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Tea4avfs1\acsp\StudentAssessment\01 Special Projects\Every Student Succeeds Act (ESSA)\STAAR Alternate 2 greater than 1% waiver\2025-2026 School Year\Justification and Assurances\Disproportionality\"/>
    </mc:Choice>
  </mc:AlternateContent>
  <xr:revisionPtr revIDLastSave="0" documentId="13_ncr:1_{3F4AAC5B-8E5F-429F-87A5-89086AB2A83E}" xr6:coauthVersionLast="47" xr6:coauthVersionMax="47" xr10:uidLastSave="{00000000-0000-0000-0000-000000000000}"/>
  <bookViews>
    <workbookView xWindow="-120" yWindow="-120" windowWidth="29040" windowHeight="15720" activeTab="1" xr2:uid="{00000000-000D-0000-FFFF-FFFF00000000}"/>
  </bookViews>
  <sheets>
    <sheet name="Sample Calculation Table" sheetId="1" r:id="rId1"/>
    <sheet name="Your Calculation Table" sheetId="11" r:id="rId2"/>
    <sheet name="Statewide Data" sheetId="10" r:id="rId3"/>
    <sheet name="Validation" sheetId="5" state="hidden" r:id="rId4"/>
  </sheets>
  <definedNames>
    <definedName name="_xlnm._FilterDatabase" localSheetId="2" hidden="1">'Statewide Data'!$A$4:$B$4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B15" i="5"/>
  <c r="B14" i="5"/>
  <c r="B13" i="5"/>
  <c r="B12" i="5"/>
  <c r="B11" i="5"/>
  <c r="B10" i="5"/>
  <c r="B9" i="5"/>
  <c r="B8" i="5"/>
  <c r="B7" i="5"/>
  <c r="B6" i="5"/>
  <c r="B5" i="5"/>
  <c r="B4" i="5"/>
  <c r="B3" i="5"/>
  <c r="B2" i="5"/>
  <c r="E12" i="11"/>
  <c r="E12" i="1"/>
  <c r="C12" i="11"/>
  <c r="B15" i="11"/>
  <c r="C14" i="11"/>
  <c r="A12" i="11"/>
  <c r="B13" i="11"/>
  <c r="C12" i="1"/>
  <c r="C15" i="11"/>
  <c r="B16" i="11"/>
  <c r="D13" i="11"/>
  <c r="E13" i="11"/>
  <c r="C14" i="1"/>
  <c r="C13" i="11"/>
  <c r="F12" i="11"/>
  <c r="B13" i="1"/>
  <c r="B15" i="1"/>
  <c r="A12" i="1"/>
  <c r="C15" i="1"/>
  <c r="B16" i="1"/>
  <c r="D13" i="1"/>
  <c r="C13" i="1"/>
  <c r="E13" i="1"/>
  <c r="F12" i="1"/>
</calcChain>
</file>

<file path=xl/sharedStrings.xml><?xml version="1.0" encoding="utf-8"?>
<sst xmlns="http://schemas.openxmlformats.org/spreadsheetml/2006/main" count="460" uniqueCount="442">
  <si>
    <r>
      <t xml:space="preserve">Specific Directions for Using the Calculation Tool:
</t>
    </r>
    <r>
      <rPr>
        <i/>
        <sz val="9"/>
        <color theme="1"/>
        <rFont val="Arial"/>
        <family val="2"/>
      </rPr>
      <t>You only need to enter information in the green cells. Follow steps 1</t>
    </r>
    <r>
      <rPr>
        <sz val="9"/>
        <color theme="1"/>
        <rFont val="Aptos Narrow"/>
        <family val="2"/>
      </rPr>
      <t>–</t>
    </r>
    <r>
      <rPr>
        <i/>
        <sz val="9"/>
        <color theme="1"/>
        <rFont val="Arial"/>
        <family val="2"/>
      </rPr>
      <t xml:space="preserve">5 below and data in the white and orange cells will populate automatically. </t>
    </r>
    <r>
      <rPr>
        <b/>
        <sz val="9"/>
        <color theme="1"/>
        <rFont val="Arial"/>
        <family val="2"/>
      </rPr>
      <t xml:space="preserve">
</t>
    </r>
  </si>
  <si>
    <r>
      <t>Step 1</t>
    </r>
    <r>
      <rPr>
        <sz val="9"/>
        <color theme="1"/>
        <rFont val="Aptos Narrow"/>
        <family val="2"/>
      </rPr>
      <t>—</t>
    </r>
    <r>
      <rPr>
        <i/>
        <sz val="9"/>
        <color theme="1"/>
        <rFont val="Arial"/>
        <family val="2"/>
      </rPr>
      <t xml:space="preserve">For cells </t>
    </r>
    <r>
      <rPr>
        <b/>
        <i/>
        <sz val="9"/>
        <color rgb="FF00B050"/>
        <rFont val="Arial"/>
        <family val="2"/>
      </rPr>
      <t>B9</t>
    </r>
    <r>
      <rPr>
        <i/>
        <sz val="9"/>
        <color theme="1"/>
        <rFont val="Arial"/>
        <family val="2"/>
      </rPr>
      <t xml:space="preserve"> and </t>
    </r>
    <r>
      <rPr>
        <b/>
        <i/>
        <sz val="9"/>
        <color rgb="FF00B050"/>
        <rFont val="Arial"/>
        <family val="2"/>
      </rPr>
      <t>B10</t>
    </r>
    <r>
      <rPr>
        <i/>
        <sz val="9"/>
        <color theme="1"/>
        <rFont val="Arial"/>
        <family val="2"/>
      </rPr>
      <t>, select a Focal Group and Focal Assessment from the dropdown menus.</t>
    </r>
  </si>
  <si>
    <r>
      <t xml:space="preserve">Step 4—In cell </t>
    </r>
    <r>
      <rPr>
        <b/>
        <i/>
        <sz val="9"/>
        <color rgb="FF00B050"/>
        <rFont val="Arial"/>
        <family val="2"/>
      </rPr>
      <t>D12</t>
    </r>
    <r>
      <rPr>
        <i/>
        <sz val="9"/>
        <color theme="1"/>
        <rFont val="Arial"/>
        <family val="2"/>
      </rPr>
      <t xml:space="preserve">, use the Statewide Data tab below to enter the number indicated for the </t>
    </r>
    <r>
      <rPr>
        <i/>
        <u/>
        <sz val="9"/>
        <color theme="1"/>
        <rFont val="Arial"/>
        <family val="2"/>
      </rPr>
      <t>focal group</t>
    </r>
    <r>
      <rPr>
        <i/>
        <sz val="9"/>
        <color theme="1"/>
        <rFont val="Arial"/>
        <family val="2"/>
      </rPr>
      <t xml:space="preserve"> and </t>
    </r>
    <r>
      <rPr>
        <i/>
        <u/>
        <sz val="9"/>
        <color theme="1"/>
        <rFont val="Arial"/>
        <family val="2"/>
      </rPr>
      <t>focal assessment</t>
    </r>
    <r>
      <rPr>
        <i/>
        <sz val="9"/>
        <color theme="1"/>
        <rFont val="Arial"/>
        <family val="2"/>
      </rPr>
      <t xml:space="preserve"> you selected in Step 1.</t>
    </r>
  </si>
  <si>
    <t>SAMPLE</t>
  </si>
  <si>
    <t>Focal Group</t>
  </si>
  <si>
    <t>African American</t>
  </si>
  <si>
    <t>Focal Assessment</t>
  </si>
  <si>
    <t>3 Math</t>
  </si>
  <si>
    <t>District Level
STAAR Alternate 2 Participants</t>
  </si>
  <si>
    <t>State Level
STAAR Participants</t>
  </si>
  <si>
    <t>State Level Combined Participants</t>
  </si>
  <si>
    <t>Approach #1, STAAR Alternate 2 Participation Rate</t>
  </si>
  <si>
    <t>Risk Ratio #1</t>
  </si>
  <si>
    <t>Non-focal Group</t>
  </si>
  <si>
    <t>Total Participants</t>
  </si>
  <si>
    <t>Approach #2, Focal Group's Participation Rate</t>
  </si>
  <si>
    <t>Risk Ratio #2</t>
  </si>
  <si>
    <t>RR=Risk Ratio</t>
  </si>
  <si>
    <t>RR Approach #1, STAAR Alternate 2 Participation Rate: Compares the focal group’s participation rate in STAAR Alternate 2 to the non-focal group’s participation rate in STAAR Alternate 2.</t>
  </si>
  <si>
    <t>RR Approach #2, Focal Group's Participation Rate: Compares the focal group’s participation rate in STAAR Alternate 2 to the focal group’s participation rate in STAAR.</t>
  </si>
  <si>
    <t>5 Science</t>
  </si>
  <si>
    <t>Texas State-level Alternate 2 Participation Rates</t>
  </si>
  <si>
    <t>Description</t>
  </si>
  <si>
    <t>Number</t>
  </si>
  <si>
    <t>All Students, Algebra I Denominator</t>
  </si>
  <si>
    <t>All Students, Biology Denominator</t>
  </si>
  <si>
    <t>All Students, English I Denominator</t>
  </si>
  <si>
    <t>All Students, English II Denominator</t>
  </si>
  <si>
    <t>Grade 3, All Students, STAAR Mathematics Denominator</t>
  </si>
  <si>
    <t>Grade 3, All Students, STAAR Reading/ELA Denominator</t>
  </si>
  <si>
    <t>Grade 4, All Students, STAAR Mathematics Denominator</t>
  </si>
  <si>
    <t>Grade 4, All Students, STAAR Reading/ELA Denominator</t>
  </si>
  <si>
    <t>Grade 5, All Students, STAAR Mathematics Denominator</t>
  </si>
  <si>
    <t>Grade 5, All Students, STAAR Reading/ELA Denominator</t>
  </si>
  <si>
    <t>Grade 5, All Students, STAAR Science Denominator</t>
  </si>
  <si>
    <t>Grade 6, All Students, STAAR Mathematics Denominator</t>
  </si>
  <si>
    <t>Grade 6, All Students, STAAR Reading/ELA Denominator</t>
  </si>
  <si>
    <t>Grade 7, All Students, STAAR Mathematics Denominator</t>
  </si>
  <si>
    <t>Grade 7, All Students, STAAR Reading/ELA Denominator</t>
  </si>
  <si>
    <t>Grade 8, All Students, STAAR Mathematics Denominator</t>
  </si>
  <si>
    <t>Grade 8, All Students, STAAR Reading/ELA Denominator</t>
  </si>
  <si>
    <t>Grade 8, All Students, STAAR Science Denominator</t>
  </si>
  <si>
    <t>African American Students, Algebra I Denominator</t>
  </si>
  <si>
    <t>African American Students, Biology Denominator</t>
  </si>
  <si>
    <t>African American Students, English I Denominator</t>
  </si>
  <si>
    <t>African American Students, English II Denominator</t>
  </si>
  <si>
    <t>Grade 3, African American Students, STAAR Mathematics Denominator</t>
  </si>
  <si>
    <t>Grade 3, African American Students, STAAR Reading/ELA Denominator</t>
  </si>
  <si>
    <t>Grade 4, African American Students, STAAR Mathematics Denominator</t>
  </si>
  <si>
    <t>Grade 4, African American Students, STAAR Reading/ELA Denominator</t>
  </si>
  <si>
    <t>Grade 5, African American Students, STAAR Mathematics Denominator</t>
  </si>
  <si>
    <t>Grade 5, African American Students, STAAR Reading/ELA Denominator</t>
  </si>
  <si>
    <t>Grade 5, African American Students, STAAR Science Denominator</t>
  </si>
  <si>
    <t>Grade 6, African American Students, STAAR Mathematics Denominator</t>
  </si>
  <si>
    <t>Grade 6, African American Students, STAAR Reading/ELA Denominator</t>
  </si>
  <si>
    <t>Grade 7, African American Students, STAAR Mathematics Denominator</t>
  </si>
  <si>
    <t>Grade 7, African American Students, STAAR Reading/ELA Denominator</t>
  </si>
  <si>
    <t>Grade 8, African American Students, STAAR Mathematics Denominator</t>
  </si>
  <si>
    <t>Grade 8, African American Students, STAAR Reading/ELA Denominator</t>
  </si>
  <si>
    <t>Grade 8, African American Students, STAAR Science Denominator</t>
  </si>
  <si>
    <t>Hispanic Students, Algebra I Denominator</t>
  </si>
  <si>
    <t>Hispanic Students, Biology Denominator</t>
  </si>
  <si>
    <t>Hispanic Students, English I Denominator</t>
  </si>
  <si>
    <t>Hispanic Students, English II Denominator</t>
  </si>
  <si>
    <t>Grade 3, Hispanic Students, STAAR Mathematics Denominator</t>
  </si>
  <si>
    <t>Grade 3, Hispanic Students, STAAR Reading/ELA Denominator</t>
  </si>
  <si>
    <t>Grade 4, Hispanic Students, STAAR Mathematics Denominator</t>
  </si>
  <si>
    <t>Grade 4, Hispanic Students, STAAR Reading/ELA Denominator</t>
  </si>
  <si>
    <t>Grade 5, Hispanic Students, STAAR Mathematics Denominator</t>
  </si>
  <si>
    <t>Grade 5, Hispanic Students, STAAR Reading/ELA Denominator</t>
  </si>
  <si>
    <t>Grade 5, Hispanic Students, STAAR Science Denominator</t>
  </si>
  <si>
    <t>Grade 6, Hispanic Students, STAAR Mathematics Denominator</t>
  </si>
  <si>
    <t>Grade 6, Hispanic Students, STAAR Reading/ELA Denominator</t>
  </si>
  <si>
    <t>Grade 7, Hispanic Students, STAAR Mathematics Denominator</t>
  </si>
  <si>
    <t>Grade 7, Hispanic Students, STAAR Reading/ELA Denominator</t>
  </si>
  <si>
    <t>Grade 8, Hispanic Students, STAAR Mathematics Denominator</t>
  </si>
  <si>
    <t>Grade 8, Hispanic Students, STAAR Reading/ELA Denominator</t>
  </si>
  <si>
    <t>Grade 8, Hispanic Students, STAAR Science Denominator</t>
  </si>
  <si>
    <t>White Students, Algebra I Denominator</t>
  </si>
  <si>
    <t>White Students, Biology Denominator</t>
  </si>
  <si>
    <t>White Students, English I Denominator</t>
  </si>
  <si>
    <t>White Students, English II Denominator</t>
  </si>
  <si>
    <t>Grade 3, White Students, STAAR Mathematics Denominator</t>
  </si>
  <si>
    <t>Grade 3, White Students, STAAR Reading/ELA Denominator</t>
  </si>
  <si>
    <t>Grade 4, White Students, STAAR Mathematics Denominator</t>
  </si>
  <si>
    <t>Grade 4, White Students, STAAR Reading/ELA Denominator</t>
  </si>
  <si>
    <t>Grade 5, White Students, STAAR Mathematics Denominator</t>
  </si>
  <si>
    <t>Grade 5, White Students, STAAR Reading/ELA Denominator</t>
  </si>
  <si>
    <t>Grade 5, White Students, STAAR Science Denominator</t>
  </si>
  <si>
    <t>Grade 6, White Students, STAAR Mathematics Denominator</t>
  </si>
  <si>
    <t>Grade 6, White Students, STAAR Reading/ELA Denominator</t>
  </si>
  <si>
    <t>Grade 7, White Students, STAAR Mathematics Denominator</t>
  </si>
  <si>
    <t>Grade 7, White Students, STAAR Reading/ELA Denominator</t>
  </si>
  <si>
    <t>Grade 8, White Students, STAAR Mathematics Denominator</t>
  </si>
  <si>
    <t>Grade 8, White Students, STAAR Reading/ELA Denominator</t>
  </si>
  <si>
    <t>Grade 8, White Students, STAAR Science Denominator</t>
  </si>
  <si>
    <t>American Indian Students, Algebra I Denominator</t>
  </si>
  <si>
    <t>American Indian Students, Biology Denominator</t>
  </si>
  <si>
    <t>American Indian Students, English I Denominator</t>
  </si>
  <si>
    <t>American Indian Students, English II Denominator</t>
  </si>
  <si>
    <t>Grade 3, American Indian Students, STAAR Mathematics Denominator</t>
  </si>
  <si>
    <t>Grade 3, American Indian Students, STAAR Reading/ELA Denominator</t>
  </si>
  <si>
    <t>Grade 4, American Indian Students, STAAR Mathematics Denominator</t>
  </si>
  <si>
    <t>Grade 4, American Indian Students, STAAR Reading/ELA Denominator</t>
  </si>
  <si>
    <t>Grade 5, American Indian Students, STAAR Mathematics Denominator</t>
  </si>
  <si>
    <t>Grade 5, American Indian Students, STAAR Reading/ELA Denominator</t>
  </si>
  <si>
    <t>Grade 5, American Indian Students, STAAR Science Denominator</t>
  </si>
  <si>
    <t>Grade 6, American Indian Students, STAAR Mathematics Denominator</t>
  </si>
  <si>
    <t>Grade 6, American Indian Students, STAAR Reading/ELA Denominator</t>
  </si>
  <si>
    <t>Grade 7, American Indian Students, STAAR Mathematics Denominator</t>
  </si>
  <si>
    <t>Grade 7, American Indian Students, STAAR Reading/ELA Denominator</t>
  </si>
  <si>
    <t>Grade 8, American Indian Students, STAAR Mathematics Denominator</t>
  </si>
  <si>
    <t>Grade 8, American Indian Students, STAAR Reading/ELA Denominator</t>
  </si>
  <si>
    <t>Grade 8, American Indian Students, STAAR Science Denominator</t>
  </si>
  <si>
    <t>Two or More Races Students, Algebra I Denominator</t>
  </si>
  <si>
    <t>Two or More Races Students, Biology Denominator</t>
  </si>
  <si>
    <t>Two or More Races Students, English I Denominator</t>
  </si>
  <si>
    <t>Two or More Races Students, English II Denominator</t>
  </si>
  <si>
    <t>Grade 3, Two or More Races Students, STAAR Mathematics Denominator</t>
  </si>
  <si>
    <t>Grade 3, Two or More Races Students, STAAR Reading/ELA Denominator</t>
  </si>
  <si>
    <t>Grade 4, Two or More Races Students, STAAR Mathematics Denominator</t>
  </si>
  <si>
    <t>Grade 4, Two or More Races Students, STAAR Reading/ELA Denominator</t>
  </si>
  <si>
    <t>Grade 5, Two or More Races Students, STAAR Mathematics Denominator</t>
  </si>
  <si>
    <t>Grade 5, Two or More Races Students, STAAR Reading/ELA Denominator</t>
  </si>
  <si>
    <t>Grade 5, Two or More Races Students, STAAR Science Denominator</t>
  </si>
  <si>
    <t>Grade 6, Two or More Races Students, STAAR Mathematics Denominator</t>
  </si>
  <si>
    <t>Grade 6, Two or More Races Students, STAAR Reading/ELA Denominator</t>
  </si>
  <si>
    <t>Grade 7, Two or More Races Students, STAAR Mathematics Denominator</t>
  </si>
  <si>
    <t>Grade 7, Two or More Races Students, STAAR Reading/ELA Denominator</t>
  </si>
  <si>
    <t>Grade 8, Two or More Races Students, STAAR Mathematics Denominator</t>
  </si>
  <si>
    <t>Grade 8, Two or More Races Students, STAAR Reading/ELA Denominator</t>
  </si>
  <si>
    <t>Grade 8, Two or More Races Students, STAAR Science Denominator</t>
  </si>
  <si>
    <t>Asian Students, Algebra I Denominator</t>
  </si>
  <si>
    <t>Asian Students, Biology Denominator</t>
  </si>
  <si>
    <t>Asian Students, English I Denominator</t>
  </si>
  <si>
    <t>Asian Students, English II Denominator</t>
  </si>
  <si>
    <t>Grade 3, Asian Students, STAAR Mathematics Denominator</t>
  </si>
  <si>
    <t>Grade 3, Asian Students, STAAR Reading/ELA Denominator</t>
  </si>
  <si>
    <t>Grade 4, Asian Students, STAAR Mathematics Denominator</t>
  </si>
  <si>
    <t>Grade 4, Asian Students, STAAR Reading/ELA Denominator</t>
  </si>
  <si>
    <t>Grade 5, Asian Students, STAAR Mathematics Denominator</t>
  </si>
  <si>
    <t>Grade 5, Asian Students, STAAR Reading/ELA Denominator</t>
  </si>
  <si>
    <t>Grade 5, Asian Students, STAAR Science Denominator</t>
  </si>
  <si>
    <t>Grade 6, Asian Students, STAAR Mathematics Denominator</t>
  </si>
  <si>
    <t>Grade 6, Asian Students, STAAR Reading/ELA Denominator</t>
  </si>
  <si>
    <t>Grade 7, Asian Students, STAAR Mathematics Denominator</t>
  </si>
  <si>
    <t>Grade 7, Asian Students, STAAR Reading/ELA Denominator</t>
  </si>
  <si>
    <t>Grade 8, Asian Students, STAAR Mathematics Denominator</t>
  </si>
  <si>
    <t>Grade 8, Asian Students, STAAR Reading/ELA Denominator</t>
  </si>
  <si>
    <t>Grade 8, Asian Students, STAAR Science Denominator</t>
  </si>
  <si>
    <t>Pacific Islander Students, Algebra I Denominator</t>
  </si>
  <si>
    <t>Pacific Islander Students, Biology Denominator</t>
  </si>
  <si>
    <t>Pacific Islander Students, English I Denominator</t>
  </si>
  <si>
    <t>Pacific Islander Students, English II Denominator</t>
  </si>
  <si>
    <t>Grade 3, Pacific Islander Students, STAAR Mathematics Denominator</t>
  </si>
  <si>
    <t>Grade 3, Pacific Islander Students, STAAR Reading/ELA Denominator</t>
  </si>
  <si>
    <t>Grade 4, Pacific Islander Students, STAAR Mathematics Denominator</t>
  </si>
  <si>
    <t>Grade 4, Pacific Islander Students, STAAR Reading/ELA Denominator</t>
  </si>
  <si>
    <t>Grade 5, Pacific Islander Students, STAAR Mathematics Denominator</t>
  </si>
  <si>
    <t>Grade 5, Pacific Islander Students, STAAR Reading/ELA Denominator</t>
  </si>
  <si>
    <t>Grade 5, Pacific Islander Students, STAAR Science Denominator</t>
  </si>
  <si>
    <t>Grade 6, Pacific Islander Students, STAAR Mathematics Denominator</t>
  </si>
  <si>
    <t>Grade 6, Pacific Islander Students, STAAR Reading/ELA Denominator</t>
  </si>
  <si>
    <t>Grade 7, Pacific Islander Students, STAAR Mathematics Denominator</t>
  </si>
  <si>
    <t>Grade 7, Pacific Islander Students, STAAR Reading/ELA Denominator</t>
  </si>
  <si>
    <t>Grade 8, Pacific Islander Students, STAAR Mathematics Denominator</t>
  </si>
  <si>
    <t>Grade 8, Pacific Islander Students, STAAR Reading/ELA Denominator</t>
  </si>
  <si>
    <t>Grade 8, Pacific Islander Students, STAAR Science Denominator</t>
  </si>
  <si>
    <t>Female Students, Algebra I Denominator</t>
  </si>
  <si>
    <t>Female Students, Biology Denominator</t>
  </si>
  <si>
    <t>Female Students, English I Denominator</t>
  </si>
  <si>
    <t>Female Students, English II Denominator</t>
  </si>
  <si>
    <t>Grade 3, Female Students, STAAR Mathematics Denominator</t>
  </si>
  <si>
    <t>Grade 3, Female Students, STAAR Reading/ELA Denominator</t>
  </si>
  <si>
    <t>Grade 4, Female Students, STAAR Mathematics Denominator</t>
  </si>
  <si>
    <t>Grade 4, Female Students, STAAR Reading/ELA Denominator</t>
  </si>
  <si>
    <t>Grade 5, Female Students, STAAR Mathematics Denominator</t>
  </si>
  <si>
    <t>Grade 5, Female Students, STAAR Reading/ELA Denominator</t>
  </si>
  <si>
    <t>Grade 5, Female Students, STAAR Science Denominator</t>
  </si>
  <si>
    <t>Grade 6, Female Students, STAAR Mathematics Denominator</t>
  </si>
  <si>
    <t>Grade 6, Female Students, STAAR Reading/ELA Denominator</t>
  </si>
  <si>
    <t>Grade 7, Female Students, STAAR Mathematics Denominator</t>
  </si>
  <si>
    <t>Grade 7, Female Students, STAAR Reading/ELA Denominator</t>
  </si>
  <si>
    <t>Grade 8, Female Students, STAAR Mathematics Denominator</t>
  </si>
  <si>
    <t>Grade 8, Female Students, STAAR Reading/ELA Denominator</t>
  </si>
  <si>
    <t>Grade 8, Female Students, STAAR Science Denominator</t>
  </si>
  <si>
    <t>Male Students, Algebra I Denominator</t>
  </si>
  <si>
    <t>Male Students, Biology Denominator</t>
  </si>
  <si>
    <t>Male Students, English I Denominator</t>
  </si>
  <si>
    <t>Male Students, English II Denominator</t>
  </si>
  <si>
    <t>Grade 3, Male Students, STAAR Mathematics Denominator</t>
  </si>
  <si>
    <t>Grade 3, Male Students, STAAR Reading/ELA Denominator</t>
  </si>
  <si>
    <t>Grade 4, Male Students, STAAR Mathematics Denominator</t>
  </si>
  <si>
    <t>Grade 4, Male Students, STAAR Reading/ELA Denominator</t>
  </si>
  <si>
    <t>Grade 5, Male Students, STAAR Mathematics Denominator</t>
  </si>
  <si>
    <t>Grade 5, Male Students, STAAR Reading/ELA Denominator</t>
  </si>
  <si>
    <t>Grade 5, Male Students, STAAR Science Denominator</t>
  </si>
  <si>
    <t>Grade 6, Male Students, STAAR Mathematics Denominator</t>
  </si>
  <si>
    <t>Grade 6, Male Students, STAAR Reading/ELA Denominator</t>
  </si>
  <si>
    <t>Grade 7, Male Students, STAAR Mathematics Denominator</t>
  </si>
  <si>
    <t>Grade 7, Male Students, STAAR Reading/ELA Denominator</t>
  </si>
  <si>
    <t>Grade 8, Male Students, STAAR Mathematics Denominator</t>
  </si>
  <si>
    <t>Grade 8, Male Students, STAAR Reading/ELA Denominator</t>
  </si>
  <si>
    <t>Grade 8, Male Students, STAAR Science Denominator</t>
  </si>
  <si>
    <t>Economically Disadvantaged Students, Algebra I Denominator</t>
  </si>
  <si>
    <t>Economically Disadvantaged Students, Biology Denominator</t>
  </si>
  <si>
    <t>Economically Disadvantaged Students, English I Denominator</t>
  </si>
  <si>
    <t>Economically Disadvantaged Students, English II Denominator</t>
  </si>
  <si>
    <t>Grade 3, Economically Disadvantaged Students, STAAR Mathematics Denominator</t>
  </si>
  <si>
    <t>Grade 3, Economically Disadvantaged Students, STAAR Reading/ELA Denominator</t>
  </si>
  <si>
    <t>Grade 4, Economically Disadvantaged Students, STAAR Mathematics Denominator</t>
  </si>
  <si>
    <t>Grade 4, Economically Disadvantaged Students, STAAR Reading/ELA Denominator</t>
  </si>
  <si>
    <t>Grade 5, Economically Disadvantaged Students, STAAR Mathematics Denominator</t>
  </si>
  <si>
    <t>Grade 5, Economically Disadvantaged Students, STAAR Reading/ELA Denominator</t>
  </si>
  <si>
    <t>Grade 5, Economically Disadvantaged Students, STAAR Science Denominator</t>
  </si>
  <si>
    <t>Grade 6, Economically Disadvantaged Students, STAAR Mathematics Denominator</t>
  </si>
  <si>
    <t>Grade 6, Economically Disadvantaged Students, STAAR Reading/ELA Denominator</t>
  </si>
  <si>
    <t>Grade 7, Economically Disadvantaged Students, STAAR Mathematics Denominator</t>
  </si>
  <si>
    <t>Grade 7, Economically Disadvantaged Students, STAAR Reading/ELA Denominator</t>
  </si>
  <si>
    <t>Grade 8, Economically Disadvantaged Students, STAAR Mathematics Denominator</t>
  </si>
  <si>
    <t>Grade 8, Economically Disadvantaged Students, STAAR Reading/ELA Denominator</t>
  </si>
  <si>
    <t>Grade 8, Economically Disadvantaged Students, STAAR Science Denominator</t>
  </si>
  <si>
    <t>EL Students, Algebra I Denominator</t>
  </si>
  <si>
    <t>EL Students, Biology Denominator</t>
  </si>
  <si>
    <t>EL Students, English I Denominator</t>
  </si>
  <si>
    <t>EL Students, English II Denominator</t>
  </si>
  <si>
    <t>Grade 3, EL Students, STAAR Mathematics Denominator</t>
  </si>
  <si>
    <t>Grade 3, EL Students, STAAR Reading/ELA Denominator</t>
  </si>
  <si>
    <t>Grade 4, EL Students, STAAR Mathematics Denominator</t>
  </si>
  <si>
    <t>Grade 4, EL Students, STAAR Reading/ELA Denominator</t>
  </si>
  <si>
    <t>Grade 5, EL Students, STAAR Mathematics Denominator</t>
  </si>
  <si>
    <t>Grade 5, EL Students, STAAR Reading/ELA Denominator</t>
  </si>
  <si>
    <t>Grade 5, EL Students, STAAR Science Denominator</t>
  </si>
  <si>
    <t>Grade 6, EL Students, STAAR Mathematics Denominator</t>
  </si>
  <si>
    <t>Grade 6, EL Students, STAAR Reading/ELA Denominator</t>
  </si>
  <si>
    <t>Grade 7, EL Students, STAAR Mathematics Denominator</t>
  </si>
  <si>
    <t>Grade 7, EL Students, STAAR Reading/ELA Denominator</t>
  </si>
  <si>
    <t>Grade 8, EL Students, STAAR Mathematics Denominator</t>
  </si>
  <si>
    <t>Grade 8, EL Students, STAAR Reading/ELA Denominator</t>
  </si>
  <si>
    <t>Grade 8, EL Students, STAAR Science Denominator</t>
  </si>
  <si>
    <t>New Data</t>
  </si>
  <si>
    <t>3 RLA</t>
  </si>
  <si>
    <t>American Indian</t>
  </si>
  <si>
    <t>4 Math</t>
  </si>
  <si>
    <t>Asian</t>
  </si>
  <si>
    <t>4 RLA</t>
  </si>
  <si>
    <t>Hispanic</t>
  </si>
  <si>
    <t>5 Math</t>
  </si>
  <si>
    <t>Pacific Islander</t>
  </si>
  <si>
    <t>5 RLA</t>
  </si>
  <si>
    <t>Two or more races</t>
  </si>
  <si>
    <t>White</t>
  </si>
  <si>
    <t>6 Math</t>
  </si>
  <si>
    <t xml:space="preserve">Economically Disadvantaged </t>
  </si>
  <si>
    <t>6 RLA</t>
  </si>
  <si>
    <t>English Learner (EL)</t>
  </si>
  <si>
    <t>7 Math</t>
  </si>
  <si>
    <t>Female</t>
  </si>
  <si>
    <t>7 RLA</t>
  </si>
  <si>
    <t>Male</t>
  </si>
  <si>
    <t>8 Math</t>
  </si>
  <si>
    <t>8 RLA</t>
  </si>
  <si>
    <t>8 Science</t>
  </si>
  <si>
    <t>Algebra I</t>
  </si>
  <si>
    <t>English I</t>
  </si>
  <si>
    <t>English II</t>
  </si>
  <si>
    <t>Biology</t>
  </si>
  <si>
    <r>
      <rPr>
        <b/>
        <sz val="9"/>
        <color theme="1"/>
        <rFont val="Arial"/>
        <family val="2"/>
      </rPr>
      <t>General Directions for Identifying Disproportionality:</t>
    </r>
    <r>
      <rPr>
        <sz val="9"/>
        <color theme="1"/>
        <rFont val="Arial"/>
        <family val="2"/>
      </rPr>
      <t xml:space="preserve"> 
</t>
    </r>
    <r>
      <rPr>
        <i/>
        <sz val="9"/>
        <color theme="1"/>
        <rFont val="Arial"/>
        <family val="2"/>
      </rPr>
      <t>For disproportionality calculations, you should look at the LEA's average percentages for mathematics, reading/ELA, and science (page 1 of the PDF sent to you), and then look at the disaggregated data (starting on page 2 of the PDF) to see if there are any entries that are significantly above the LEA's average percentages. If you find some percentages for a focal group that are significantly above the LEA's average percentages, you should check 3</t>
    </r>
    <r>
      <rPr>
        <sz val="9"/>
        <color theme="1"/>
        <rFont val="Aptos Narrow"/>
        <family val="2"/>
      </rPr>
      <t>–</t>
    </r>
    <r>
      <rPr>
        <i/>
        <sz val="9"/>
        <color theme="1"/>
        <rFont val="Arial"/>
        <family val="2"/>
      </rPr>
      <t xml:space="preserve">10 specific tests for that focal group using the calculation tool. 
If you find trends of disproportionality (over the 2.0 risk ratio threshold), then you should select “Yes” for question 10 and mark that focal group for question 11 on the Justification and Assurances form.
If you do not find trends of disproportionality (less than 2.0), then you should review other percentages for focal groups that are significantly above the LEA's average percentages. If no trends of disproportionality are found in any of the focal groups, you should select “No” for question 10 and mark "N/A" for questions 11 and 12.
You are not required to review every focal group for every test. If you have extremely low numbers of students (less than five) that result in high percentages, you can skip that entry in the disproportionality calculation. This may be the case for some very small LEAs (less than 1,300 students) for all focal groups. If that is the case, you should select “No” for question 10 and mark "N/A" for questions 11 and 12.
 </t>
    </r>
  </si>
  <si>
    <r>
      <t xml:space="preserve">Step 2—In cell </t>
    </r>
    <r>
      <rPr>
        <b/>
        <i/>
        <sz val="9"/>
        <color rgb="FF00B050"/>
        <rFont val="Arial"/>
        <family val="2"/>
      </rPr>
      <t>B12</t>
    </r>
    <r>
      <rPr>
        <i/>
        <sz val="9"/>
        <color theme="1"/>
        <rFont val="Arial"/>
        <family val="2"/>
      </rPr>
      <t xml:space="preserve">, use your LEA's participation data from the PDF sent to you to enter the number of </t>
    </r>
    <r>
      <rPr>
        <i/>
        <u/>
        <sz val="9"/>
        <color theme="1"/>
        <rFont val="Arial"/>
        <family val="2"/>
      </rPr>
      <t>Alternate 2 Tests</t>
    </r>
    <r>
      <rPr>
        <i/>
        <sz val="9"/>
        <color theme="1"/>
        <rFont val="Arial"/>
        <family val="2"/>
      </rPr>
      <t xml:space="preserve"> indicated for the </t>
    </r>
    <r>
      <rPr>
        <i/>
        <u/>
        <sz val="9"/>
        <color theme="1"/>
        <rFont val="Arial"/>
        <family val="2"/>
      </rPr>
      <t>focal group</t>
    </r>
    <r>
      <rPr>
        <i/>
        <sz val="9"/>
        <color theme="1"/>
        <rFont val="Arial"/>
        <family val="2"/>
      </rPr>
      <t xml:space="preserve"> and </t>
    </r>
    <r>
      <rPr>
        <i/>
        <u/>
        <sz val="9"/>
        <color theme="1"/>
        <rFont val="Arial"/>
        <family val="2"/>
      </rPr>
      <t>focal assessment</t>
    </r>
    <r>
      <rPr>
        <i/>
        <sz val="9"/>
        <color theme="1"/>
        <rFont val="Arial"/>
        <family val="2"/>
      </rPr>
      <t xml:space="preserve"> you selected in Step 1.</t>
    </r>
  </si>
  <si>
    <r>
      <t xml:space="preserve">Step 3—In cell </t>
    </r>
    <r>
      <rPr>
        <b/>
        <i/>
        <sz val="9"/>
        <color rgb="FF00B050"/>
        <rFont val="Arial"/>
        <family val="2"/>
      </rPr>
      <t>B14</t>
    </r>
    <r>
      <rPr>
        <i/>
        <sz val="9"/>
        <color theme="1"/>
        <rFont val="Arial"/>
        <family val="2"/>
      </rPr>
      <t xml:space="preserve">, use your LEA's participation data from the PDF sent to you to enter the number of </t>
    </r>
    <r>
      <rPr>
        <i/>
        <u/>
        <sz val="9"/>
        <color theme="1"/>
        <rFont val="Arial"/>
        <family val="2"/>
      </rPr>
      <t>Alternate 2 Tests</t>
    </r>
    <r>
      <rPr>
        <i/>
        <sz val="9"/>
        <color theme="1"/>
        <rFont val="Arial"/>
        <family val="2"/>
      </rPr>
      <t xml:space="preserve"> indicated for </t>
    </r>
    <r>
      <rPr>
        <i/>
        <u/>
        <sz val="9"/>
        <color theme="1"/>
        <rFont val="Arial"/>
        <family val="2"/>
      </rPr>
      <t>all students</t>
    </r>
    <r>
      <rPr>
        <i/>
        <sz val="9"/>
        <color theme="1"/>
        <rFont val="Arial"/>
        <family val="2"/>
      </rPr>
      <t xml:space="preserve"> in your LEA who took the </t>
    </r>
    <r>
      <rPr>
        <i/>
        <u/>
        <sz val="9"/>
        <color theme="1"/>
        <rFont val="Arial"/>
        <family val="2"/>
      </rPr>
      <t>focal assessment</t>
    </r>
    <r>
      <rPr>
        <i/>
        <sz val="9"/>
        <color theme="1"/>
        <rFont val="Arial"/>
        <family val="2"/>
      </rPr>
      <t>.</t>
    </r>
  </si>
  <si>
    <r>
      <t xml:space="preserve">Step 2—In cell </t>
    </r>
    <r>
      <rPr>
        <b/>
        <i/>
        <sz val="9"/>
        <color rgb="FF00B050"/>
        <rFont val="Arial"/>
        <family val="2"/>
      </rPr>
      <t>B12</t>
    </r>
    <r>
      <rPr>
        <i/>
        <sz val="9"/>
        <color theme="1"/>
        <rFont val="Arial"/>
        <family val="2"/>
      </rPr>
      <t xml:space="preserve">, use your LEA's participation data from the PDF sent to you to enter the number of </t>
    </r>
    <r>
      <rPr>
        <i/>
        <u/>
        <sz val="9"/>
        <color theme="1"/>
        <rFont val="Arial"/>
        <family val="2"/>
      </rPr>
      <t>Alternate 2 Tests</t>
    </r>
    <r>
      <rPr>
        <i/>
        <sz val="9"/>
        <color theme="1"/>
        <rFont val="Arial"/>
        <family val="2"/>
      </rPr>
      <t xml:space="preserve"> indicated for the</t>
    </r>
    <r>
      <rPr>
        <i/>
        <u/>
        <sz val="9"/>
        <color theme="1"/>
        <rFont val="Arial"/>
        <family val="2"/>
      </rPr>
      <t xml:space="preserve"> focal group</t>
    </r>
    <r>
      <rPr>
        <i/>
        <sz val="9"/>
        <color theme="1"/>
        <rFont val="Arial"/>
        <family val="2"/>
      </rPr>
      <t xml:space="preserve"> and </t>
    </r>
    <r>
      <rPr>
        <i/>
        <u/>
        <sz val="9"/>
        <color theme="1"/>
        <rFont val="Arial"/>
        <family val="2"/>
      </rPr>
      <t>focal assessment</t>
    </r>
    <r>
      <rPr>
        <i/>
        <sz val="9"/>
        <color theme="1"/>
        <rFont val="Arial"/>
        <family val="2"/>
      </rPr>
      <t xml:space="preserve"> you selected in Step 1.</t>
    </r>
  </si>
  <si>
    <t>2024–2025 School Year</t>
  </si>
  <si>
    <t>50,667</t>
  </si>
  <si>
    <t>50,819</t>
  </si>
  <si>
    <t>42,287</t>
  </si>
  <si>
    <t>51,262</t>
  </si>
  <si>
    <t>62,269</t>
  </si>
  <si>
    <t>52,637</t>
  </si>
  <si>
    <t>53,154</t>
  </si>
  <si>
    <t>291,839</t>
  </si>
  <si>
    <t>259,617</t>
  </si>
  <si>
    <t>329,321</t>
  </si>
  <si>
    <t>300,810</t>
  </si>
  <si>
    <t>216,326</t>
  </si>
  <si>
    <t>216,934</t>
  </si>
  <si>
    <t>215,687</t>
  </si>
  <si>
    <t>213,930</t>
  </si>
  <si>
    <t>216,557</t>
  </si>
  <si>
    <t>215,007</t>
  </si>
  <si>
    <t>214,529</t>
  </si>
  <si>
    <t>212,718</t>
  </si>
  <si>
    <t>214,867</t>
  </si>
  <si>
    <t>168,410</t>
  </si>
  <si>
    <t>216,333</t>
  </si>
  <si>
    <t>270,469</t>
  </si>
  <si>
    <t>220,073</t>
  </si>
  <si>
    <t>221,743</t>
  </si>
  <si>
    <t>118,868</t>
  </si>
  <si>
    <t>110,632</t>
  </si>
  <si>
    <t>121,839</t>
  </si>
  <si>
    <t>116,980</t>
  </si>
  <si>
    <t>99,553</t>
  </si>
  <si>
    <t>99,738</t>
  </si>
  <si>
    <t>98,690</t>
  </si>
  <si>
    <t>99,323</t>
  </si>
  <si>
    <t>99,734</t>
  </si>
  <si>
    <t>100,583</t>
  </si>
  <si>
    <t>100,561</t>
  </si>
  <si>
    <t>98,016</t>
  </si>
  <si>
    <t>100,131</t>
  </si>
  <si>
    <t>75,281</t>
  </si>
  <si>
    <t>100,695</t>
  </si>
  <si>
    <t>130,549</t>
  </si>
  <si>
    <t>101,629</t>
  </si>
  <si>
    <t>102,510</t>
  </si>
  <si>
    <t>1,752</t>
  </si>
  <si>
    <t>1,596</t>
  </si>
  <si>
    <t>1,921</t>
  </si>
  <si>
    <t>1,719</t>
  </si>
  <si>
    <t>1,201</t>
  </si>
  <si>
    <t>1,210</t>
  </si>
  <si>
    <t>1,132</t>
  </si>
  <si>
    <t>1,140</t>
  </si>
  <si>
    <t>1,188</t>
  </si>
  <si>
    <t>1,197</t>
  </si>
  <si>
    <t>1,191</t>
  </si>
  <si>
    <t>1,187</t>
  </si>
  <si>
    <t>1,204</t>
  </si>
  <si>
    <t>1,184</t>
  </si>
  <si>
    <t>1,497</t>
  </si>
  <si>
    <t>1,250</t>
  </si>
  <si>
    <t>1,259</t>
  </si>
  <si>
    <t>15,261</t>
  </si>
  <si>
    <t>13,810</t>
  </si>
  <si>
    <t>15,465</t>
  </si>
  <si>
    <t>14,298</t>
  </si>
  <si>
    <t>14,625</t>
  </si>
  <si>
    <t>14,654</t>
  </si>
  <si>
    <t>13,948</t>
  </si>
  <si>
    <t>14,063</t>
  </si>
  <si>
    <t>13,551</t>
  </si>
  <si>
    <t>13,660</t>
  </si>
  <si>
    <t>12,801</t>
  </si>
  <si>
    <t>13,086</t>
  </si>
  <si>
    <t>9,768</t>
  </si>
  <si>
    <t>12,688</t>
  </si>
  <si>
    <t>16,148</t>
  </si>
  <si>
    <t>12,717</t>
  </si>
  <si>
    <t>12,815</t>
  </si>
  <si>
    <t>25,646</t>
  </si>
  <si>
    <t>24,722</t>
  </si>
  <si>
    <t>26,039</t>
  </si>
  <si>
    <t>24,890</t>
  </si>
  <si>
    <t>23,491</t>
  </si>
  <si>
    <t>23,648</t>
  </si>
  <si>
    <t>23,180</t>
  </si>
  <si>
    <t>23,663</t>
  </si>
  <si>
    <t>23,510</t>
  </si>
  <si>
    <t>24,061</t>
  </si>
  <si>
    <t>24,004</t>
  </si>
  <si>
    <t>22,214</t>
  </si>
  <si>
    <t>24,227</t>
  </si>
  <si>
    <t>18,369</t>
  </si>
  <si>
    <t>23,972</t>
  </si>
  <si>
    <t>32,146</t>
  </si>
  <si>
    <t>23,645</t>
  </si>
  <si>
    <t>23,896</t>
  </si>
  <si>
    <t>197,983</t>
  </si>
  <si>
    <t>252,710</t>
  </si>
  <si>
    <t>230,128</t>
  </si>
  <si>
    <t>265,371</t>
  </si>
  <si>
    <t>250,855</t>
  </si>
  <si>
    <t>199,166</t>
  </si>
  <si>
    <t>199,558</t>
  </si>
  <si>
    <t>198,554</t>
  </si>
  <si>
    <t>199,433</t>
  </si>
  <si>
    <t>196,843</t>
  </si>
  <si>
    <t>198,079</t>
  </si>
  <si>
    <t>197,800</t>
  </si>
  <si>
    <t>195,140</t>
  </si>
  <si>
    <t>154,460</t>
  </si>
  <si>
    <t>198,364</t>
  </si>
  <si>
    <t>249,248</t>
  </si>
  <si>
    <t>201,142</t>
  </si>
  <si>
    <t>202,641</t>
  </si>
  <si>
    <t>276,491</t>
  </si>
  <si>
    <t>244,764</t>
  </si>
  <si>
    <t>309,954</t>
  </si>
  <si>
    <t>281,420</t>
  </si>
  <si>
    <t>207,851</t>
  </si>
  <si>
    <t>208,433</t>
  </si>
  <si>
    <t>206,297</t>
  </si>
  <si>
    <t>207,575</t>
  </si>
  <si>
    <t>206,585</t>
  </si>
  <si>
    <t>208,223</t>
  </si>
  <si>
    <t>207,916</t>
  </si>
  <si>
    <t>203,361</t>
  </si>
  <si>
    <t>207,249</t>
  </si>
  <si>
    <t>161,363</t>
  </si>
  <si>
    <t>208,669</t>
  </si>
  <si>
    <t>264,868</t>
  </si>
  <si>
    <t>211,678</t>
  </si>
  <si>
    <t>213,618</t>
  </si>
  <si>
    <t>326,448</t>
  </si>
  <si>
    <t>284,020</t>
  </si>
  <si>
    <t>363,844</t>
  </si>
  <si>
    <t>324,287</t>
  </si>
  <si>
    <t>249,991</t>
  </si>
  <si>
    <t>250,648</t>
  </si>
  <si>
    <t>248,776</t>
  </si>
  <si>
    <t>249,550</t>
  </si>
  <si>
    <t>244,060</t>
  </si>
  <si>
    <t>245,144</t>
  </si>
  <si>
    <t>244,674</t>
  </si>
  <si>
    <t>241,926</t>
  </si>
  <si>
    <t>243,792</t>
  </si>
  <si>
    <t>196,172</t>
  </si>
  <si>
    <t>242,914</t>
  </si>
  <si>
    <t>292,159</t>
  </si>
  <si>
    <t>243,563</t>
  </si>
  <si>
    <t>245,349</t>
  </si>
  <si>
    <t>133,839</t>
  </si>
  <si>
    <t>115,527</t>
  </si>
  <si>
    <t>165,081</t>
  </si>
  <si>
    <t>137,169</t>
  </si>
  <si>
    <t>109,720</t>
  </si>
  <si>
    <t>110,437</t>
  </si>
  <si>
    <t>105,394</t>
  </si>
  <si>
    <t>106,159</t>
  </si>
  <si>
    <t>101,269</t>
  </si>
  <si>
    <t>102,013</t>
  </si>
  <si>
    <t>101,453</t>
  </si>
  <si>
    <t>93,226</t>
  </si>
  <si>
    <t>94,123</t>
  </si>
  <si>
    <t>79,506</t>
  </si>
  <si>
    <t>98,831</t>
  </si>
  <si>
    <t>115,032</t>
  </si>
  <si>
    <t>95,815</t>
  </si>
  <si>
    <t>96,090</t>
  </si>
  <si>
    <t>Use the information below to enter data in cell D12 on the calculation tab.</t>
  </si>
  <si>
    <t>Step 5—If either of the calculated risk ratios in the table are above 2.0, then select "Yes" for question 10 on the Justification and Assurances Form, and mark the focal group for question 11.
(In the sample below, both risk ratios are above 2.0, so you would select "Yes" for question 10 and mark "African American" for question 11. Only one risk ratio is required to be above 2.0 for you to select "Yes.")</t>
  </si>
  <si>
    <t xml:space="preserve">Step 5—If either of the calculated risk ratios in the table are above 2.0, then select "Yes" for question 10 on the Justification and Assurances Form, and mark the focal group for question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</si>
</sst>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5">
    <font>
      <sz val="11"/>
      <color theme="1"/>
      <name val="Calibri"/>
      <family val="2"/>
      <scheme val="minor"/>
    </font>
    <font>
      <b/>
      <sz val="11"/>
      <color theme="1"/>
      <name val="Calibri"/>
      <family val="2"/>
      <scheme val="minor"/>
    </font>
    <font>
      <sz val="11"/>
      <color theme="1"/>
      <name val="Calibri"/>
      <family val="2"/>
      <scheme val="minor"/>
    </font>
    <font>
      <b/>
      <sz val="12"/>
      <color rgb="FF112277"/>
      <name val="Helvetica"/>
    </font>
    <font>
      <b/>
      <sz val="8"/>
      <color rgb="FF112277"/>
      <name val="Helvetica"/>
    </font>
    <font>
      <sz val="8"/>
      <color rgb="FF000000"/>
      <name val="Helvetica"/>
    </font>
    <font>
      <sz val="9.5"/>
      <color rgb="FF000000"/>
      <name val="Albany AMT"/>
    </font>
    <font>
      <sz val="10"/>
      <color theme="1"/>
      <name val="Arial"/>
      <family val="2"/>
    </font>
    <font>
      <sz val="10"/>
      <color theme="1"/>
      <name val="Arial Narrow"/>
      <family val="2"/>
    </font>
    <font>
      <sz val="11"/>
      <color rgb="FF000000"/>
      <name val="Calibri"/>
      <family val="2"/>
      <scheme val="minor"/>
    </font>
    <font>
      <b/>
      <sz val="12"/>
      <color theme="1"/>
      <name val="Arial"/>
      <family val="2"/>
    </font>
    <font>
      <sz val="11"/>
      <color rgb="FF202124"/>
      <name val="Calibri"/>
      <family val="2"/>
      <scheme val="minor"/>
    </font>
    <font>
      <i/>
      <sz val="11"/>
      <color theme="1"/>
      <name val="Helvetica"/>
    </font>
    <font>
      <i/>
      <sz val="10"/>
      <color theme="1"/>
      <name val="Arial"/>
      <family val="2"/>
    </font>
    <font>
      <sz val="9"/>
      <color theme="1"/>
      <name val="Arial"/>
      <family val="2"/>
    </font>
    <font>
      <b/>
      <sz val="9"/>
      <color theme="1"/>
      <name val="Arial"/>
      <family val="2"/>
    </font>
    <font>
      <i/>
      <sz val="9"/>
      <color theme="1"/>
      <name val="Arial"/>
      <family val="2"/>
    </font>
    <font>
      <sz val="9"/>
      <color theme="1"/>
      <name val="Aptos Narrow"/>
      <family val="2"/>
    </font>
    <font>
      <u/>
      <sz val="9"/>
      <color theme="1"/>
      <name val="Arial"/>
      <family val="2"/>
    </font>
    <font>
      <b/>
      <i/>
      <sz val="9"/>
      <color rgb="FF00B050"/>
      <name val="Arial"/>
      <family val="2"/>
    </font>
    <font>
      <i/>
      <u/>
      <sz val="9"/>
      <color theme="1"/>
      <name val="Arial"/>
      <family val="2"/>
    </font>
    <font>
      <sz val="8"/>
      <name val="Calibri"/>
      <family val="2"/>
      <scheme val="minor"/>
    </font>
    <font>
      <sz val="8"/>
      <color theme="1"/>
      <name val="Helvetica"/>
    </font>
    <font>
      <sz val="8"/>
      <color theme="1"/>
      <name val="Calibri"/>
      <family val="2"/>
      <scheme val="minor"/>
    </font>
    <font>
      <sz val="11"/>
      <color rgb="FF242424"/>
      <name val="Calibri"/>
      <family val="2"/>
    </font>
  </fonts>
  <fills count="9">
    <fill>
      <patternFill patternType="none"/>
    </fill>
    <fill>
      <patternFill patternType="gray125"/>
    </fill>
    <fill>
      <patternFill patternType="solid">
        <fgColor theme="5" tint="0.39997558519241921"/>
        <bgColor indexed="64"/>
      </patternFill>
    </fill>
    <fill>
      <patternFill patternType="solid">
        <fgColor rgb="FFFAFBFE"/>
        <bgColor indexed="64"/>
      </patternFill>
    </fill>
    <fill>
      <patternFill patternType="solid">
        <fgColor rgb="FFFFFFFF"/>
        <bgColor indexed="64"/>
      </patternFill>
    </fill>
    <fill>
      <patternFill patternType="solid">
        <fgColor theme="9" tint="0.59999389629810485"/>
        <bgColor indexed="64"/>
      </patternFill>
    </fill>
    <fill>
      <patternFill patternType="solid">
        <fgColor theme="1" tint="4.9989318521683403E-2"/>
        <bgColor indexed="64"/>
      </patternFill>
    </fill>
    <fill>
      <patternFill patternType="solid">
        <fgColor theme="0"/>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0B7BB"/>
      </left>
      <right style="thin">
        <color rgb="FFB0B7BB"/>
      </right>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43" fontId="2" fillId="0" borderId="0" applyFont="0" applyFill="0" applyBorder="0" applyAlignment="0" applyProtection="0"/>
  </cellStyleXfs>
  <cellXfs count="67">
    <xf numFmtId="0" fontId="0" fillId="0" borderId="0" xfId="0"/>
    <xf numFmtId="0" fontId="7" fillId="0" borderId="0" xfId="0" applyFont="1"/>
    <xf numFmtId="0" fontId="8" fillId="0" borderId="0" xfId="0" applyFont="1"/>
    <xf numFmtId="0" fontId="2" fillId="0" borderId="0" xfId="0" applyFont="1"/>
    <xf numFmtId="0" fontId="9" fillId="3" borderId="1" xfId="1" applyFont="1" applyFill="1" applyBorder="1" applyAlignment="1">
      <alignment horizontal="left"/>
    </xf>
    <xf numFmtId="0" fontId="2" fillId="7" borderId="1" xfId="0" applyFont="1" applyFill="1" applyBorder="1" applyAlignment="1">
      <alignment horizontal="left" vertical="top"/>
    </xf>
    <xf numFmtId="0" fontId="2" fillId="7" borderId="1" xfId="0" applyFont="1" applyFill="1"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2" borderId="1" xfId="0" applyFill="1" applyBorder="1" applyAlignment="1">
      <alignment horizontal="center" vertical="center" wrapText="1"/>
    </xf>
    <xf numFmtId="164" fontId="0" fillId="0" borderId="1" xfId="0" applyNumberFormat="1" applyBorder="1" applyAlignment="1">
      <alignment horizontal="center" vertical="center"/>
    </xf>
    <xf numFmtId="0" fontId="0" fillId="0" borderId="4" xfId="0" applyBorder="1" applyAlignment="1">
      <alignment horizontal="center" vertical="center" wrapText="1"/>
    </xf>
    <xf numFmtId="164" fontId="0" fillId="6" borderId="1" xfId="0" applyNumberFormat="1" applyFill="1" applyBorder="1" applyAlignment="1">
      <alignment horizontal="center" vertical="center"/>
    </xf>
    <xf numFmtId="0" fontId="0" fillId="6" borderId="1" xfId="0" applyFill="1" applyBorder="1" applyAlignment="1">
      <alignment horizontal="center" vertical="center"/>
    </xf>
    <xf numFmtId="2" fontId="0" fillId="6" borderId="1" xfId="0" applyNumberFormat="1" applyFill="1"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vertical="center"/>
    </xf>
    <xf numFmtId="0" fontId="1" fillId="0" borderId="0" xfId="0" applyFont="1" applyAlignment="1">
      <alignment vertical="top"/>
    </xf>
    <xf numFmtId="0" fontId="10"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left" vertical="center" indent="1"/>
    </xf>
    <xf numFmtId="0" fontId="5" fillId="4" borderId="2" xfId="0" applyFont="1" applyFill="1" applyBorder="1" applyAlignment="1">
      <alignment horizontal="left"/>
    </xf>
    <xf numFmtId="0" fontId="11" fillId="0" borderId="0" xfId="0" applyFont="1" applyAlignment="1">
      <alignment vertical="center"/>
    </xf>
    <xf numFmtId="0" fontId="3" fillId="3" borderId="0" xfId="1" applyFont="1" applyFill="1" applyAlignment="1">
      <alignment horizontal="center" wrapText="1"/>
    </xf>
    <xf numFmtId="0" fontId="4" fillId="4" borderId="5" xfId="0" applyFont="1" applyFill="1" applyBorder="1" applyAlignment="1">
      <alignment horizontal="left"/>
    </xf>
    <xf numFmtId="0" fontId="14" fillId="0" borderId="0" xfId="0" applyFont="1"/>
    <xf numFmtId="0" fontId="14" fillId="0" borderId="0" xfId="0" applyFont="1" applyAlignment="1">
      <alignment vertical="center"/>
    </xf>
    <xf numFmtId="0" fontId="16" fillId="0" borderId="0" xfId="0" applyFont="1" applyAlignment="1">
      <alignment vertical="center"/>
    </xf>
    <xf numFmtId="0" fontId="16" fillId="0" borderId="0" xfId="0" applyFont="1"/>
    <xf numFmtId="0" fontId="13" fillId="0" borderId="0" xfId="0" applyFont="1"/>
    <xf numFmtId="0" fontId="10" fillId="0" borderId="0" xfId="0" applyFont="1" applyAlignment="1">
      <alignment horizontal="center"/>
    </xf>
    <xf numFmtId="0" fontId="18" fillId="0" borderId="0" xfId="0" applyFont="1" applyAlignment="1">
      <alignment vertical="top"/>
    </xf>
    <xf numFmtId="0" fontId="16" fillId="0" borderId="0" xfId="0" applyFont="1" applyAlignment="1">
      <alignment horizontal="left" vertical="top" wrapText="1"/>
    </xf>
    <xf numFmtId="3" fontId="9" fillId="4" borderId="1" xfId="1" applyNumberFormat="1" applyFont="1" applyFill="1" applyBorder="1" applyAlignment="1">
      <alignment horizontal="center" vertical="center"/>
    </xf>
    <xf numFmtId="0" fontId="2" fillId="0" borderId="0" xfId="0" applyFont="1" applyAlignment="1">
      <alignment horizontal="center" vertical="center"/>
    </xf>
    <xf numFmtId="0" fontId="9" fillId="3" borderId="6" xfId="1" applyFont="1" applyFill="1" applyBorder="1" applyAlignment="1">
      <alignment horizontal="left"/>
    </xf>
    <xf numFmtId="3" fontId="9"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xf>
    <xf numFmtId="0" fontId="1" fillId="5" borderId="1" xfId="0" applyFont="1" applyFill="1" applyBorder="1" applyAlignment="1">
      <alignment horizontal="center" vertical="center"/>
    </xf>
    <xf numFmtId="3" fontId="5" fillId="4" borderId="2" xfId="1" applyNumberFormat="1" applyFont="1" applyFill="1" applyBorder="1" applyAlignment="1">
      <alignment horizontal="right"/>
    </xf>
    <xf numFmtId="3" fontId="22" fillId="0" borderId="0" xfId="0" applyNumberFormat="1" applyFont="1" applyAlignment="1">
      <alignment horizontal="right"/>
    </xf>
    <xf numFmtId="3" fontId="5" fillId="0" borderId="2" xfId="2" applyNumberFormat="1" applyFont="1" applyFill="1" applyBorder="1" applyAlignment="1">
      <alignment horizontal="right"/>
    </xf>
    <xf numFmtId="3" fontId="4" fillId="4" borderId="5" xfId="2" applyNumberFormat="1" applyFont="1" applyFill="1" applyBorder="1" applyAlignment="1">
      <alignment horizontal="left"/>
    </xf>
    <xf numFmtId="3" fontId="4" fillId="3" borderId="0" xfId="2" applyNumberFormat="1" applyFont="1" applyFill="1" applyAlignment="1">
      <alignment horizontal="right" wrapText="1"/>
    </xf>
    <xf numFmtId="3" fontId="5" fillId="4" borderId="2" xfId="0" applyNumberFormat="1" applyFont="1" applyFill="1" applyBorder="1" applyAlignment="1">
      <alignment horizontal="right"/>
    </xf>
    <xf numFmtId="3" fontId="23" fillId="0" borderId="0" xfId="2" applyNumberFormat="1" applyFont="1" applyAlignment="1">
      <alignment horizontal="right"/>
    </xf>
    <xf numFmtId="0" fontId="0" fillId="0" borderId="0" xfId="0" applyAlignment="1">
      <alignment horizontal="right"/>
    </xf>
    <xf numFmtId="3" fontId="24" fillId="0" borderId="0" xfId="0" applyNumberFormat="1" applyFont="1" applyAlignment="1">
      <alignment horizontal="right"/>
    </xf>
    <xf numFmtId="164" fontId="0" fillId="6" borderId="1" xfId="0" applyNumberFormat="1" applyFill="1" applyBorder="1" applyAlignment="1">
      <alignment horizontal="right"/>
    </xf>
    <xf numFmtId="0" fontId="0" fillId="6" borderId="1" xfId="0" applyFill="1" applyBorder="1" applyAlignment="1">
      <alignment horizontal="right"/>
    </xf>
    <xf numFmtId="2" fontId="0" fillId="6" borderId="1" xfId="0" applyNumberFormat="1" applyFill="1" applyBorder="1" applyAlignment="1">
      <alignment horizontal="right"/>
    </xf>
    <xf numFmtId="3" fontId="0" fillId="0" borderId="1" xfId="2" applyNumberFormat="1" applyFont="1" applyBorder="1" applyAlignment="1">
      <alignment horizontal="right"/>
    </xf>
    <xf numFmtId="3" fontId="1" fillId="5" borderId="1" xfId="2" applyNumberFormat="1" applyFont="1" applyFill="1" applyBorder="1" applyAlignment="1">
      <alignment horizontal="right"/>
    </xf>
    <xf numFmtId="3" fontId="1" fillId="8" borderId="0" xfId="2" applyNumberFormat="1" applyFont="1" applyFill="1" applyAlignment="1">
      <alignment horizontal="right"/>
    </xf>
    <xf numFmtId="3" fontId="2" fillId="7" borderId="1" xfId="2" applyNumberFormat="1" applyFont="1" applyFill="1" applyBorder="1" applyAlignment="1">
      <alignment horizontal="right"/>
    </xf>
    <xf numFmtId="0" fontId="1" fillId="0" borderId="1" xfId="0" applyFont="1" applyBorder="1" applyAlignment="1">
      <alignment horizontal="left"/>
    </xf>
    <xf numFmtId="3" fontId="9" fillId="8" borderId="2" xfId="2" applyNumberFormat="1" applyFont="1" applyFill="1" applyBorder="1" applyAlignment="1">
      <alignment horizontal="right"/>
    </xf>
    <xf numFmtId="0" fontId="14" fillId="0" borderId="0" xfId="0" applyFont="1"/>
    <xf numFmtId="0" fontId="14"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2" fontId="0" fillId="2" borderId="1" xfId="0" applyNumberFormat="1" applyFill="1" applyBorder="1" applyAlignment="1">
      <alignment horizontal="center" vertical="center"/>
    </xf>
    <xf numFmtId="0" fontId="3" fillId="3" borderId="0" xfId="1" applyFont="1" applyFill="1" applyAlignment="1">
      <alignment horizontal="center" wrapText="1"/>
    </xf>
    <xf numFmtId="0" fontId="6" fillId="3" borderId="0" xfId="1" applyFill="1" applyAlignment="1">
      <alignment horizontal="left"/>
    </xf>
    <xf numFmtId="0" fontId="12" fillId="3" borderId="1" xfId="1" applyFont="1" applyFill="1" applyBorder="1" applyAlignment="1">
      <alignment horizontal="left" wrapText="1"/>
    </xf>
  </cellXfs>
  <cellStyles count="3">
    <cellStyle name="Comma" xfId="2" builtinId="3"/>
    <cellStyle name="Normal" xfId="0" builtinId="0"/>
    <cellStyle name="Normal 2" xfId="1" xr:uid="{EA513133-EFF4-4C07-923B-4AC3154D0064}"/>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F8CBAD"/>
          <bgColor rgb="FF00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866852</xdr:colOff>
      <xdr:row>5</xdr:row>
      <xdr:rowOff>233979</xdr:rowOff>
    </xdr:from>
    <xdr:to>
      <xdr:col>4</xdr:col>
      <xdr:colOff>1618729</xdr:colOff>
      <xdr:row>5</xdr:row>
      <xdr:rowOff>528612</xdr:rowOff>
    </xdr:to>
    <xdr:sp macro="" textlink="">
      <xdr:nvSpPr>
        <xdr:cNvPr id="9" name="Arrow: Left 8">
          <a:extLst>
            <a:ext uri="{FF2B5EF4-FFF2-40B4-BE49-F238E27FC236}">
              <a16:creationId xmlns:a16="http://schemas.microsoft.com/office/drawing/2014/main" id="{19C839A4-9BBB-4D2A-BDDA-811AF32B8C55}"/>
            </a:ext>
          </a:extLst>
        </xdr:cNvPr>
        <xdr:cNvSpPr/>
      </xdr:nvSpPr>
      <xdr:spPr>
        <a:xfrm>
          <a:off x="5944410" y="4783998"/>
          <a:ext cx="751877" cy="294633"/>
        </a:xfrm>
        <a:prstGeom prst="leftArrow">
          <a:avLst/>
        </a:prstGeom>
        <a:solidFill>
          <a:schemeClr val="accent6"/>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429884</xdr:colOff>
      <xdr:row>4</xdr:row>
      <xdr:rowOff>219695</xdr:rowOff>
    </xdr:from>
    <xdr:to>
      <xdr:col>3</xdr:col>
      <xdr:colOff>1055690</xdr:colOff>
      <xdr:row>4</xdr:row>
      <xdr:rowOff>727067</xdr:rowOff>
    </xdr:to>
    <xdr:pic>
      <xdr:nvPicPr>
        <xdr:cNvPr id="17" name="Picture 16">
          <a:extLst>
            <a:ext uri="{FF2B5EF4-FFF2-40B4-BE49-F238E27FC236}">
              <a16:creationId xmlns:a16="http://schemas.microsoft.com/office/drawing/2014/main" id="{175DAE1A-6DFC-4B5E-9BC8-FF79F601C3BB}"/>
            </a:ext>
          </a:extLst>
        </xdr:cNvPr>
        <xdr:cNvPicPr>
          <a:picLocks noChangeAspect="1"/>
        </xdr:cNvPicPr>
      </xdr:nvPicPr>
      <xdr:blipFill rotWithShape="1">
        <a:blip xmlns:r="http://schemas.openxmlformats.org/officeDocument/2006/relationships" r:embed="rId1"/>
        <a:srcRect l="3780" t="8050" r="9262" b="1"/>
        <a:stretch/>
      </xdr:blipFill>
      <xdr:spPr>
        <a:xfrm>
          <a:off x="429884" y="3597407"/>
          <a:ext cx="4556847" cy="507372"/>
        </a:xfrm>
        <a:prstGeom prst="rect">
          <a:avLst/>
        </a:prstGeom>
      </xdr:spPr>
    </xdr:pic>
    <xdr:clientData/>
  </xdr:twoCellAnchor>
  <xdr:twoCellAnchor>
    <xdr:from>
      <xdr:col>3</xdr:col>
      <xdr:colOff>1037088</xdr:colOff>
      <xdr:row>4</xdr:row>
      <xdr:rowOff>240233</xdr:rowOff>
    </xdr:from>
    <xdr:to>
      <xdr:col>4</xdr:col>
      <xdr:colOff>618552</xdr:colOff>
      <xdr:row>4</xdr:row>
      <xdr:rowOff>532961</xdr:rowOff>
    </xdr:to>
    <xdr:sp macro="" textlink="">
      <xdr:nvSpPr>
        <xdr:cNvPr id="19" name="Arrow: Left 18">
          <a:extLst>
            <a:ext uri="{FF2B5EF4-FFF2-40B4-BE49-F238E27FC236}">
              <a16:creationId xmlns:a16="http://schemas.microsoft.com/office/drawing/2014/main" id="{9FA2642C-BF11-4FC8-9F96-2EBB3DE4E01A}"/>
            </a:ext>
          </a:extLst>
        </xdr:cNvPr>
        <xdr:cNvSpPr/>
      </xdr:nvSpPr>
      <xdr:spPr>
        <a:xfrm>
          <a:off x="4964319" y="3617945"/>
          <a:ext cx="731791" cy="292728"/>
        </a:xfrm>
        <a:prstGeom prst="leftArrow">
          <a:avLst/>
        </a:prstGeom>
        <a:solidFill>
          <a:schemeClr val="accent6">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444223</xdr:colOff>
      <xdr:row>3</xdr:row>
      <xdr:rowOff>227560</xdr:rowOff>
    </xdr:from>
    <xdr:to>
      <xdr:col>3</xdr:col>
      <xdr:colOff>1026669</xdr:colOff>
      <xdr:row>3</xdr:row>
      <xdr:rowOff>771422</xdr:rowOff>
    </xdr:to>
    <xdr:pic>
      <xdr:nvPicPr>
        <xdr:cNvPr id="24" name="Picture 23">
          <a:extLst>
            <a:ext uri="{FF2B5EF4-FFF2-40B4-BE49-F238E27FC236}">
              <a16:creationId xmlns:a16="http://schemas.microsoft.com/office/drawing/2014/main" id="{DD4D460A-DA01-4F10-BFF8-2BDE91D4A3EA}"/>
            </a:ext>
          </a:extLst>
        </xdr:cNvPr>
        <xdr:cNvPicPr>
          <a:picLocks noChangeAspect="1"/>
        </xdr:cNvPicPr>
      </xdr:nvPicPr>
      <xdr:blipFill rotWithShape="1">
        <a:blip xmlns:r="http://schemas.openxmlformats.org/officeDocument/2006/relationships" r:embed="rId2"/>
        <a:srcRect l="2911" r="8967" b="8515"/>
        <a:stretch/>
      </xdr:blipFill>
      <xdr:spPr>
        <a:xfrm>
          <a:off x="444223" y="2931195"/>
          <a:ext cx="4509677" cy="540052"/>
        </a:xfrm>
        <a:prstGeom prst="rect">
          <a:avLst/>
        </a:prstGeom>
      </xdr:spPr>
    </xdr:pic>
    <xdr:clientData/>
  </xdr:twoCellAnchor>
  <xdr:twoCellAnchor>
    <xdr:from>
      <xdr:col>3</xdr:col>
      <xdr:colOff>1005858</xdr:colOff>
      <xdr:row>3</xdr:row>
      <xdr:rowOff>241294</xdr:rowOff>
    </xdr:from>
    <xdr:to>
      <xdr:col>4</xdr:col>
      <xdr:colOff>606206</xdr:colOff>
      <xdr:row>3</xdr:row>
      <xdr:rowOff>539470</xdr:rowOff>
    </xdr:to>
    <xdr:sp macro="" textlink="">
      <xdr:nvSpPr>
        <xdr:cNvPr id="25" name="Arrow: Left 24">
          <a:extLst>
            <a:ext uri="{FF2B5EF4-FFF2-40B4-BE49-F238E27FC236}">
              <a16:creationId xmlns:a16="http://schemas.microsoft.com/office/drawing/2014/main" id="{7FC22DBE-5CC2-4539-B42B-098189A79D83}"/>
            </a:ext>
          </a:extLst>
        </xdr:cNvPr>
        <xdr:cNvSpPr/>
      </xdr:nvSpPr>
      <xdr:spPr>
        <a:xfrm>
          <a:off x="4933089" y="2754429"/>
          <a:ext cx="750675" cy="298176"/>
        </a:xfrm>
        <a:prstGeom prst="leftArrow">
          <a:avLst/>
        </a:prstGeom>
        <a:solidFill>
          <a:schemeClr val="accent6">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n>
              <a:solidFill>
                <a:sysClr val="windowText" lastClr="000000"/>
              </a:solidFill>
            </a:ln>
          </a:endParaRPr>
        </a:p>
      </xdr:txBody>
    </xdr:sp>
    <xdr:clientData/>
  </xdr:twoCellAnchor>
  <xdr:twoCellAnchor editAs="oneCell">
    <xdr:from>
      <xdr:col>0</xdr:col>
      <xdr:colOff>461596</xdr:colOff>
      <xdr:row>5</xdr:row>
      <xdr:rowOff>227134</xdr:rowOff>
    </xdr:from>
    <xdr:to>
      <xdr:col>4</xdr:col>
      <xdr:colOff>842596</xdr:colOff>
      <xdr:row>5</xdr:row>
      <xdr:rowOff>716100</xdr:rowOff>
    </xdr:to>
    <xdr:pic>
      <xdr:nvPicPr>
        <xdr:cNvPr id="3" name="Picture 2">
          <a:extLst>
            <a:ext uri="{FF2B5EF4-FFF2-40B4-BE49-F238E27FC236}">
              <a16:creationId xmlns:a16="http://schemas.microsoft.com/office/drawing/2014/main" id="{48951F9C-47ED-0FF9-2E51-013B780CB714}"/>
            </a:ext>
          </a:extLst>
        </xdr:cNvPr>
        <xdr:cNvPicPr>
          <a:picLocks noChangeAspect="1"/>
        </xdr:cNvPicPr>
      </xdr:nvPicPr>
      <xdr:blipFill>
        <a:blip xmlns:r="http://schemas.openxmlformats.org/officeDocument/2006/relationships" r:embed="rId3"/>
        <a:stretch>
          <a:fillRect/>
        </a:stretch>
      </xdr:blipFill>
      <xdr:spPr>
        <a:xfrm>
          <a:off x="461596" y="4432788"/>
          <a:ext cx="5458558" cy="4889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866852</xdr:colOff>
      <xdr:row>4</xdr:row>
      <xdr:rowOff>233979</xdr:rowOff>
    </xdr:from>
    <xdr:to>
      <xdr:col>4</xdr:col>
      <xdr:colOff>1618729</xdr:colOff>
      <xdr:row>4</xdr:row>
      <xdr:rowOff>528612</xdr:rowOff>
    </xdr:to>
    <xdr:sp macro="" textlink="">
      <xdr:nvSpPr>
        <xdr:cNvPr id="3" name="Arrow: Left 2">
          <a:extLst>
            <a:ext uri="{FF2B5EF4-FFF2-40B4-BE49-F238E27FC236}">
              <a16:creationId xmlns:a16="http://schemas.microsoft.com/office/drawing/2014/main" id="{B8B85D59-99B5-48A2-9279-3DDE2CBA5307}"/>
            </a:ext>
          </a:extLst>
        </xdr:cNvPr>
        <xdr:cNvSpPr/>
      </xdr:nvSpPr>
      <xdr:spPr>
        <a:xfrm>
          <a:off x="6194502" y="4437679"/>
          <a:ext cx="751877" cy="294633"/>
        </a:xfrm>
        <a:prstGeom prst="leftArrow">
          <a:avLst/>
        </a:prstGeom>
        <a:solidFill>
          <a:schemeClr val="accent6"/>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429884</xdr:colOff>
      <xdr:row>3</xdr:row>
      <xdr:rowOff>219695</xdr:rowOff>
    </xdr:from>
    <xdr:to>
      <xdr:col>3</xdr:col>
      <xdr:colOff>1046165</xdr:colOff>
      <xdr:row>3</xdr:row>
      <xdr:rowOff>727067</xdr:rowOff>
    </xdr:to>
    <xdr:pic>
      <xdr:nvPicPr>
        <xdr:cNvPr id="4" name="Picture 3">
          <a:extLst>
            <a:ext uri="{FF2B5EF4-FFF2-40B4-BE49-F238E27FC236}">
              <a16:creationId xmlns:a16="http://schemas.microsoft.com/office/drawing/2014/main" id="{36382F15-6933-452E-B2AB-6385612BFE15}"/>
            </a:ext>
          </a:extLst>
        </xdr:cNvPr>
        <xdr:cNvPicPr>
          <a:picLocks noChangeAspect="1"/>
        </xdr:cNvPicPr>
      </xdr:nvPicPr>
      <xdr:blipFill rotWithShape="1">
        <a:blip xmlns:r="http://schemas.openxmlformats.org/officeDocument/2006/relationships" r:embed="rId1"/>
        <a:srcRect l="3780" t="8050" r="9262" b="1"/>
        <a:stretch/>
      </xdr:blipFill>
      <xdr:spPr>
        <a:xfrm>
          <a:off x="429884" y="3597895"/>
          <a:ext cx="4750766" cy="507372"/>
        </a:xfrm>
        <a:prstGeom prst="rect">
          <a:avLst/>
        </a:prstGeom>
      </xdr:spPr>
    </xdr:pic>
    <xdr:clientData/>
  </xdr:twoCellAnchor>
  <xdr:twoCellAnchor>
    <xdr:from>
      <xdr:col>3</xdr:col>
      <xdr:colOff>1037088</xdr:colOff>
      <xdr:row>3</xdr:row>
      <xdr:rowOff>240233</xdr:rowOff>
    </xdr:from>
    <xdr:to>
      <xdr:col>4</xdr:col>
      <xdr:colOff>618552</xdr:colOff>
      <xdr:row>3</xdr:row>
      <xdr:rowOff>532961</xdr:rowOff>
    </xdr:to>
    <xdr:sp macro="" textlink="">
      <xdr:nvSpPr>
        <xdr:cNvPr id="5" name="Arrow: Left 4">
          <a:extLst>
            <a:ext uri="{FF2B5EF4-FFF2-40B4-BE49-F238E27FC236}">
              <a16:creationId xmlns:a16="http://schemas.microsoft.com/office/drawing/2014/main" id="{0B597BE2-475E-4ECE-9F6E-7728F97FBE74}"/>
            </a:ext>
          </a:extLst>
        </xdr:cNvPr>
        <xdr:cNvSpPr/>
      </xdr:nvSpPr>
      <xdr:spPr>
        <a:xfrm>
          <a:off x="5158238" y="3618433"/>
          <a:ext cx="787964" cy="292728"/>
        </a:xfrm>
        <a:prstGeom prst="leftArrow">
          <a:avLst/>
        </a:prstGeom>
        <a:solidFill>
          <a:schemeClr val="accent6">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444223</xdr:colOff>
      <xdr:row>2</xdr:row>
      <xdr:rowOff>227560</xdr:rowOff>
    </xdr:from>
    <xdr:to>
      <xdr:col>3</xdr:col>
      <xdr:colOff>1026669</xdr:colOff>
      <xdr:row>2</xdr:row>
      <xdr:rowOff>779042</xdr:rowOff>
    </xdr:to>
    <xdr:pic>
      <xdr:nvPicPr>
        <xdr:cNvPr id="6" name="Picture 5">
          <a:extLst>
            <a:ext uri="{FF2B5EF4-FFF2-40B4-BE49-F238E27FC236}">
              <a16:creationId xmlns:a16="http://schemas.microsoft.com/office/drawing/2014/main" id="{0F8DBB84-3238-401B-955E-FC30092E0BB2}"/>
            </a:ext>
          </a:extLst>
        </xdr:cNvPr>
        <xdr:cNvPicPr>
          <a:picLocks noChangeAspect="1"/>
        </xdr:cNvPicPr>
      </xdr:nvPicPr>
      <xdr:blipFill rotWithShape="1">
        <a:blip xmlns:r="http://schemas.openxmlformats.org/officeDocument/2006/relationships" r:embed="rId2"/>
        <a:srcRect l="2911" r="8967" b="8515"/>
        <a:stretch/>
      </xdr:blipFill>
      <xdr:spPr>
        <a:xfrm>
          <a:off x="444223" y="2742160"/>
          <a:ext cx="4703596" cy="540052"/>
        </a:xfrm>
        <a:prstGeom prst="rect">
          <a:avLst/>
        </a:prstGeom>
      </xdr:spPr>
    </xdr:pic>
    <xdr:clientData/>
  </xdr:twoCellAnchor>
  <xdr:twoCellAnchor>
    <xdr:from>
      <xdr:col>3</xdr:col>
      <xdr:colOff>1005858</xdr:colOff>
      <xdr:row>2</xdr:row>
      <xdr:rowOff>241294</xdr:rowOff>
    </xdr:from>
    <xdr:to>
      <xdr:col>4</xdr:col>
      <xdr:colOff>606206</xdr:colOff>
      <xdr:row>2</xdr:row>
      <xdr:rowOff>539470</xdr:rowOff>
    </xdr:to>
    <xdr:sp macro="" textlink="">
      <xdr:nvSpPr>
        <xdr:cNvPr id="7" name="Arrow: Left 6">
          <a:extLst>
            <a:ext uri="{FF2B5EF4-FFF2-40B4-BE49-F238E27FC236}">
              <a16:creationId xmlns:a16="http://schemas.microsoft.com/office/drawing/2014/main" id="{E3015C36-D363-4752-ABB7-B56F74D9C775}"/>
            </a:ext>
          </a:extLst>
        </xdr:cNvPr>
        <xdr:cNvSpPr/>
      </xdr:nvSpPr>
      <xdr:spPr>
        <a:xfrm>
          <a:off x="5127008" y="2755894"/>
          <a:ext cx="806848" cy="298176"/>
        </a:xfrm>
        <a:prstGeom prst="leftArrow">
          <a:avLst/>
        </a:prstGeom>
        <a:solidFill>
          <a:schemeClr val="accent6">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n>
              <a:solidFill>
                <a:sysClr val="windowText" lastClr="000000"/>
              </a:solidFill>
            </a:ln>
          </a:endParaRPr>
        </a:p>
      </xdr:txBody>
    </xdr:sp>
    <xdr:clientData/>
  </xdr:twoCellAnchor>
  <xdr:twoCellAnchor editAs="oneCell">
    <xdr:from>
      <xdr:col>0</xdr:col>
      <xdr:colOff>468313</xdr:colOff>
      <xdr:row>4</xdr:row>
      <xdr:rowOff>222250</xdr:rowOff>
    </xdr:from>
    <xdr:to>
      <xdr:col>4</xdr:col>
      <xdr:colOff>846871</xdr:colOff>
      <xdr:row>4</xdr:row>
      <xdr:rowOff>711216</xdr:rowOff>
    </xdr:to>
    <xdr:pic>
      <xdr:nvPicPr>
        <xdr:cNvPr id="8" name="Picture 7">
          <a:extLst>
            <a:ext uri="{FF2B5EF4-FFF2-40B4-BE49-F238E27FC236}">
              <a16:creationId xmlns:a16="http://schemas.microsoft.com/office/drawing/2014/main" id="{DC162904-2579-4135-982F-5E017410E2CF}"/>
            </a:ext>
          </a:extLst>
        </xdr:cNvPr>
        <xdr:cNvPicPr>
          <a:picLocks noChangeAspect="1"/>
        </xdr:cNvPicPr>
      </xdr:nvPicPr>
      <xdr:blipFill>
        <a:blip xmlns:r="http://schemas.openxmlformats.org/officeDocument/2006/relationships" r:embed="rId3"/>
        <a:stretch>
          <a:fillRect/>
        </a:stretch>
      </xdr:blipFill>
      <xdr:spPr>
        <a:xfrm>
          <a:off x="468313" y="2524125"/>
          <a:ext cx="5458558" cy="488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opLeftCell="A4" zoomScaleNormal="100" workbookViewId="0">
      <selection activeCell="C12" sqref="C12"/>
    </sheetView>
  </sheetViews>
  <sheetFormatPr defaultColWidth="8.85546875" defaultRowHeight="12.75"/>
  <cols>
    <col min="1" max="1" width="24.42578125" style="1" customWidth="1"/>
    <col min="2" max="4" width="17.28515625" style="1" customWidth="1"/>
    <col min="5" max="5" width="30" style="1" customWidth="1"/>
    <col min="6" max="6" width="17.28515625" style="1" customWidth="1"/>
    <col min="7" max="16384" width="8.85546875" style="1"/>
  </cols>
  <sheetData>
    <row r="1" spans="1:11" ht="150" customHeight="1">
      <c r="A1" s="59" t="s">
        <v>267</v>
      </c>
      <c r="B1" s="59"/>
      <c r="C1" s="59"/>
      <c r="D1" s="59"/>
      <c r="E1" s="59"/>
      <c r="F1" s="59"/>
      <c r="G1" s="59"/>
      <c r="H1" s="59"/>
      <c r="I1" s="59"/>
      <c r="J1" s="59"/>
      <c r="K1" s="59"/>
    </row>
    <row r="2" spans="1:11" s="26" customFormat="1" ht="30" customHeight="1">
      <c r="A2" s="60" t="s">
        <v>0</v>
      </c>
      <c r="B2" s="60"/>
      <c r="C2" s="60"/>
      <c r="D2" s="60"/>
      <c r="E2" s="60"/>
      <c r="F2" s="60"/>
      <c r="G2" s="60"/>
      <c r="H2" s="60"/>
      <c r="I2" s="60"/>
      <c r="J2" s="60"/>
      <c r="K2" s="60"/>
    </row>
    <row r="3" spans="1:11" s="27" customFormat="1" ht="18" customHeight="1">
      <c r="A3" s="61" t="s">
        <v>1</v>
      </c>
      <c r="B3" s="61"/>
      <c r="C3" s="61"/>
      <c r="D3" s="61"/>
      <c r="E3" s="61"/>
      <c r="F3" s="61"/>
      <c r="G3" s="61"/>
      <c r="H3" s="61"/>
      <c r="I3" s="61"/>
      <c r="J3" s="61"/>
      <c r="K3" s="61"/>
    </row>
    <row r="4" spans="1:11" s="28" customFormat="1" ht="68.25" customHeight="1">
      <c r="A4" s="62" t="s">
        <v>268</v>
      </c>
      <c r="B4" s="62"/>
      <c r="C4" s="62"/>
      <c r="D4" s="62"/>
      <c r="E4" s="62"/>
      <c r="F4" s="62"/>
      <c r="G4" s="62"/>
      <c r="H4" s="62"/>
      <c r="I4" s="62"/>
      <c r="J4" s="62"/>
      <c r="K4" s="62"/>
    </row>
    <row r="5" spans="1:11" s="29" customFormat="1" ht="65.25" customHeight="1">
      <c r="A5" s="62" t="s">
        <v>269</v>
      </c>
      <c r="B5" s="62"/>
      <c r="C5" s="62"/>
      <c r="D5" s="62"/>
      <c r="E5" s="62"/>
      <c r="F5" s="62"/>
      <c r="G5" s="62"/>
      <c r="H5" s="62"/>
      <c r="I5" s="62"/>
      <c r="J5" s="62"/>
      <c r="K5" s="62"/>
    </row>
    <row r="6" spans="1:11" ht="60.75" customHeight="1">
      <c r="A6" s="62" t="s">
        <v>2</v>
      </c>
      <c r="B6" s="62"/>
      <c r="C6" s="62"/>
      <c r="D6" s="62"/>
      <c r="E6" s="62"/>
      <c r="F6" s="62"/>
      <c r="G6" s="62"/>
      <c r="H6" s="62"/>
      <c r="I6" s="62"/>
      <c r="J6" s="62"/>
      <c r="K6" s="62"/>
    </row>
    <row r="7" spans="1:11" ht="30.75" customHeight="1">
      <c r="A7" s="62" t="s">
        <v>440</v>
      </c>
      <c r="B7" s="62"/>
      <c r="C7" s="62"/>
      <c r="D7" s="62"/>
      <c r="E7" s="62"/>
      <c r="F7" s="62"/>
      <c r="G7" s="62"/>
      <c r="H7" s="62"/>
      <c r="I7" s="62"/>
      <c r="J7" s="62"/>
      <c r="K7" s="62"/>
    </row>
    <row r="8" spans="1:11" ht="25.5" customHeight="1">
      <c r="A8" s="17"/>
      <c r="B8" s="30" t="s">
        <v>3</v>
      </c>
      <c r="C8" s="18"/>
      <c r="D8" s="18"/>
      <c r="E8" s="19"/>
    </row>
    <row r="9" spans="1:11" ht="15">
      <c r="A9" s="16" t="s">
        <v>4</v>
      </c>
      <c r="B9" s="38" t="s">
        <v>5</v>
      </c>
      <c r="C9"/>
      <c r="D9"/>
      <c r="E9"/>
      <c r="F9"/>
    </row>
    <row r="10" spans="1:11" ht="15">
      <c r="A10" s="16" t="s">
        <v>6</v>
      </c>
      <c r="B10" s="38" t="s">
        <v>263</v>
      </c>
      <c r="C10"/>
      <c r="D10"/>
      <c r="E10"/>
      <c r="F10"/>
    </row>
    <row r="11" spans="1:11" ht="45">
      <c r="A11"/>
      <c r="B11" s="11" t="s">
        <v>8</v>
      </c>
      <c r="C11" s="8" t="s">
        <v>9</v>
      </c>
      <c r="D11" s="7" t="s">
        <v>10</v>
      </c>
      <c r="E11" s="7" t="s">
        <v>11</v>
      </c>
      <c r="F11" s="9" t="s">
        <v>12</v>
      </c>
    </row>
    <row r="12" spans="1:11" ht="15">
      <c r="A12" s="7" t="str">
        <f>B9</f>
        <v>African American</v>
      </c>
      <c r="B12" s="52">
        <v>81</v>
      </c>
      <c r="C12" s="51">
        <f>D12-B12</f>
        <v>74505</v>
      </c>
      <c r="D12" s="53">
        <v>74586</v>
      </c>
      <c r="E12" s="10">
        <f>B12/D12</f>
        <v>1.0859946906926234E-3</v>
      </c>
      <c r="F12" s="63">
        <f>E12/E13</f>
        <v>3.1862663839880012</v>
      </c>
    </row>
    <row r="13" spans="1:11" ht="15">
      <c r="A13" s="11" t="s">
        <v>13</v>
      </c>
      <c r="B13" s="51">
        <f>B14-B12</f>
        <v>155</v>
      </c>
      <c r="C13" s="51">
        <f>D13-B13</f>
        <v>454609</v>
      </c>
      <c r="D13" s="51">
        <f>D14-D12</f>
        <v>454764</v>
      </c>
      <c r="E13" s="10">
        <f>B13/D13</f>
        <v>3.4083612599062371E-4</v>
      </c>
      <c r="F13" s="63"/>
    </row>
    <row r="14" spans="1:11" ht="15">
      <c r="A14" s="7" t="s">
        <v>14</v>
      </c>
      <c r="B14" s="52">
        <v>236</v>
      </c>
      <c r="C14" s="51">
        <f>D14-B14</f>
        <v>529114</v>
      </c>
      <c r="D14" s="54">
        <v>529350</v>
      </c>
      <c r="E14" s="12"/>
      <c r="F14" s="13"/>
    </row>
    <row r="15" spans="1:11" ht="30">
      <c r="A15" s="7" t="s">
        <v>15</v>
      </c>
      <c r="B15" s="10">
        <f>B12/B14</f>
        <v>0.34322033898305082</v>
      </c>
      <c r="C15" s="10">
        <f>C12/C14</f>
        <v>0.14081086495537823</v>
      </c>
      <c r="D15" s="12"/>
      <c r="E15" s="14"/>
      <c r="F15" s="14"/>
    </row>
    <row r="16" spans="1:11" ht="15">
      <c r="A16" s="15" t="s">
        <v>16</v>
      </c>
      <c r="B16" s="63">
        <f>B15/C15</f>
        <v>2.4374563645483924</v>
      </c>
      <c r="C16" s="63"/>
      <c r="D16" s="13"/>
      <c r="E16" s="13"/>
      <c r="F16" s="13"/>
    </row>
    <row r="18" spans="1:15" ht="18.75" customHeight="1">
      <c r="A18" s="31" t="s">
        <v>17</v>
      </c>
      <c r="B18" s="25"/>
      <c r="C18" s="25"/>
      <c r="D18" s="25"/>
      <c r="E18" s="25"/>
      <c r="F18" s="25"/>
      <c r="G18" s="25"/>
      <c r="H18" s="25"/>
      <c r="I18" s="25"/>
      <c r="J18" s="25"/>
    </row>
    <row r="19" spans="1:15" s="2" customFormat="1">
      <c r="A19" s="57" t="s">
        <v>18</v>
      </c>
      <c r="B19" s="57"/>
      <c r="C19" s="57"/>
      <c r="D19" s="57"/>
      <c r="E19" s="57"/>
      <c r="F19" s="57"/>
      <c r="G19" s="57"/>
      <c r="H19" s="57"/>
      <c r="I19" s="57"/>
      <c r="J19" s="57"/>
      <c r="K19" s="1"/>
      <c r="L19" s="1"/>
      <c r="M19" s="1"/>
      <c r="N19" s="1"/>
      <c r="O19" s="1"/>
    </row>
    <row r="20" spans="1:15">
      <c r="A20" s="58" t="s">
        <v>19</v>
      </c>
      <c r="B20" s="58"/>
      <c r="C20" s="58"/>
      <c r="D20" s="58"/>
      <c r="E20" s="58"/>
      <c r="F20" s="58"/>
      <c r="G20" s="58"/>
      <c r="H20" s="58"/>
      <c r="I20" s="58"/>
      <c r="J20" s="58"/>
    </row>
    <row r="22" spans="1:15">
      <c r="A22" s="20"/>
    </row>
    <row r="23" spans="1:15">
      <c r="A23" s="20"/>
    </row>
    <row r="25" spans="1:15" ht="15">
      <c r="A25" s="22"/>
    </row>
    <row r="26" spans="1:15" ht="15">
      <c r="A26" s="22"/>
    </row>
  </sheetData>
  <sheetProtection algorithmName="SHA-512" hashValue="L1cs+xBwB0YWxQ2gKE6dyPT45aXAQJf/ruXWf0TEatL9Dx2wJ0g7PPx/cpu5zbyD9WLhk0B/rfP/MX7bymlbdA==" saltValue="ZnmK8RPFBsuXkErywTssug==" spinCount="100000" sheet="1" objects="1" scenarios="1"/>
  <mergeCells count="11">
    <mergeCell ref="A19:J19"/>
    <mergeCell ref="A20:J20"/>
    <mergeCell ref="A1:K1"/>
    <mergeCell ref="A2:K2"/>
    <mergeCell ref="A3:K3"/>
    <mergeCell ref="A4:K4"/>
    <mergeCell ref="A5:K5"/>
    <mergeCell ref="A6:K6"/>
    <mergeCell ref="A7:K7"/>
    <mergeCell ref="B16:C16"/>
    <mergeCell ref="F12:F13"/>
  </mergeCells>
  <pageMargins left="0.7" right="0.7" top="0.75" bottom="0.75" header="0.3" footer="0.3"/>
  <pageSetup orientation="portrait" horizontalDpi="1200" verticalDpi="1200" r:id="rId1"/>
  <ignoredErrors>
    <ignoredError sqref="C13"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4F75FFC-F737-4C00-8294-FBBDC25D2169}">
          <x14:formula1>
            <xm:f>Validation!$C$2:$C$12</xm:f>
          </x14:formula1>
          <xm:sqref>B9</xm:sqref>
        </x14:dataValidation>
        <x14:dataValidation type="list" allowBlank="1" showInputMessage="1" showErrorMessage="1" xr:uid="{3B5F58EE-6465-4A65-ADA4-8B1F5FA4D3A2}">
          <x14:formula1>
            <xm:f>Validation!$A$2:$A$19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C41E-0CBD-4D3C-A0C2-1F4257687038}">
  <dimension ref="A1:K23"/>
  <sheetViews>
    <sheetView tabSelected="1" zoomScaleNormal="100" workbookViewId="0">
      <selection activeCell="O11" sqref="O11"/>
    </sheetView>
  </sheetViews>
  <sheetFormatPr defaultColWidth="8.85546875" defaultRowHeight="12.75"/>
  <cols>
    <col min="1" max="1" width="24.42578125" style="1" customWidth="1"/>
    <col min="2" max="4" width="17.28515625" style="1" customWidth="1"/>
    <col min="5" max="5" width="30" style="1" customWidth="1"/>
    <col min="6" max="6" width="17.28515625" style="1" customWidth="1"/>
    <col min="7" max="16384" width="8.85546875" style="1"/>
  </cols>
  <sheetData>
    <row r="1" spans="1:11" s="26" customFormat="1" ht="30" customHeight="1">
      <c r="A1" s="60" t="s">
        <v>0</v>
      </c>
      <c r="B1" s="60"/>
      <c r="C1" s="60"/>
      <c r="D1" s="60"/>
      <c r="E1" s="60"/>
      <c r="F1" s="60"/>
      <c r="G1" s="60"/>
      <c r="H1" s="60"/>
      <c r="I1" s="60"/>
      <c r="J1" s="60"/>
      <c r="K1" s="60"/>
    </row>
    <row r="2" spans="1:11" s="27" customFormat="1" ht="18" customHeight="1">
      <c r="A2" s="61" t="s">
        <v>1</v>
      </c>
      <c r="B2" s="61"/>
      <c r="C2" s="61"/>
      <c r="D2" s="61"/>
      <c r="E2" s="61"/>
      <c r="F2" s="61"/>
      <c r="G2" s="61"/>
      <c r="H2" s="61"/>
      <c r="I2" s="61"/>
      <c r="J2" s="61"/>
      <c r="K2" s="61"/>
    </row>
    <row r="3" spans="1:11" s="28" customFormat="1" ht="68.25" customHeight="1">
      <c r="A3" s="62" t="s">
        <v>270</v>
      </c>
      <c r="B3" s="62"/>
      <c r="C3" s="62"/>
      <c r="D3" s="62"/>
      <c r="E3" s="62"/>
      <c r="F3" s="62"/>
      <c r="G3" s="62"/>
      <c r="H3" s="62"/>
      <c r="I3" s="62"/>
      <c r="J3" s="62"/>
      <c r="K3" s="62"/>
    </row>
    <row r="4" spans="1:11" s="29" customFormat="1" ht="65.25" customHeight="1">
      <c r="A4" s="62" t="s">
        <v>269</v>
      </c>
      <c r="B4" s="62"/>
      <c r="C4" s="62"/>
      <c r="D4" s="62"/>
      <c r="E4" s="62"/>
      <c r="F4" s="62"/>
      <c r="G4" s="62"/>
      <c r="H4" s="62"/>
      <c r="I4" s="62"/>
      <c r="J4" s="62"/>
      <c r="K4" s="62"/>
    </row>
    <row r="5" spans="1:11" ht="60.75" customHeight="1">
      <c r="A5" s="62" t="s">
        <v>2</v>
      </c>
      <c r="B5" s="62"/>
      <c r="C5" s="62"/>
      <c r="D5" s="62"/>
      <c r="E5" s="62"/>
      <c r="F5" s="62"/>
      <c r="G5" s="62"/>
      <c r="H5" s="62"/>
      <c r="I5" s="62"/>
      <c r="J5" s="62"/>
      <c r="K5" s="62"/>
    </row>
    <row r="6" spans="1:11" ht="30.75" customHeight="1">
      <c r="A6" s="62" t="s">
        <v>441</v>
      </c>
      <c r="B6" s="62"/>
      <c r="C6" s="62"/>
      <c r="D6" s="62"/>
      <c r="E6" s="62"/>
      <c r="F6" s="62"/>
      <c r="G6" s="62"/>
      <c r="H6" s="62"/>
      <c r="I6" s="62"/>
      <c r="J6" s="62"/>
      <c r="K6" s="62"/>
    </row>
    <row r="7" spans="1:11" ht="30.75" customHeight="1">
      <c r="A7" s="32"/>
      <c r="B7" s="32"/>
      <c r="C7" s="32"/>
      <c r="D7" s="32"/>
      <c r="E7" s="32"/>
      <c r="F7" s="32"/>
      <c r="G7" s="32"/>
      <c r="H7" s="32"/>
      <c r="I7" s="32"/>
      <c r="J7" s="32"/>
      <c r="K7" s="32"/>
    </row>
    <row r="8" spans="1:11" ht="25.5" customHeight="1">
      <c r="A8" s="17"/>
      <c r="B8" s="30"/>
      <c r="C8" s="18"/>
      <c r="D8" s="18"/>
      <c r="E8" s="19"/>
    </row>
    <row r="9" spans="1:11" ht="15">
      <c r="A9" s="55" t="s">
        <v>4</v>
      </c>
      <c r="B9" s="38"/>
      <c r="C9" s="46"/>
      <c r="D9" s="46"/>
      <c r="E9" s="46"/>
      <c r="F9" s="46"/>
    </row>
    <row r="10" spans="1:11" ht="15">
      <c r="A10" s="55" t="s">
        <v>6</v>
      </c>
      <c r="B10" s="38"/>
      <c r="C10" s="46"/>
      <c r="D10" s="46"/>
      <c r="E10" s="46"/>
      <c r="F10" s="46"/>
    </row>
    <row r="11" spans="1:11" ht="45">
      <c r="A11" s="46"/>
      <c r="B11" s="11" t="s">
        <v>8</v>
      </c>
      <c r="C11" s="8" t="s">
        <v>9</v>
      </c>
      <c r="D11" s="7" t="s">
        <v>10</v>
      </c>
      <c r="E11" s="7" t="s">
        <v>11</v>
      </c>
      <c r="F11" s="9" t="s">
        <v>12</v>
      </c>
    </row>
    <row r="12" spans="1:11" ht="15">
      <c r="A12" s="7">
        <f>B9</f>
        <v>0</v>
      </c>
      <c r="B12" s="52"/>
      <c r="C12" s="51">
        <f>D12-B12</f>
        <v>0</v>
      </c>
      <c r="D12" s="56"/>
      <c r="E12" s="10" t="e">
        <f>B12/D12</f>
        <v>#DIV/0!</v>
      </c>
      <c r="F12" s="63" t="e">
        <f>E12/E13</f>
        <v>#DIV/0!</v>
      </c>
    </row>
    <row r="13" spans="1:11" ht="15">
      <c r="A13" s="11" t="s">
        <v>13</v>
      </c>
      <c r="B13" s="51">
        <f>B14-B12</f>
        <v>0</v>
      </c>
      <c r="C13" s="51" t="e">
        <f>D13-B13</f>
        <v>#N/A</v>
      </c>
      <c r="D13" s="51" t="e">
        <f>D14-D12</f>
        <v>#N/A</v>
      </c>
      <c r="E13" s="10" t="e">
        <f>B13/D13</f>
        <v>#N/A</v>
      </c>
      <c r="F13" s="63"/>
    </row>
    <row r="14" spans="1:11" ht="15">
      <c r="A14" s="7" t="s">
        <v>14</v>
      </c>
      <c r="B14" s="52"/>
      <c r="C14" s="51" t="e">
        <f>D14-B14</f>
        <v>#N/A</v>
      </c>
      <c r="D14" s="47" t="e">
        <f>VLOOKUP(B10,Validation!A2:C19,2,)</f>
        <v>#N/A</v>
      </c>
      <c r="E14" s="48"/>
      <c r="F14" s="49"/>
    </row>
    <row r="15" spans="1:11" ht="30">
      <c r="A15" s="7" t="s">
        <v>15</v>
      </c>
      <c r="B15" s="10" t="e">
        <f>B12/B14</f>
        <v>#DIV/0!</v>
      </c>
      <c r="C15" s="10" t="e">
        <f>C12/C14</f>
        <v>#N/A</v>
      </c>
      <c r="D15" s="48"/>
      <c r="E15" s="50"/>
      <c r="F15" s="50"/>
    </row>
    <row r="16" spans="1:11" ht="15">
      <c r="A16" s="15" t="s">
        <v>16</v>
      </c>
      <c r="B16" s="63" t="e">
        <f>B15/C15</f>
        <v>#DIV/0!</v>
      </c>
      <c r="C16" s="63"/>
      <c r="D16" s="49"/>
      <c r="E16" s="49"/>
      <c r="F16" s="49"/>
    </row>
    <row r="19" spans="1:1">
      <c r="A19" s="20"/>
    </row>
    <row r="20" spans="1:1">
      <c r="A20" s="20"/>
    </row>
    <row r="22" spans="1:1" ht="15">
      <c r="A22" s="22"/>
    </row>
    <row r="23" spans="1:1" ht="15">
      <c r="A23" s="22"/>
    </row>
  </sheetData>
  <mergeCells count="8">
    <mergeCell ref="A6:K6"/>
    <mergeCell ref="F12:F13"/>
    <mergeCell ref="B16:C16"/>
    <mergeCell ref="A1:K1"/>
    <mergeCell ref="A2:K2"/>
    <mergeCell ref="A3:K3"/>
    <mergeCell ref="A4:K4"/>
    <mergeCell ref="A5:K5"/>
  </mergeCells>
  <conditionalFormatting sqref="D12">
    <cfRule type="containsText" dxfId="2" priority="1" operator="containsText" text="Numerator">
      <formula>NOT(ISERROR(SEARCH("Numerator",D12)))</formula>
    </cfRule>
  </conditionalFormatting>
  <pageMargins left="0.7" right="0.7" top="0.75" bottom="0.75" header="0.3" footer="0.3"/>
  <pageSetup orientation="portrait" horizontalDpi="1200" verticalDpi="1200" r:id="rId1"/>
  <ignoredErrors>
    <ignoredError sqref="E13 D13 C14:C15 B15:B16 E12:F12" evalError="1"/>
    <ignoredError sqref="C13" evalError="1"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A503FBE-1EA7-45B9-A2E8-D8DD85EFE2C3}">
          <x14:formula1>
            <xm:f>Validation!$A$2:$A$19</xm:f>
          </x14:formula1>
          <xm:sqref>B10</xm:sqref>
        </x14:dataValidation>
        <x14:dataValidation type="list" allowBlank="1" showInputMessage="1" showErrorMessage="1" xr:uid="{573E7018-5882-40E0-B4C5-3A5B12AC41FD}">
          <x14:formula1>
            <xm:f>Validation!$C$2:$C$12</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C682-64CC-4CC8-B9F7-ACC48CBC20CA}">
  <dimension ref="A1:B220"/>
  <sheetViews>
    <sheetView topLeftCell="A9" zoomScaleNormal="100" workbookViewId="0">
      <selection activeCell="B30" sqref="B30"/>
    </sheetView>
  </sheetViews>
  <sheetFormatPr defaultRowHeight="15"/>
  <cols>
    <col min="1" max="1" width="64.5703125" customWidth="1"/>
    <col min="2" max="2" width="10" style="45" customWidth="1"/>
  </cols>
  <sheetData>
    <row r="1" spans="1:2" ht="14.45" customHeight="1">
      <c r="A1" s="64" t="s">
        <v>21</v>
      </c>
      <c r="B1" s="65"/>
    </row>
    <row r="2" spans="1:2" ht="21.75" customHeight="1">
      <c r="A2" s="23" t="s">
        <v>271</v>
      </c>
      <c r="B2" s="43"/>
    </row>
    <row r="3" spans="1:2" ht="18.75" customHeight="1">
      <c r="A3" s="66" t="s">
        <v>439</v>
      </c>
      <c r="B3" s="66"/>
    </row>
    <row r="4" spans="1:2">
      <c r="A4" s="24" t="s">
        <v>22</v>
      </c>
      <c r="B4" s="42" t="s">
        <v>23</v>
      </c>
    </row>
    <row r="5" spans="1:2">
      <c r="A5" s="21" t="s">
        <v>24</v>
      </c>
      <c r="B5" s="41">
        <v>529350</v>
      </c>
    </row>
    <row r="6" spans="1:2">
      <c r="A6" s="21" t="s">
        <v>25</v>
      </c>
      <c r="B6" s="41">
        <v>475027</v>
      </c>
    </row>
    <row r="7" spans="1:2">
      <c r="A7" s="21" t="s">
        <v>26</v>
      </c>
      <c r="B7" s="41">
        <v>575486</v>
      </c>
    </row>
    <row r="8" spans="1:2">
      <c r="A8" s="21" t="s">
        <v>27</v>
      </c>
      <c r="B8" s="40">
        <v>532418</v>
      </c>
    </row>
    <row r="9" spans="1:2">
      <c r="A9" s="21" t="s">
        <v>28</v>
      </c>
      <c r="B9" s="40">
        <v>407106</v>
      </c>
    </row>
    <row r="10" spans="1:2">
      <c r="A10" s="21" t="s">
        <v>29</v>
      </c>
      <c r="B10" s="40">
        <v>408079</v>
      </c>
    </row>
    <row r="11" spans="1:2">
      <c r="A11" s="21" t="s">
        <v>30</v>
      </c>
      <c r="B11" s="40">
        <v>404942</v>
      </c>
    </row>
    <row r="12" spans="1:2">
      <c r="A12" s="21" t="s">
        <v>31</v>
      </c>
      <c r="B12" s="40">
        <v>407095</v>
      </c>
    </row>
    <row r="13" spans="1:2">
      <c r="A13" s="21" t="s">
        <v>32</v>
      </c>
      <c r="B13" s="40">
        <v>403504</v>
      </c>
    </row>
    <row r="14" spans="1:2">
      <c r="A14" s="21" t="s">
        <v>33</v>
      </c>
      <c r="B14" s="40">
        <v>406377</v>
      </c>
    </row>
    <row r="15" spans="1:2">
      <c r="A15" s="21" t="s">
        <v>34</v>
      </c>
      <c r="B15" s="40">
        <v>405793</v>
      </c>
    </row>
    <row r="16" spans="1:2">
      <c r="A16" s="21" t="s">
        <v>35</v>
      </c>
      <c r="B16" s="40">
        <v>398397</v>
      </c>
    </row>
    <row r="17" spans="1:2">
      <c r="A17" s="21" t="s">
        <v>36</v>
      </c>
      <c r="B17" s="40">
        <v>405311</v>
      </c>
    </row>
    <row r="18" spans="1:2">
      <c r="A18" s="21" t="s">
        <v>37</v>
      </c>
      <c r="B18" s="40">
        <v>307220</v>
      </c>
    </row>
    <row r="19" spans="1:2">
      <c r="A19" s="21" t="s">
        <v>38</v>
      </c>
      <c r="B19" s="40">
        <v>407143</v>
      </c>
    </row>
    <row r="20" spans="1:2">
      <c r="A20" s="21" t="s">
        <v>39</v>
      </c>
      <c r="B20" s="40">
        <v>380332</v>
      </c>
    </row>
    <row r="21" spans="1:2">
      <c r="A21" s="21" t="s">
        <v>40</v>
      </c>
      <c r="B21" s="40">
        <v>406457</v>
      </c>
    </row>
    <row r="22" spans="1:2">
      <c r="A22" s="21" t="s">
        <v>41</v>
      </c>
      <c r="B22" s="40">
        <v>401505</v>
      </c>
    </row>
    <row r="23" spans="1:2">
      <c r="A23" s="21" t="s">
        <v>42</v>
      </c>
      <c r="B23" s="41">
        <v>74586</v>
      </c>
    </row>
    <row r="24" spans="1:2">
      <c r="A24" s="21" t="s">
        <v>43</v>
      </c>
      <c r="B24" s="41">
        <v>63475</v>
      </c>
    </row>
    <row r="25" spans="1:2">
      <c r="A25" s="21" t="s">
        <v>44</v>
      </c>
      <c r="B25" s="39">
        <v>79399</v>
      </c>
    </row>
    <row r="26" spans="1:2">
      <c r="A26" s="21" t="s">
        <v>45</v>
      </c>
      <c r="B26" s="39">
        <v>72414</v>
      </c>
    </row>
    <row r="27" spans="1:2">
      <c r="A27" s="21" t="s">
        <v>46</v>
      </c>
      <c r="B27" s="39">
        <v>50964</v>
      </c>
    </row>
    <row r="28" spans="1:2">
      <c r="A28" s="21" t="s">
        <v>47</v>
      </c>
      <c r="B28" s="39">
        <v>50966</v>
      </c>
    </row>
    <row r="29" spans="1:2">
      <c r="A29" s="21" t="s">
        <v>48</v>
      </c>
      <c r="B29" s="39">
        <v>51339</v>
      </c>
    </row>
    <row r="30" spans="1:2">
      <c r="A30" s="21" t="s">
        <v>49</v>
      </c>
      <c r="B30" s="39">
        <v>51390</v>
      </c>
    </row>
    <row r="31" spans="1:2">
      <c r="A31" s="21" t="s">
        <v>50</v>
      </c>
      <c r="B31" s="39">
        <v>50712</v>
      </c>
    </row>
    <row r="32" spans="1:2">
      <c r="A32" s="21" t="s">
        <v>51</v>
      </c>
      <c r="B32" s="39">
        <v>50983</v>
      </c>
    </row>
    <row r="33" spans="1:2">
      <c r="A33" s="21" t="s">
        <v>52</v>
      </c>
      <c r="B33" s="39">
        <v>50967</v>
      </c>
    </row>
    <row r="34" spans="1:2">
      <c r="A34" s="21" t="s">
        <v>53</v>
      </c>
      <c r="B34" s="39" t="s">
        <v>272</v>
      </c>
    </row>
    <row r="35" spans="1:2">
      <c r="A35" s="21" t="s">
        <v>54</v>
      </c>
      <c r="B35" s="39" t="s">
        <v>273</v>
      </c>
    </row>
    <row r="36" spans="1:2">
      <c r="A36" s="21" t="s">
        <v>55</v>
      </c>
      <c r="B36" s="39" t="s">
        <v>274</v>
      </c>
    </row>
    <row r="37" spans="1:2">
      <c r="A37" s="21" t="s">
        <v>56</v>
      </c>
      <c r="B37" s="39" t="s">
        <v>275</v>
      </c>
    </row>
    <row r="38" spans="1:2">
      <c r="A38" s="21" t="s">
        <v>57</v>
      </c>
      <c r="B38" s="39" t="s">
        <v>276</v>
      </c>
    </row>
    <row r="39" spans="1:2">
      <c r="A39" s="21" t="s">
        <v>58</v>
      </c>
      <c r="B39" s="39" t="s">
        <v>277</v>
      </c>
    </row>
    <row r="40" spans="1:2">
      <c r="A40" s="21" t="s">
        <v>59</v>
      </c>
      <c r="B40" s="44" t="s">
        <v>278</v>
      </c>
    </row>
    <row r="41" spans="1:2">
      <c r="A41" s="21" t="s">
        <v>60</v>
      </c>
      <c r="B41" s="44" t="s">
        <v>279</v>
      </c>
    </row>
    <row r="42" spans="1:2">
      <c r="A42" s="21" t="s">
        <v>61</v>
      </c>
      <c r="B42" s="44" t="s">
        <v>280</v>
      </c>
    </row>
    <row r="43" spans="1:2">
      <c r="A43" s="21" t="s">
        <v>62</v>
      </c>
      <c r="B43" s="44" t="s">
        <v>281</v>
      </c>
    </row>
    <row r="44" spans="1:2">
      <c r="A44" s="21" t="s">
        <v>63</v>
      </c>
      <c r="B44" s="44" t="s">
        <v>282</v>
      </c>
    </row>
    <row r="45" spans="1:2">
      <c r="A45" s="21" t="s">
        <v>64</v>
      </c>
      <c r="B45" s="44" t="s">
        <v>283</v>
      </c>
    </row>
    <row r="46" spans="1:2">
      <c r="A46" s="21" t="s">
        <v>65</v>
      </c>
      <c r="B46" s="44" t="s">
        <v>284</v>
      </c>
    </row>
    <row r="47" spans="1:2">
      <c r="A47" s="21" t="s">
        <v>66</v>
      </c>
      <c r="B47" s="44" t="s">
        <v>285</v>
      </c>
    </row>
    <row r="48" spans="1:2">
      <c r="A48" s="21" t="s">
        <v>67</v>
      </c>
      <c r="B48" s="44" t="s">
        <v>287</v>
      </c>
    </row>
    <row r="49" spans="1:2">
      <c r="A49" s="21" t="s">
        <v>68</v>
      </c>
      <c r="B49" s="44" t="s">
        <v>286</v>
      </c>
    </row>
    <row r="50" spans="1:2">
      <c r="A50" s="21" t="s">
        <v>69</v>
      </c>
      <c r="B50" s="44" t="s">
        <v>288</v>
      </c>
    </row>
    <row r="51" spans="1:2">
      <c r="A51" s="21" t="s">
        <v>70</v>
      </c>
      <c r="B51" s="44" t="s">
        <v>289</v>
      </c>
    </row>
    <row r="52" spans="1:2">
      <c r="A52" s="21" t="s">
        <v>71</v>
      </c>
      <c r="B52" s="44" t="s">
        <v>290</v>
      </c>
    </row>
    <row r="53" spans="1:2">
      <c r="A53" s="21" t="s">
        <v>72</v>
      </c>
      <c r="B53" s="44" t="s">
        <v>291</v>
      </c>
    </row>
    <row r="54" spans="1:2">
      <c r="A54" s="21" t="s">
        <v>73</v>
      </c>
      <c r="B54" s="44" t="s">
        <v>292</v>
      </c>
    </row>
    <row r="55" spans="1:2">
      <c r="A55" s="21" t="s">
        <v>74</v>
      </c>
      <c r="B55" s="44" t="s">
        <v>293</v>
      </c>
    </row>
    <row r="56" spans="1:2">
      <c r="A56" s="21" t="s">
        <v>75</v>
      </c>
      <c r="B56" s="44" t="s">
        <v>294</v>
      </c>
    </row>
    <row r="57" spans="1:2">
      <c r="A57" s="21" t="s">
        <v>76</v>
      </c>
      <c r="B57" s="44" t="s">
        <v>295</v>
      </c>
    </row>
    <row r="58" spans="1:2">
      <c r="A58" s="21" t="s">
        <v>77</v>
      </c>
      <c r="B58" s="44" t="s">
        <v>296</v>
      </c>
    </row>
    <row r="59" spans="1:2">
      <c r="A59" s="21" t="s">
        <v>78</v>
      </c>
      <c r="B59" s="44" t="s">
        <v>297</v>
      </c>
    </row>
    <row r="60" spans="1:2">
      <c r="A60" s="21" t="s">
        <v>79</v>
      </c>
      <c r="B60" s="44" t="s">
        <v>298</v>
      </c>
    </row>
    <row r="61" spans="1:2">
      <c r="A61" s="21" t="s">
        <v>80</v>
      </c>
      <c r="B61" s="44" t="s">
        <v>299</v>
      </c>
    </row>
    <row r="62" spans="1:2">
      <c r="A62" s="21" t="s">
        <v>81</v>
      </c>
      <c r="B62" s="44" t="s">
        <v>300</v>
      </c>
    </row>
    <row r="63" spans="1:2">
      <c r="A63" s="21" t="s">
        <v>82</v>
      </c>
      <c r="B63" s="44" t="s">
        <v>301</v>
      </c>
    </row>
    <row r="64" spans="1:2">
      <c r="A64" s="21" t="s">
        <v>83</v>
      </c>
      <c r="B64" s="44" t="s">
        <v>302</v>
      </c>
    </row>
    <row r="65" spans="1:2">
      <c r="A65" s="21" t="s">
        <v>84</v>
      </c>
      <c r="B65" s="44" t="s">
        <v>303</v>
      </c>
    </row>
    <row r="66" spans="1:2">
      <c r="A66" s="21" t="s">
        <v>85</v>
      </c>
      <c r="B66" s="44" t="s">
        <v>304</v>
      </c>
    </row>
    <row r="67" spans="1:2">
      <c r="A67" s="21" t="s">
        <v>86</v>
      </c>
      <c r="B67" s="44" t="s">
        <v>305</v>
      </c>
    </row>
    <row r="68" spans="1:2">
      <c r="A68" s="21" t="s">
        <v>87</v>
      </c>
      <c r="B68" s="44" t="s">
        <v>306</v>
      </c>
    </row>
    <row r="69" spans="1:2">
      <c r="A69" s="21" t="s">
        <v>88</v>
      </c>
      <c r="B69" s="44" t="s">
        <v>307</v>
      </c>
    </row>
    <row r="70" spans="1:2">
      <c r="A70" s="21" t="s">
        <v>89</v>
      </c>
      <c r="B70" s="44" t="s">
        <v>308</v>
      </c>
    </row>
    <row r="71" spans="1:2">
      <c r="A71" s="21" t="s">
        <v>90</v>
      </c>
      <c r="B71" s="44" t="s">
        <v>309</v>
      </c>
    </row>
    <row r="72" spans="1:2">
      <c r="A72" s="21" t="s">
        <v>91</v>
      </c>
      <c r="B72" s="44" t="s">
        <v>310</v>
      </c>
    </row>
    <row r="73" spans="1:2">
      <c r="A73" s="21" t="s">
        <v>92</v>
      </c>
      <c r="B73" s="44" t="s">
        <v>311</v>
      </c>
    </row>
    <row r="74" spans="1:2">
      <c r="A74" s="21" t="s">
        <v>93</v>
      </c>
      <c r="B74" s="44" t="s">
        <v>312</v>
      </c>
    </row>
    <row r="75" spans="1:2">
      <c r="A75" s="21" t="s">
        <v>94</v>
      </c>
      <c r="B75" s="44" t="s">
        <v>313</v>
      </c>
    </row>
    <row r="76" spans="1:2">
      <c r="A76" s="21" t="s">
        <v>95</v>
      </c>
      <c r="B76" s="44" t="s">
        <v>314</v>
      </c>
    </row>
    <row r="77" spans="1:2">
      <c r="A77" s="21" t="s">
        <v>96</v>
      </c>
      <c r="B77" s="44" t="s">
        <v>315</v>
      </c>
    </row>
    <row r="78" spans="1:2">
      <c r="A78" s="21" t="s">
        <v>97</v>
      </c>
      <c r="B78" s="44" t="s">
        <v>316</v>
      </c>
    </row>
    <row r="79" spans="1:2">
      <c r="A79" s="21" t="s">
        <v>98</v>
      </c>
      <c r="B79" s="44" t="s">
        <v>317</v>
      </c>
    </row>
    <row r="80" spans="1:2">
      <c r="A80" s="21" t="s">
        <v>99</v>
      </c>
      <c r="B80" s="44" t="s">
        <v>318</v>
      </c>
    </row>
    <row r="81" spans="1:2">
      <c r="A81" s="21" t="s">
        <v>100</v>
      </c>
      <c r="B81" s="44" t="s">
        <v>319</v>
      </c>
    </row>
    <row r="82" spans="1:2">
      <c r="A82" s="21" t="s">
        <v>101</v>
      </c>
      <c r="B82" s="44" t="s">
        <v>320</v>
      </c>
    </row>
    <row r="83" spans="1:2">
      <c r="A83" s="21" t="s">
        <v>102</v>
      </c>
      <c r="B83" s="44" t="s">
        <v>321</v>
      </c>
    </row>
    <row r="84" spans="1:2">
      <c r="A84" s="21" t="s">
        <v>103</v>
      </c>
      <c r="B84" s="44" t="s">
        <v>322</v>
      </c>
    </row>
    <row r="85" spans="1:2">
      <c r="A85" s="21" t="s">
        <v>104</v>
      </c>
      <c r="B85" s="44" t="s">
        <v>323</v>
      </c>
    </row>
    <row r="86" spans="1:2">
      <c r="A86" s="21" t="s">
        <v>105</v>
      </c>
      <c r="B86" s="44" t="s">
        <v>324</v>
      </c>
    </row>
    <row r="87" spans="1:2">
      <c r="A87" s="21" t="s">
        <v>106</v>
      </c>
      <c r="B87" s="44" t="s">
        <v>325</v>
      </c>
    </row>
    <row r="88" spans="1:2">
      <c r="A88" s="21" t="s">
        <v>107</v>
      </c>
      <c r="B88" s="44" t="s">
        <v>326</v>
      </c>
    </row>
    <row r="89" spans="1:2">
      <c r="A89" s="21" t="s">
        <v>108</v>
      </c>
      <c r="B89" s="44" t="s">
        <v>327</v>
      </c>
    </row>
    <row r="90" spans="1:2">
      <c r="A90" s="21" t="s">
        <v>109</v>
      </c>
      <c r="B90" s="44">
        <v>960</v>
      </c>
    </row>
    <row r="91" spans="1:2">
      <c r="A91" s="21" t="s">
        <v>110</v>
      </c>
      <c r="B91" s="44" t="s">
        <v>328</v>
      </c>
    </row>
    <row r="92" spans="1:2">
      <c r="A92" s="21" t="s">
        <v>111</v>
      </c>
      <c r="B92" s="44" t="s">
        <v>329</v>
      </c>
    </row>
    <row r="93" spans="1:2">
      <c r="A93" s="21" t="s">
        <v>112</v>
      </c>
      <c r="B93" s="44" t="s">
        <v>330</v>
      </c>
    </row>
    <row r="94" spans="1:2">
      <c r="A94" s="21" t="s">
        <v>113</v>
      </c>
      <c r="B94" s="44" t="s">
        <v>331</v>
      </c>
    </row>
    <row r="95" spans="1:2">
      <c r="A95" s="21" t="s">
        <v>114</v>
      </c>
      <c r="B95" s="44" t="s">
        <v>332</v>
      </c>
    </row>
    <row r="96" spans="1:2">
      <c r="A96" s="21" t="s">
        <v>115</v>
      </c>
      <c r="B96" s="44" t="s">
        <v>333</v>
      </c>
    </row>
    <row r="97" spans="1:2">
      <c r="A97" s="21" t="s">
        <v>116</v>
      </c>
      <c r="B97" s="44" t="s">
        <v>334</v>
      </c>
    </row>
    <row r="98" spans="1:2">
      <c r="A98" s="21" t="s">
        <v>117</v>
      </c>
      <c r="B98" s="44" t="s">
        <v>335</v>
      </c>
    </row>
    <row r="99" spans="1:2">
      <c r="A99" s="21" t="s">
        <v>118</v>
      </c>
      <c r="B99" s="44" t="s">
        <v>336</v>
      </c>
    </row>
    <row r="100" spans="1:2">
      <c r="A100" s="21" t="s">
        <v>119</v>
      </c>
      <c r="B100" s="44" t="s">
        <v>337</v>
      </c>
    </row>
    <row r="101" spans="1:2">
      <c r="A101" s="21" t="s">
        <v>120</v>
      </c>
      <c r="B101" s="44" t="s">
        <v>338</v>
      </c>
    </row>
    <row r="102" spans="1:2">
      <c r="A102" s="21" t="s">
        <v>121</v>
      </c>
      <c r="B102" s="44" t="s">
        <v>339</v>
      </c>
    </row>
    <row r="103" spans="1:2">
      <c r="A103" s="21" t="s">
        <v>122</v>
      </c>
      <c r="B103" s="44" t="s">
        <v>340</v>
      </c>
    </row>
    <row r="104" spans="1:2">
      <c r="A104" s="21" t="s">
        <v>123</v>
      </c>
      <c r="B104" s="44" t="s">
        <v>341</v>
      </c>
    </row>
    <row r="105" spans="1:2">
      <c r="A105" s="21" t="s">
        <v>124</v>
      </c>
      <c r="B105" s="44" t="s">
        <v>341</v>
      </c>
    </row>
    <row r="106" spans="1:2">
      <c r="A106" s="21" t="s">
        <v>125</v>
      </c>
      <c r="B106" s="44" t="s">
        <v>342</v>
      </c>
    </row>
    <row r="107" spans="1:2">
      <c r="A107" s="21" t="s">
        <v>126</v>
      </c>
      <c r="B107" s="44" t="s">
        <v>343</v>
      </c>
    </row>
    <row r="108" spans="1:2">
      <c r="A108" s="21" t="s">
        <v>127</v>
      </c>
      <c r="B108" s="44" t="s">
        <v>344</v>
      </c>
    </row>
    <row r="109" spans="1:2">
      <c r="A109" s="21" t="s">
        <v>128</v>
      </c>
      <c r="B109" s="44" t="s">
        <v>345</v>
      </c>
    </row>
    <row r="110" spans="1:2">
      <c r="A110" s="21" t="s">
        <v>129</v>
      </c>
      <c r="B110" s="44" t="s">
        <v>346</v>
      </c>
    </row>
    <row r="111" spans="1:2">
      <c r="A111" s="21" t="s">
        <v>130</v>
      </c>
      <c r="B111" s="44" t="s">
        <v>347</v>
      </c>
    </row>
    <row r="112" spans="1:2">
      <c r="A112" s="21" t="s">
        <v>131</v>
      </c>
      <c r="B112" s="44" t="s">
        <v>348</v>
      </c>
    </row>
    <row r="113" spans="1:2">
      <c r="A113" s="21" t="s">
        <v>132</v>
      </c>
      <c r="B113" s="44" t="s">
        <v>349</v>
      </c>
    </row>
    <row r="114" spans="1:2">
      <c r="A114" s="21" t="s">
        <v>133</v>
      </c>
      <c r="B114" s="44" t="s">
        <v>350</v>
      </c>
    </row>
    <row r="115" spans="1:2">
      <c r="A115" s="21" t="s">
        <v>134</v>
      </c>
      <c r="B115" s="44" t="s">
        <v>351</v>
      </c>
    </row>
    <row r="116" spans="1:2">
      <c r="A116" s="21" t="s">
        <v>135</v>
      </c>
      <c r="B116" s="44" t="s">
        <v>352</v>
      </c>
    </row>
    <row r="117" spans="1:2">
      <c r="A117" s="21" t="s">
        <v>136</v>
      </c>
      <c r="B117" s="44" t="s">
        <v>353</v>
      </c>
    </row>
    <row r="118" spans="1:2">
      <c r="A118" s="21" t="s">
        <v>137</v>
      </c>
      <c r="B118" s="44" t="s">
        <v>354</v>
      </c>
    </row>
    <row r="119" spans="1:2">
      <c r="A119" s="21" t="s">
        <v>138</v>
      </c>
      <c r="B119" s="44" t="s">
        <v>355</v>
      </c>
    </row>
    <row r="120" spans="1:2">
      <c r="A120" s="21" t="s">
        <v>139</v>
      </c>
      <c r="B120" s="44" t="s">
        <v>356</v>
      </c>
    </row>
    <row r="121" spans="1:2">
      <c r="A121" s="21" t="s">
        <v>140</v>
      </c>
      <c r="B121" s="44" t="s">
        <v>357</v>
      </c>
    </row>
    <row r="122" spans="1:2">
      <c r="A122" s="21" t="s">
        <v>141</v>
      </c>
      <c r="B122" s="44" t="s">
        <v>358</v>
      </c>
    </row>
    <row r="123" spans="1:2">
      <c r="A123" s="21" t="s">
        <v>142</v>
      </c>
      <c r="B123" s="44" t="s">
        <v>359</v>
      </c>
    </row>
    <row r="124" spans="1:2">
      <c r="A124" s="21" t="s">
        <v>143</v>
      </c>
      <c r="B124" s="44" t="s">
        <v>360</v>
      </c>
    </row>
    <row r="125" spans="1:2">
      <c r="A125" s="21" t="s">
        <v>144</v>
      </c>
      <c r="B125" s="44" t="s">
        <v>361</v>
      </c>
    </row>
    <row r="126" spans="1:2">
      <c r="A126" s="21" t="s">
        <v>145</v>
      </c>
      <c r="B126" s="44" t="s">
        <v>362</v>
      </c>
    </row>
    <row r="127" spans="1:2">
      <c r="A127" s="21" t="s">
        <v>146</v>
      </c>
      <c r="B127" s="44" t="s">
        <v>363</v>
      </c>
    </row>
    <row r="128" spans="1:2">
      <c r="A128" s="21" t="s">
        <v>147</v>
      </c>
      <c r="B128" s="44" t="s">
        <v>364</v>
      </c>
    </row>
    <row r="129" spans="1:2">
      <c r="A129" s="21" t="s">
        <v>148</v>
      </c>
      <c r="B129" s="44" t="s">
        <v>365</v>
      </c>
    </row>
    <row r="130" spans="1:2">
      <c r="A130" s="21" t="s">
        <v>149</v>
      </c>
      <c r="B130" s="44" t="s">
        <v>366</v>
      </c>
    </row>
    <row r="131" spans="1:2">
      <c r="A131" s="21" t="s">
        <v>150</v>
      </c>
      <c r="B131" s="44">
        <v>861</v>
      </c>
    </row>
    <row r="132" spans="1:2">
      <c r="A132" s="21" t="s">
        <v>151</v>
      </c>
      <c r="B132" s="44">
        <v>814</v>
      </c>
    </row>
    <row r="133" spans="1:2">
      <c r="A133" s="21" t="s">
        <v>152</v>
      </c>
      <c r="B133" s="44">
        <v>920</v>
      </c>
    </row>
    <row r="134" spans="1:2">
      <c r="A134" s="21" t="s">
        <v>153</v>
      </c>
      <c r="B134" s="44">
        <v>841</v>
      </c>
    </row>
    <row r="135" spans="1:2">
      <c r="A135" s="21" t="s">
        <v>154</v>
      </c>
      <c r="B135" s="44">
        <v>642</v>
      </c>
    </row>
    <row r="136" spans="1:2">
      <c r="A136" s="21" t="s">
        <v>155</v>
      </c>
      <c r="B136" s="44">
        <v>640</v>
      </c>
    </row>
    <row r="137" spans="1:2">
      <c r="A137" s="21" t="s">
        <v>156</v>
      </c>
      <c r="B137" s="44">
        <v>656</v>
      </c>
    </row>
    <row r="138" spans="1:2">
      <c r="A138" s="21" t="s">
        <v>157</v>
      </c>
      <c r="B138" s="44">
        <v>658</v>
      </c>
    </row>
    <row r="139" spans="1:2">
      <c r="A139" s="21" t="s">
        <v>158</v>
      </c>
      <c r="B139" s="44">
        <v>627</v>
      </c>
    </row>
    <row r="140" spans="1:2">
      <c r="A140" s="21" t="s">
        <v>159</v>
      </c>
      <c r="B140" s="44">
        <v>628</v>
      </c>
    </row>
    <row r="141" spans="1:2">
      <c r="A141" s="21" t="s">
        <v>160</v>
      </c>
      <c r="B141" s="44">
        <v>628</v>
      </c>
    </row>
    <row r="142" spans="1:2">
      <c r="A142" s="21" t="s">
        <v>161</v>
      </c>
      <c r="B142" s="44">
        <v>678</v>
      </c>
    </row>
    <row r="143" spans="1:2">
      <c r="A143" s="21" t="s">
        <v>162</v>
      </c>
      <c r="B143" s="44">
        <v>691</v>
      </c>
    </row>
    <row r="144" spans="1:2">
      <c r="A144" s="21" t="s">
        <v>163</v>
      </c>
      <c r="B144" s="44">
        <v>542</v>
      </c>
    </row>
    <row r="145" spans="1:2">
      <c r="A145" s="21" t="s">
        <v>164</v>
      </c>
      <c r="B145" s="44">
        <v>686</v>
      </c>
    </row>
    <row r="146" spans="1:2">
      <c r="A146" s="21" t="s">
        <v>165</v>
      </c>
      <c r="B146" s="44">
        <v>831</v>
      </c>
    </row>
    <row r="147" spans="1:2">
      <c r="A147" s="21" t="s">
        <v>166</v>
      </c>
      <c r="B147" s="44">
        <v>677</v>
      </c>
    </row>
    <row r="148" spans="1:2">
      <c r="A148" s="21" t="s">
        <v>167</v>
      </c>
      <c r="B148" s="44">
        <v>687</v>
      </c>
    </row>
    <row r="149" spans="1:2">
      <c r="A149" s="21" t="s">
        <v>168</v>
      </c>
      <c r="B149" s="44" t="s">
        <v>368</v>
      </c>
    </row>
    <row r="150" spans="1:2">
      <c r="A150" s="21" t="s">
        <v>169</v>
      </c>
      <c r="B150" s="44" t="s">
        <v>369</v>
      </c>
    </row>
    <row r="151" spans="1:2">
      <c r="A151" s="21" t="s">
        <v>170</v>
      </c>
      <c r="B151" s="44" t="s">
        <v>370</v>
      </c>
    </row>
    <row r="152" spans="1:2">
      <c r="A152" s="21" t="s">
        <v>171</v>
      </c>
      <c r="B152" s="44" t="s">
        <v>371</v>
      </c>
    </row>
    <row r="153" spans="1:2">
      <c r="A153" s="21" t="s">
        <v>172</v>
      </c>
      <c r="B153" s="44" t="s">
        <v>372</v>
      </c>
    </row>
    <row r="154" spans="1:2">
      <c r="A154" s="21" t="s">
        <v>173</v>
      </c>
      <c r="B154" s="44" t="s">
        <v>373</v>
      </c>
    </row>
    <row r="155" spans="1:2">
      <c r="A155" s="21" t="s">
        <v>174</v>
      </c>
      <c r="B155" s="44" t="s">
        <v>374</v>
      </c>
    </row>
    <row r="156" spans="1:2">
      <c r="A156" s="21" t="s">
        <v>175</v>
      </c>
      <c r="B156" s="44" t="s">
        <v>375</v>
      </c>
    </row>
    <row r="157" spans="1:2">
      <c r="A157" s="21" t="s">
        <v>176</v>
      </c>
      <c r="B157" s="44" t="s">
        <v>376</v>
      </c>
    </row>
    <row r="158" spans="1:2">
      <c r="A158" s="21" t="s">
        <v>177</v>
      </c>
      <c r="B158" s="44" t="s">
        <v>377</v>
      </c>
    </row>
    <row r="159" spans="1:2">
      <c r="A159" s="21" t="s">
        <v>178</v>
      </c>
      <c r="B159" s="44" t="s">
        <v>378</v>
      </c>
    </row>
    <row r="160" spans="1:2">
      <c r="A160" s="21" t="s">
        <v>179</v>
      </c>
      <c r="B160" s="44" t="s">
        <v>379</v>
      </c>
    </row>
    <row r="161" spans="1:2">
      <c r="A161" s="21" t="s">
        <v>180</v>
      </c>
      <c r="B161" s="44" t="s">
        <v>367</v>
      </c>
    </row>
    <row r="162" spans="1:2">
      <c r="A162" s="21" t="s">
        <v>181</v>
      </c>
      <c r="B162" s="44" t="s">
        <v>380</v>
      </c>
    </row>
    <row r="163" spans="1:2">
      <c r="A163" s="21" t="s">
        <v>182</v>
      </c>
      <c r="B163" s="44" t="s">
        <v>381</v>
      </c>
    </row>
    <row r="164" spans="1:2">
      <c r="A164" s="21" t="s">
        <v>183</v>
      </c>
      <c r="B164" s="44" t="s">
        <v>382</v>
      </c>
    </row>
    <row r="165" spans="1:2">
      <c r="A165" s="21" t="s">
        <v>184</v>
      </c>
      <c r="B165" s="44" t="s">
        <v>383</v>
      </c>
    </row>
    <row r="166" spans="1:2">
      <c r="A166" s="21" t="s">
        <v>185</v>
      </c>
      <c r="B166" s="44" t="s">
        <v>384</v>
      </c>
    </row>
    <row r="167" spans="1:2">
      <c r="A167" s="21" t="s">
        <v>186</v>
      </c>
      <c r="B167" s="44" t="s">
        <v>385</v>
      </c>
    </row>
    <row r="168" spans="1:2">
      <c r="A168" s="21" t="s">
        <v>187</v>
      </c>
      <c r="B168" s="44" t="s">
        <v>386</v>
      </c>
    </row>
    <row r="169" spans="1:2">
      <c r="A169" s="21" t="s">
        <v>188</v>
      </c>
      <c r="B169" s="44" t="s">
        <v>387</v>
      </c>
    </row>
    <row r="170" spans="1:2">
      <c r="A170" s="21" t="s">
        <v>189</v>
      </c>
      <c r="B170" s="44" t="s">
        <v>388</v>
      </c>
    </row>
    <row r="171" spans="1:2">
      <c r="A171" s="21" t="s">
        <v>190</v>
      </c>
      <c r="B171" s="44" t="s">
        <v>389</v>
      </c>
    </row>
    <row r="172" spans="1:2">
      <c r="A172" s="21" t="s">
        <v>191</v>
      </c>
      <c r="B172" s="44" t="s">
        <v>390</v>
      </c>
    </row>
    <row r="173" spans="1:2">
      <c r="A173" s="21" t="s">
        <v>192</v>
      </c>
      <c r="B173" s="44" t="s">
        <v>391</v>
      </c>
    </row>
    <row r="174" spans="1:2">
      <c r="A174" s="21" t="s">
        <v>193</v>
      </c>
      <c r="B174" s="44" t="s">
        <v>392</v>
      </c>
    </row>
    <row r="175" spans="1:2">
      <c r="A175" s="21" t="s">
        <v>194</v>
      </c>
      <c r="B175" s="44" t="s">
        <v>393</v>
      </c>
    </row>
    <row r="176" spans="1:2">
      <c r="A176" s="21" t="s">
        <v>195</v>
      </c>
      <c r="B176" s="44" t="s">
        <v>394</v>
      </c>
    </row>
    <row r="177" spans="1:2">
      <c r="A177" s="21" t="s">
        <v>196</v>
      </c>
      <c r="B177" s="44" t="s">
        <v>395</v>
      </c>
    </row>
    <row r="178" spans="1:2">
      <c r="A178" s="21" t="s">
        <v>197</v>
      </c>
      <c r="B178" s="44" t="s">
        <v>396</v>
      </c>
    </row>
    <row r="179" spans="1:2">
      <c r="A179" s="21" t="s">
        <v>198</v>
      </c>
      <c r="B179" s="44" t="s">
        <v>397</v>
      </c>
    </row>
    <row r="180" spans="1:2">
      <c r="A180" s="21" t="s">
        <v>199</v>
      </c>
      <c r="B180" s="44" t="s">
        <v>398</v>
      </c>
    </row>
    <row r="181" spans="1:2">
      <c r="A181" s="21" t="s">
        <v>200</v>
      </c>
      <c r="B181" s="44" t="s">
        <v>399</v>
      </c>
    </row>
    <row r="182" spans="1:2">
      <c r="A182" s="21" t="s">
        <v>201</v>
      </c>
      <c r="B182" s="44" t="s">
        <v>400</v>
      </c>
    </row>
    <row r="183" spans="1:2">
      <c r="A183" s="21" t="s">
        <v>202</v>
      </c>
      <c r="B183" s="44" t="s">
        <v>401</v>
      </c>
    </row>
    <row r="184" spans="1:2">
      <c r="A184" s="21" t="s">
        <v>203</v>
      </c>
      <c r="B184" s="44" t="s">
        <v>402</v>
      </c>
    </row>
    <row r="185" spans="1:2">
      <c r="A185" s="21" t="s">
        <v>204</v>
      </c>
      <c r="B185" s="44" t="s">
        <v>403</v>
      </c>
    </row>
    <row r="186" spans="1:2">
      <c r="A186" s="21" t="s">
        <v>205</v>
      </c>
      <c r="B186" s="44" t="s">
        <v>404</v>
      </c>
    </row>
    <row r="187" spans="1:2">
      <c r="A187" s="21" t="s">
        <v>206</v>
      </c>
      <c r="B187" s="44" t="s">
        <v>405</v>
      </c>
    </row>
    <row r="188" spans="1:2">
      <c r="A188" s="21" t="s">
        <v>207</v>
      </c>
      <c r="B188" s="44" t="s">
        <v>406</v>
      </c>
    </row>
    <row r="189" spans="1:2">
      <c r="A189" s="21" t="s">
        <v>208</v>
      </c>
      <c r="B189" s="44" t="s">
        <v>407</v>
      </c>
    </row>
    <row r="190" spans="1:2">
      <c r="A190" s="21" t="s">
        <v>209</v>
      </c>
      <c r="B190" s="44" t="s">
        <v>408</v>
      </c>
    </row>
    <row r="191" spans="1:2">
      <c r="A191" s="21" t="s">
        <v>210</v>
      </c>
      <c r="B191" s="44" t="s">
        <v>409</v>
      </c>
    </row>
    <row r="192" spans="1:2">
      <c r="A192" s="21" t="s">
        <v>211</v>
      </c>
      <c r="B192" s="44" t="s">
        <v>410</v>
      </c>
    </row>
    <row r="193" spans="1:2">
      <c r="A193" s="21" t="s">
        <v>212</v>
      </c>
      <c r="B193" s="44" t="s">
        <v>411</v>
      </c>
    </row>
    <row r="194" spans="1:2">
      <c r="A194" s="21" t="s">
        <v>213</v>
      </c>
      <c r="B194" s="44" t="s">
        <v>412</v>
      </c>
    </row>
    <row r="195" spans="1:2">
      <c r="A195" s="21" t="s">
        <v>214</v>
      </c>
      <c r="B195" s="44" t="s">
        <v>413</v>
      </c>
    </row>
    <row r="196" spans="1:2">
      <c r="A196" s="21" t="s">
        <v>215</v>
      </c>
      <c r="B196" s="44" t="s">
        <v>414</v>
      </c>
    </row>
    <row r="197" spans="1:2">
      <c r="A197" s="21" t="s">
        <v>216</v>
      </c>
      <c r="B197" s="44" t="s">
        <v>415</v>
      </c>
    </row>
    <row r="198" spans="1:2">
      <c r="A198" s="21" t="s">
        <v>217</v>
      </c>
      <c r="B198" s="44" t="s">
        <v>416</v>
      </c>
    </row>
    <row r="199" spans="1:2">
      <c r="A199" s="21" t="s">
        <v>218</v>
      </c>
      <c r="B199" s="44" t="s">
        <v>417</v>
      </c>
    </row>
    <row r="200" spans="1:2">
      <c r="A200" s="21" t="s">
        <v>219</v>
      </c>
      <c r="B200" s="44" t="s">
        <v>418</v>
      </c>
    </row>
    <row r="201" spans="1:2">
      <c r="A201" s="21" t="s">
        <v>220</v>
      </c>
      <c r="B201" s="44" t="s">
        <v>419</v>
      </c>
    </row>
    <row r="202" spans="1:2">
      <c r="A202" s="21" t="s">
        <v>221</v>
      </c>
      <c r="B202" s="44" t="s">
        <v>420</v>
      </c>
    </row>
    <row r="203" spans="1:2">
      <c r="A203" s="21" t="s">
        <v>222</v>
      </c>
      <c r="B203" s="44" t="s">
        <v>421</v>
      </c>
    </row>
    <row r="204" spans="1:2">
      <c r="A204" s="21" t="s">
        <v>223</v>
      </c>
      <c r="B204" s="44" t="s">
        <v>422</v>
      </c>
    </row>
    <row r="205" spans="1:2">
      <c r="A205" s="21" t="s">
        <v>224</v>
      </c>
      <c r="B205" s="44" t="s">
        <v>423</v>
      </c>
    </row>
    <row r="206" spans="1:2">
      <c r="A206" s="21" t="s">
        <v>225</v>
      </c>
      <c r="B206" s="44" t="s">
        <v>424</v>
      </c>
    </row>
    <row r="207" spans="1:2">
      <c r="A207" s="21" t="s">
        <v>226</v>
      </c>
      <c r="B207" s="44" t="s">
        <v>425</v>
      </c>
    </row>
    <row r="208" spans="1:2">
      <c r="A208" s="21" t="s">
        <v>227</v>
      </c>
      <c r="B208" s="44" t="s">
        <v>426</v>
      </c>
    </row>
    <row r="209" spans="1:2">
      <c r="A209" s="21" t="s">
        <v>228</v>
      </c>
      <c r="B209" s="44" t="s">
        <v>427</v>
      </c>
    </row>
    <row r="210" spans="1:2">
      <c r="A210" s="21" t="s">
        <v>229</v>
      </c>
      <c r="B210" s="44" t="s">
        <v>428</v>
      </c>
    </row>
    <row r="211" spans="1:2">
      <c r="A211" s="21" t="s">
        <v>230</v>
      </c>
      <c r="B211" s="44" t="s">
        <v>429</v>
      </c>
    </row>
    <row r="212" spans="1:2">
      <c r="A212" s="21" t="s">
        <v>231</v>
      </c>
      <c r="B212" s="44" t="s">
        <v>430</v>
      </c>
    </row>
    <row r="213" spans="1:2">
      <c r="A213" s="21" t="s">
        <v>232</v>
      </c>
      <c r="B213" s="44" t="s">
        <v>431</v>
      </c>
    </row>
    <row r="214" spans="1:2">
      <c r="A214" s="21" t="s">
        <v>233</v>
      </c>
      <c r="B214" s="44" t="s">
        <v>432</v>
      </c>
    </row>
    <row r="215" spans="1:2">
      <c r="A215" s="21" t="s">
        <v>234</v>
      </c>
      <c r="B215" s="44" t="s">
        <v>433</v>
      </c>
    </row>
    <row r="216" spans="1:2">
      <c r="A216" s="21" t="s">
        <v>235</v>
      </c>
      <c r="B216" s="44" t="s">
        <v>434</v>
      </c>
    </row>
    <row r="217" spans="1:2">
      <c r="A217" s="21" t="s">
        <v>236</v>
      </c>
      <c r="B217" s="44" t="s">
        <v>435</v>
      </c>
    </row>
    <row r="218" spans="1:2">
      <c r="A218" s="21" t="s">
        <v>237</v>
      </c>
      <c r="B218" s="44" t="s">
        <v>436</v>
      </c>
    </row>
    <row r="219" spans="1:2">
      <c r="A219" s="21" t="s">
        <v>238</v>
      </c>
      <c r="B219" s="44" t="s">
        <v>437</v>
      </c>
    </row>
    <row r="220" spans="1:2">
      <c r="A220" s="21" t="s">
        <v>239</v>
      </c>
      <c r="B220" s="44" t="s">
        <v>438</v>
      </c>
    </row>
  </sheetData>
  <sheetProtection algorithmName="SHA-512" hashValue="clGjDoE0H+6bGtSNXfavIPUWNOoiAr+Bgq+jVa/yYqfGkQXuGioMpku+h0MWtmg1J79j0Ap6nwHuge6SBNsNKQ==" saltValue="VyqeiMzPo1NQlQJVhsQk4g==" spinCount="100000" sheet="1" objects="1" scenarios="1"/>
  <autoFilter ref="A4:B4" xr:uid="{E7E7C682-64CC-4CC8-B9F7-ACC48CBC20CA}">
    <sortState xmlns:xlrd2="http://schemas.microsoft.com/office/spreadsheetml/2017/richdata2" ref="A5:B377">
      <sortCondition sortBy="cellColor" ref="A4" dxfId="3"/>
    </sortState>
  </autoFilter>
  <mergeCells count="2">
    <mergeCell ref="A1:B1"/>
    <mergeCell ref="A3:B3"/>
  </mergeCells>
  <phoneticPr fontId="21" type="noConversion"/>
  <conditionalFormatting sqref="A1:XFD2 A3 C3:XFD3 A4:XFD7 A8:A22 C8:XFD22 A23:XFD1048576">
    <cfRule type="containsText" dxfId="1" priority="1" operator="containsText" text="Numerator">
      <formula>NOT(ISERROR(SEARCH("Numerator",A1)))</formula>
    </cfRule>
  </conditionalFormatting>
  <pageMargins left="0.7" right="0.7" top="0.75" bottom="0.75" header="0.3" footer="0.3"/>
  <ignoredErrors>
    <ignoredError sqref="B3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7585-23D3-4A8C-B208-8670567627CC}">
  <dimension ref="A1:C20"/>
  <sheetViews>
    <sheetView topLeftCell="A6" zoomScale="120" zoomScaleNormal="120" workbookViewId="0">
      <selection activeCell="B16" sqref="B16"/>
    </sheetView>
  </sheetViews>
  <sheetFormatPr defaultRowHeight="15"/>
  <cols>
    <col min="1" max="1" width="13.140625" customWidth="1"/>
    <col min="2" max="2" width="10.28515625" style="34" customWidth="1"/>
    <col min="3" max="3" width="25.85546875" customWidth="1"/>
  </cols>
  <sheetData>
    <row r="1" spans="1:3">
      <c r="B1" s="34" t="s">
        <v>240</v>
      </c>
    </row>
    <row r="2" spans="1:3">
      <c r="A2" s="4" t="s">
        <v>7</v>
      </c>
      <c r="B2" s="33">
        <f>'Statewide Data'!B9</f>
        <v>407106</v>
      </c>
      <c r="C2" s="5" t="s">
        <v>5</v>
      </c>
    </row>
    <row r="3" spans="1:3">
      <c r="A3" s="4" t="s">
        <v>241</v>
      </c>
      <c r="B3" s="33">
        <f>'Statewide Data'!B10</f>
        <v>408079</v>
      </c>
      <c r="C3" s="6" t="s">
        <v>242</v>
      </c>
    </row>
    <row r="4" spans="1:3">
      <c r="A4" s="4" t="s">
        <v>243</v>
      </c>
      <c r="B4" s="33">
        <f>'Statewide Data'!B11</f>
        <v>404942</v>
      </c>
      <c r="C4" s="6" t="s">
        <v>244</v>
      </c>
    </row>
    <row r="5" spans="1:3">
      <c r="A5" s="4" t="s">
        <v>245</v>
      </c>
      <c r="B5" s="33">
        <f>'Statewide Data'!B12</f>
        <v>407095</v>
      </c>
      <c r="C5" s="6" t="s">
        <v>246</v>
      </c>
    </row>
    <row r="6" spans="1:3">
      <c r="A6" s="4" t="s">
        <v>247</v>
      </c>
      <c r="B6" s="33">
        <f>'Statewide Data'!B13</f>
        <v>403504</v>
      </c>
      <c r="C6" s="6" t="s">
        <v>248</v>
      </c>
    </row>
    <row r="7" spans="1:3">
      <c r="A7" s="4" t="s">
        <v>249</v>
      </c>
      <c r="B7" s="33">
        <f>'Statewide Data'!B14</f>
        <v>406377</v>
      </c>
      <c r="C7" s="6" t="s">
        <v>250</v>
      </c>
    </row>
    <row r="8" spans="1:3">
      <c r="A8" s="4" t="s">
        <v>20</v>
      </c>
      <c r="B8" s="33">
        <f>'Statewide Data'!B15</f>
        <v>405793</v>
      </c>
      <c r="C8" s="6" t="s">
        <v>251</v>
      </c>
    </row>
    <row r="9" spans="1:3">
      <c r="A9" s="4" t="s">
        <v>252</v>
      </c>
      <c r="B9" s="33">
        <f>'Statewide Data'!B16</f>
        <v>398397</v>
      </c>
      <c r="C9" s="6" t="s">
        <v>253</v>
      </c>
    </row>
    <row r="10" spans="1:3">
      <c r="A10" s="4" t="s">
        <v>254</v>
      </c>
      <c r="B10" s="36">
        <f>'Statewide Data'!B17</f>
        <v>405311</v>
      </c>
      <c r="C10" s="6" t="s">
        <v>255</v>
      </c>
    </row>
    <row r="11" spans="1:3">
      <c r="A11" s="4" t="s">
        <v>256</v>
      </c>
      <c r="B11" s="36">
        <f>'Statewide Data'!B18</f>
        <v>307220</v>
      </c>
      <c r="C11" s="6" t="s">
        <v>257</v>
      </c>
    </row>
    <row r="12" spans="1:3">
      <c r="A12" s="4" t="s">
        <v>258</v>
      </c>
      <c r="B12" s="36">
        <f>'Statewide Data'!B19</f>
        <v>407143</v>
      </c>
      <c r="C12" s="6" t="s">
        <v>259</v>
      </c>
    </row>
    <row r="13" spans="1:3">
      <c r="A13" s="4" t="s">
        <v>260</v>
      </c>
      <c r="B13" s="36">
        <f>'Statewide Data'!B20</f>
        <v>380332</v>
      </c>
      <c r="C13" s="4"/>
    </row>
    <row r="14" spans="1:3">
      <c r="A14" s="4" t="s">
        <v>261</v>
      </c>
      <c r="B14" s="36">
        <f>'Statewide Data'!B21</f>
        <v>406457</v>
      </c>
      <c r="C14" s="4"/>
    </row>
    <row r="15" spans="1:3">
      <c r="A15" s="35" t="s">
        <v>262</v>
      </c>
      <c r="B15" s="36">
        <f>'Statewide Data'!B22</f>
        <v>401505</v>
      </c>
      <c r="C15" s="4"/>
    </row>
    <row r="16" spans="1:3">
      <c r="A16" s="4" t="s">
        <v>263</v>
      </c>
      <c r="B16" s="36">
        <v>529350</v>
      </c>
      <c r="C16" s="4"/>
    </row>
    <row r="17" spans="1:3">
      <c r="A17" s="4" t="s">
        <v>264</v>
      </c>
      <c r="B17" s="37">
        <v>575486</v>
      </c>
      <c r="C17" s="4"/>
    </row>
    <row r="18" spans="1:3">
      <c r="A18" s="4" t="s">
        <v>265</v>
      </c>
      <c r="B18" s="37">
        <v>532418</v>
      </c>
      <c r="C18" s="4"/>
    </row>
    <row r="19" spans="1:3">
      <c r="A19" s="4" t="s">
        <v>266</v>
      </c>
      <c r="B19" s="37">
        <v>475027</v>
      </c>
      <c r="C19" s="4"/>
    </row>
    <row r="20" spans="1:3">
      <c r="A20" s="3"/>
      <c r="C20" s="3"/>
    </row>
  </sheetData>
  <conditionalFormatting sqref="B10:B19">
    <cfRule type="containsText" dxfId="0" priority="1" operator="containsText" text="Numerator">
      <formula>NOT(ISERROR(SEARCH("Numerator",B10)))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57DAA2A67E994B942BEF2DEDBA6672" ma:contentTypeVersion="10" ma:contentTypeDescription="Create a new document." ma:contentTypeScope="" ma:versionID="0c45574b0c8695dcd082fd61ae11ea09">
  <xsd:schema xmlns:xsd="http://www.w3.org/2001/XMLSchema" xmlns:xs="http://www.w3.org/2001/XMLSchema" xmlns:p="http://schemas.microsoft.com/office/2006/metadata/properties" xmlns:ns3="a18edd9a-5634-4c44-aa7e-2b94c6aeb4c7" xmlns:ns4="b96e9973-bee7-4323-9b55-90d87a32abd0" targetNamespace="http://schemas.microsoft.com/office/2006/metadata/properties" ma:root="true" ma:fieldsID="dd4c57c1a641ce88e7c01f367747a144" ns3:_="" ns4:_="">
    <xsd:import namespace="a18edd9a-5634-4c44-aa7e-2b94c6aeb4c7"/>
    <xsd:import namespace="b96e9973-bee7-4323-9b55-90d87a32abd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edd9a-5634-4c44-aa7e-2b94c6aeb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6e9973-bee7-4323-9b55-90d87a32abd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737E51-CC07-45AB-A0CE-A8D672300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edd9a-5634-4c44-aa7e-2b94c6aeb4c7"/>
    <ds:schemaRef ds:uri="b96e9973-bee7-4323-9b55-90d87a32a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0EFE8E-3E0F-4AFE-9B2C-20CA14748580}">
  <ds:schemaRefs>
    <ds:schemaRef ds:uri="http://schemas.microsoft.com/sharepoint/v3/contenttype/forms"/>
  </ds:schemaRefs>
</ds:datastoreItem>
</file>

<file path=customXml/itemProps3.xml><?xml version="1.0" encoding="utf-8"?>
<ds:datastoreItem xmlns:ds="http://schemas.openxmlformats.org/officeDocument/2006/customXml" ds:itemID="{74FA12DC-CEBC-48AC-BE67-8EE452086A7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Sample Calculation Table</vt:lpstr>
      <vt:lpstr>Your Calculation Table</vt:lpstr>
      <vt:lpstr>Statewide Data</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dc:creator>
  <cp:keywords/>
  <dc:description/>
  <cp:lastModifiedBy>Julie Cole</cp:lastModifiedBy>
  <cp:revision/>
  <dcterms:created xsi:type="dcterms:W3CDTF">2019-10-23T20:02:52Z</dcterms:created>
  <dcterms:modified xsi:type="dcterms:W3CDTF">2025-10-17T20:46:30Z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0x010100A257DAA2A67E994B942BEF2DEDBA6672</vt:lpwstr>
  </property>
</Properties>
</file>