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H:\Web Content manager info\"/>
    </mc:Choice>
  </mc:AlternateContent>
  <xr:revisionPtr revIDLastSave="0" documentId="8_{02CBA532-684F-4326-B956-BB6248904482}" xr6:coauthVersionLast="45" xr6:coauthVersionMax="45" xr10:uidLastSave="{00000000-0000-0000-0000-000000000000}"/>
  <bookViews>
    <workbookView xWindow="-120" yWindow="-120" windowWidth="25440" windowHeight="15390" activeTab="2" xr2:uid="{00000000-000D-0000-FFFF-FFFF00000000}"/>
  </bookViews>
  <sheets>
    <sheet name="Instructions" sheetId="2" r:id="rId1"/>
    <sheet name="HB 1200 Timeline" sheetId="3" r:id="rId2"/>
    <sheet name="Ch313 Template"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1" l="1"/>
  <c r="O18" i="1"/>
  <c r="L15" i="1"/>
  <c r="J16" i="1"/>
  <c r="K16" i="1" s="1"/>
  <c r="J17" i="1"/>
  <c r="J18" i="1"/>
  <c r="N18" i="1" s="1"/>
  <c r="J19" i="1"/>
  <c r="J20" i="1"/>
  <c r="J21" i="1"/>
  <c r="J22" i="1"/>
  <c r="J23" i="1"/>
  <c r="J24" i="1"/>
  <c r="J15" i="1"/>
  <c r="K15" i="1" s="1"/>
  <c r="L58" i="1"/>
  <c r="M58" i="1" s="1"/>
  <c r="B50" i="1"/>
  <c r="B51" i="1" s="1"/>
  <c r="B52" i="1" s="1"/>
  <c r="B53" i="1" s="1"/>
  <c r="B54" i="1" s="1"/>
  <c r="B55" i="1" s="1"/>
  <c r="B56" i="1" s="1"/>
  <c r="B57" i="1" s="1"/>
  <c r="K17" i="1"/>
  <c r="B16" i="1"/>
  <c r="B17" i="1" s="1"/>
  <c r="B18" i="1" s="1"/>
  <c r="B19" i="1" s="1"/>
  <c r="B20" i="1" s="1"/>
  <c r="B21" i="1" s="1"/>
  <c r="B22" i="1" s="1"/>
  <c r="B23" i="1" s="1"/>
  <c r="B24" i="1" s="1"/>
  <c r="B25" i="1" s="1"/>
  <c r="B26" i="1" s="1"/>
  <c r="B27" i="1" s="1"/>
  <c r="R7" i="1"/>
  <c r="K18" i="1" l="1"/>
  <c r="L28" i="1"/>
  <c r="M28" i="1" s="1"/>
  <c r="M24" i="1" s="1"/>
  <c r="M53" i="1"/>
  <c r="M50" i="1"/>
  <c r="M54" i="1"/>
  <c r="M52" i="1"/>
  <c r="M51" i="1"/>
  <c r="M20" i="1" l="1"/>
  <c r="M21" i="1"/>
  <c r="M18" i="1"/>
  <c r="M23" i="1"/>
  <c r="M19" i="1"/>
  <c r="M22" i="1"/>
  <c r="P18" i="1" l="1"/>
  <c r="Q18" i="1" l="1"/>
  <c r="Q19" i="1" s="1"/>
  <c r="Q20" i="1" s="1"/>
</calcChain>
</file>

<file path=xl/sharedStrings.xml><?xml version="1.0" encoding="utf-8"?>
<sst xmlns="http://schemas.openxmlformats.org/spreadsheetml/2006/main" count="167" uniqueCount="108">
  <si>
    <t>Project Owner:</t>
  </si>
  <si>
    <t>Project Name:</t>
  </si>
  <si>
    <t xml:space="preserve">First Year of Qualifying Time Period: </t>
  </si>
  <si>
    <t xml:space="preserve">First Year of Value Limitation (Third Year): </t>
  </si>
  <si>
    <t>First Year of Tax Credit:</t>
  </si>
  <si>
    <t xml:space="preserve">Limitation Amount: </t>
  </si>
  <si>
    <t xml:space="preserve">District Name: </t>
  </si>
  <si>
    <t xml:space="preserve">County-District Number: </t>
  </si>
  <si>
    <t xml:space="preserve">Amount Eligible During Qualifying Period: </t>
  </si>
  <si>
    <t>A</t>
  </si>
  <si>
    <t>B</t>
  </si>
  <si>
    <t>C</t>
  </si>
  <si>
    <t>D</t>
  </si>
  <si>
    <t>E</t>
  </si>
  <si>
    <t>F</t>
  </si>
  <si>
    <t>G</t>
  </si>
  <si>
    <t>H</t>
  </si>
  <si>
    <t>I</t>
  </si>
  <si>
    <t>J</t>
  </si>
  <si>
    <t>K</t>
  </si>
  <si>
    <t>L</t>
  </si>
  <si>
    <t>M</t>
  </si>
  <si>
    <t>N</t>
  </si>
  <si>
    <t>O</t>
  </si>
  <si>
    <t>P</t>
  </si>
  <si>
    <t>Q</t>
  </si>
  <si>
    <t>Date Agreement Was Approved by School Board</t>
  </si>
  <si>
    <t>Year of Agreement</t>
  </si>
  <si>
    <t>Tax 
Year</t>
  </si>
  <si>
    <t>School Year</t>
  </si>
  <si>
    <t>Taxable Value of Qualified Property (Without a Limitation)</t>
  </si>
  <si>
    <t>Difference Between Limitation Amount and Taxable Value (Exempt Value)</t>
  </si>
  <si>
    <t>Adopted M&amp;O Tax Rate</t>
  </si>
  <si>
    <t>Adopted Debt (I&amp;S) Tax Rate</t>
  </si>
  <si>
    <t>Total Tax Rate</t>
  </si>
  <si>
    <t>Projected Full Taxes (Before Exemptions)</t>
  </si>
  <si>
    <t>Amount of  M&amp;O Levy in Excess of Limitation Amount in Years of Qualifying Period</t>
  </si>
  <si>
    <t>Amount Credited Current &amp; Future</t>
  </si>
  <si>
    <t>Total M&amp;O and I&amp;S Levy to Calculate Max Credit Payback</t>
  </si>
  <si>
    <t>M&amp;O Tax Levy</t>
  </si>
  <si>
    <t>Tax Credit</t>
  </si>
  <si>
    <t>Cumulative Tax Credit Issued (Net)</t>
  </si>
  <si>
    <t>Total</t>
  </si>
  <si>
    <t>Chapter 313, Instructions to Complete Economic Development Act Estimate of Tax Credit Impact</t>
  </si>
  <si>
    <t>Column</t>
  </si>
  <si>
    <t>Instructions</t>
  </si>
  <si>
    <t>Column A</t>
  </si>
  <si>
    <t>Column B</t>
  </si>
  <si>
    <t>Column C</t>
  </si>
  <si>
    <t>Tax Year</t>
  </si>
  <si>
    <t>Column D</t>
  </si>
  <si>
    <t>Column E</t>
  </si>
  <si>
    <t>Column F</t>
  </si>
  <si>
    <t>Column G</t>
  </si>
  <si>
    <t>Column H</t>
  </si>
  <si>
    <t>Column I</t>
  </si>
  <si>
    <t>Column J</t>
  </si>
  <si>
    <t>Column K</t>
  </si>
  <si>
    <t>Column L</t>
  </si>
  <si>
    <t>Column M</t>
  </si>
  <si>
    <t>Column N</t>
  </si>
  <si>
    <t>Column O</t>
  </si>
  <si>
    <t>Column P</t>
  </si>
  <si>
    <t>Column Q</t>
  </si>
  <si>
    <t>TIMELINE</t>
  </si>
  <si>
    <t>Appraised Value Limitation and Tax Credit Periods</t>
  </si>
  <si>
    <t>Tax Credit Period</t>
  </si>
  <si>
    <t>Settle-Up Period</t>
  </si>
  <si>
    <t>Year</t>
  </si>
  <si>
    <t>Qualifying</t>
  </si>
  <si>
    <t>Value Limitation</t>
  </si>
  <si>
    <t>Time Period</t>
  </si>
  <si>
    <t>Period</t>
  </si>
  <si>
    <t xml:space="preserve">Amount Eligible During Qualifying Period:  </t>
  </si>
  <si>
    <r>
      <t xml:space="preserve">Project Owner: </t>
    </r>
    <r>
      <rPr>
        <b/>
        <sz val="10"/>
        <rFont val="Arial"/>
        <family val="2"/>
      </rPr>
      <t/>
    </r>
  </si>
  <si>
    <t>Example Inc.</t>
  </si>
  <si>
    <t>Example Plant</t>
  </si>
  <si>
    <t xml:space="preserve">First Year of Tax Credit: </t>
  </si>
  <si>
    <t>Example ISD</t>
  </si>
  <si>
    <t>999-999</t>
  </si>
  <si>
    <t>Example of a Completed Template</t>
  </si>
  <si>
    <t>Amount of M&amp;O Levy in Excess of Limitation Amount in Years of Qualifying Period</t>
  </si>
  <si>
    <r>
      <t>Note that the</t>
    </r>
    <r>
      <rPr>
        <b/>
        <sz val="10"/>
        <rFont val="Arial"/>
        <family val="2"/>
      </rPr>
      <t xml:space="preserve"> first row (Cell B14)</t>
    </r>
    <r>
      <rPr>
        <sz val="10"/>
        <rFont val="Arial"/>
        <family val="2"/>
      </rPr>
      <t xml:space="preserve"> starts with (year) 0, the next row (Cell B15) is (year) 1, the next row (Cell B16) is (year) 2, and so on.</t>
    </r>
  </si>
  <si>
    <r>
      <t xml:space="preserve">In the </t>
    </r>
    <r>
      <rPr>
        <b/>
        <sz val="10"/>
        <rFont val="Arial"/>
        <family val="2"/>
      </rPr>
      <t>second and third rows (Cells G15 and G16)</t>
    </r>
    <r>
      <rPr>
        <sz val="10"/>
        <rFont val="Arial"/>
        <family val="2"/>
      </rPr>
      <t>, enter the taxable value (Column E). For the following rows, enter the school district's local tax roll for the project, which should be the value limitation amount (Cell B6). This is also the amount reported to Texas Comptroller for the current year.</t>
    </r>
  </si>
  <si>
    <r>
      <t>Start with the</t>
    </r>
    <r>
      <rPr>
        <b/>
        <sz val="10"/>
        <rFont val="Arial"/>
        <family val="2"/>
      </rPr>
      <t xml:space="preserve"> second row (Cell H15)</t>
    </r>
    <r>
      <rPr>
        <sz val="10"/>
        <rFont val="Arial"/>
        <family val="2"/>
      </rPr>
      <t>. In that row, enter the adopted maintenance and operations (M&amp;O) tax rate. In the following rows, enter the subsequent years' M&amp;O tax rates.</t>
    </r>
  </si>
  <si>
    <r>
      <t xml:space="preserve">Start with the </t>
    </r>
    <r>
      <rPr>
        <b/>
        <sz val="10"/>
        <rFont val="Arial"/>
        <family val="2"/>
      </rPr>
      <t>second row (I15)</t>
    </r>
    <r>
      <rPr>
        <sz val="10"/>
        <rFont val="Arial"/>
        <family val="2"/>
      </rPr>
      <t>. In that row, enter the adopted debt (interest and sinking fund [I&amp;S]) tax rate. In the following rows, enter the subsequent years' I&amp;S tax rates.</t>
    </r>
  </si>
  <si>
    <r>
      <t>In the</t>
    </r>
    <r>
      <rPr>
        <b/>
        <sz val="10"/>
        <rFont val="Arial"/>
        <family val="2"/>
      </rPr>
      <t xml:space="preserve"> second row (J15) and following rows</t>
    </r>
    <r>
      <rPr>
        <sz val="10"/>
        <rFont val="Arial"/>
        <family val="2"/>
      </rPr>
      <t xml:space="preserve">, note the total tax rate—M&amp;O plus I&amp;S. </t>
    </r>
    <r>
      <rPr>
        <b/>
        <sz val="10"/>
        <rFont val="Arial"/>
        <family val="2"/>
      </rPr>
      <t>The total tax rate is calculated automatically, and the formula is embedded. Formula: =H+I.</t>
    </r>
  </si>
  <si>
    <r>
      <t>Start with the</t>
    </r>
    <r>
      <rPr>
        <b/>
        <sz val="10"/>
        <rFont val="Arial"/>
        <family val="2"/>
      </rPr>
      <t xml:space="preserve"> second row (Cell E15)</t>
    </r>
    <r>
      <rPr>
        <sz val="10"/>
        <rFont val="Arial"/>
        <family val="2"/>
      </rPr>
      <t>.</t>
    </r>
    <r>
      <rPr>
        <b/>
        <sz val="10"/>
        <rFont val="Arial"/>
        <family val="2"/>
      </rPr>
      <t xml:space="preserve"> </t>
    </r>
    <r>
      <rPr>
        <sz val="10"/>
        <rFont val="Arial"/>
        <family val="2"/>
      </rPr>
      <t>In that row, enter the actual property value without a limitation. In the following rows, enter the subsequent property values without a limitation. Use county appraisal district values for the prior year and estimates for the current and future years.</t>
    </r>
  </si>
  <si>
    <r>
      <t xml:space="preserve">In the </t>
    </r>
    <r>
      <rPr>
        <b/>
        <sz val="10"/>
        <rFont val="Arial"/>
        <family val="2"/>
      </rPr>
      <t>second row (Cell K15) and following rows</t>
    </r>
    <r>
      <rPr>
        <sz val="10"/>
        <rFont val="Arial"/>
        <family val="2"/>
      </rPr>
      <t>, note the projected full taxes (before exemptions) amount, which is the product of the Column E amount multiplied by the total tax rate in Column J. The projected full taxes amount should equal the total levy from the tax statement (M&amp;O plus I&amp;S).</t>
    </r>
    <r>
      <rPr>
        <b/>
        <sz val="10"/>
        <rFont val="Arial"/>
        <family val="2"/>
      </rPr>
      <t xml:space="preserve"> The projected full taxes amount is calculated automatically, and the formula is embedded. Formula for second row (Cell K15): =E15*(J15/100).</t>
    </r>
  </si>
  <si>
    <r>
      <t>In the</t>
    </r>
    <r>
      <rPr>
        <b/>
        <sz val="10"/>
        <rFont val="Arial"/>
        <family val="2"/>
      </rPr>
      <t xml:space="preserve"> fifth through 11th rows (Cells M18–M24)</t>
    </r>
    <r>
      <rPr>
        <sz val="10"/>
        <rFont val="Arial"/>
        <family val="2"/>
      </rPr>
      <t xml:space="preserve"> (fourth through 10th years), note the amount credited for current and future years. This amount is calculated by dividing the amount eligible during the qualifying period (Cell L28) by seven. </t>
    </r>
    <r>
      <rPr>
        <b/>
        <sz val="10"/>
        <rFont val="Arial"/>
        <family val="2"/>
      </rPr>
      <t>It is calculated automatically, and the formula is embedded. Formula: =L28/7. The amounts shown in Cells M18–M24 should total to the amount eligible during the qualifying period (Cell L28). The amounts for Cells M18–M24 are not calculated until you have established the amount eligible for credit (Cell L28).</t>
    </r>
  </si>
  <si>
    <r>
      <t xml:space="preserve">In the </t>
    </r>
    <r>
      <rPr>
        <b/>
        <sz val="10"/>
        <rFont val="Arial"/>
        <family val="2"/>
      </rPr>
      <t>fifth row (Cell Q18)</t>
    </r>
    <r>
      <rPr>
        <sz val="10"/>
        <rFont val="Arial"/>
        <family val="2"/>
      </rPr>
      <t xml:space="preserve"> (fourth year), note the amount of the net cumulative tax credit issued. </t>
    </r>
    <r>
      <rPr>
        <b/>
        <sz val="10"/>
        <rFont val="Arial"/>
        <family val="2"/>
      </rPr>
      <t>Formula for Cell Q18: =P18</t>
    </r>
    <r>
      <rPr>
        <sz val="10"/>
        <rFont val="Arial"/>
        <family val="2"/>
      </rPr>
      <t xml:space="preserve">. </t>
    </r>
    <r>
      <rPr>
        <b/>
        <sz val="10"/>
        <rFont val="Arial"/>
        <family val="2"/>
      </rPr>
      <t>In the following years, the balance accrued is maintained. Formula for Cell Q19: =Q18+P19; formula for Cell Q20: =Q19+P20; and so on.</t>
    </r>
  </si>
  <si>
    <t>Column Title</t>
  </si>
  <si>
    <r>
      <t>Start with the</t>
    </r>
    <r>
      <rPr>
        <b/>
        <sz val="10"/>
        <rFont val="Arial"/>
        <family val="2"/>
      </rPr>
      <t xml:space="preserve"> second row (Cell C15)</t>
    </r>
    <r>
      <rPr>
        <sz val="10"/>
        <rFont val="Arial"/>
        <family val="2"/>
      </rPr>
      <t>.</t>
    </r>
    <r>
      <rPr>
        <b/>
        <sz val="10"/>
        <rFont val="Arial"/>
        <family val="2"/>
      </rPr>
      <t xml:space="preserve"> </t>
    </r>
    <r>
      <rPr>
        <sz val="10"/>
        <rFont val="Arial"/>
        <family val="2"/>
      </rPr>
      <t xml:space="preserve">In that row, enter the tax year (YYYY), which is the calendar year. In the following rows, enter the subsequent tax years.  </t>
    </r>
  </si>
  <si>
    <t>Texas Tax Code, Chapter 313 (Texas Economic Development Act)</t>
  </si>
  <si>
    <t>School District's Local Tax Roll for Project (Current Tax Year)</t>
  </si>
  <si>
    <t>2009-10</t>
  </si>
  <si>
    <t>2010-11</t>
  </si>
  <si>
    <t>2011-12</t>
  </si>
  <si>
    <t>2012-13</t>
  </si>
  <si>
    <t>Note: The qualifying time period is the first two tax years beginning after the date of the school board's approval of the qualified business entity's application (the agreement).</t>
  </si>
  <si>
    <r>
      <t>In the</t>
    </r>
    <r>
      <rPr>
        <b/>
        <sz val="10"/>
        <rFont val="Arial"/>
        <family val="2"/>
      </rPr>
      <t xml:space="preserve"> first row (Cell A14)</t>
    </r>
    <r>
      <rPr>
        <sz val="10"/>
        <rFont val="Arial"/>
        <family val="2"/>
      </rPr>
      <t>, enter the date (MM/DD/YYYY) the agreement was approved by the school board. This date sets the initial year for the qualifying time period.</t>
    </r>
  </si>
  <si>
    <r>
      <t>Start with the</t>
    </r>
    <r>
      <rPr>
        <b/>
        <sz val="10"/>
        <rFont val="Arial"/>
        <family val="2"/>
      </rPr>
      <t xml:space="preserve"> second row (Cell D15)</t>
    </r>
    <r>
      <rPr>
        <sz val="10"/>
        <rFont val="Arial"/>
        <family val="2"/>
      </rPr>
      <t xml:space="preserve">. In that row, enter the school year (the tracking fiscal school year) (YYYY-YY). In the following rows, enter the subsequent school years.  </t>
    </r>
  </si>
  <si>
    <r>
      <t>Leave the</t>
    </r>
    <r>
      <rPr>
        <b/>
        <sz val="10"/>
        <rFont val="Arial"/>
        <family val="2"/>
      </rPr>
      <t xml:space="preserve"> first, second, and third rows</t>
    </r>
    <r>
      <rPr>
        <sz val="10"/>
        <rFont val="Arial"/>
        <family val="2"/>
      </rPr>
      <t xml:space="preserve"> </t>
    </r>
    <r>
      <rPr>
        <b/>
        <sz val="10"/>
        <rFont val="Arial"/>
        <family val="2"/>
      </rPr>
      <t>(Cells F14, F15, and F16)</t>
    </r>
    <r>
      <rPr>
        <sz val="10"/>
        <rFont val="Arial"/>
        <family val="2"/>
      </rPr>
      <t xml:space="preserve"> blank. In the</t>
    </r>
    <r>
      <rPr>
        <b/>
        <sz val="10"/>
        <rFont val="Arial"/>
        <family val="2"/>
      </rPr>
      <t xml:space="preserve"> fourth row (Cell F17)</t>
    </r>
    <r>
      <rPr>
        <sz val="10"/>
        <rFont val="Arial"/>
        <family val="2"/>
      </rPr>
      <t>, enter the difference between the value limitation amount (Cell B6) and the taxable value (Cell E17). This is considered the "exempt value."</t>
    </r>
  </si>
  <si>
    <r>
      <t xml:space="preserve">In the </t>
    </r>
    <r>
      <rPr>
        <b/>
        <sz val="10"/>
        <rFont val="Arial"/>
        <family val="2"/>
      </rPr>
      <t>second and third rows (Cells L15 and L16)</t>
    </r>
    <r>
      <rPr>
        <sz val="10"/>
        <rFont val="Arial"/>
        <family val="2"/>
      </rPr>
      <t xml:space="preserve">, note the amount of M&amp;O levy in excess of the limitation amount in the years of the qualifying period. Each of these amounts is calculated by starting with the taxable value (Column E), subtracting the value limitation amount (Cell B6), multiplying the difference by the M&amp;O rate (Column H), and dividing the product by 100. </t>
    </r>
    <r>
      <rPr>
        <b/>
        <sz val="10"/>
        <rFont val="Arial"/>
        <family val="2"/>
      </rPr>
      <t>Each of these amounts is calculated automatically, and the formula is embedded. If the amount calculated is less than 0, it will appear as a dash.</t>
    </r>
    <r>
      <rPr>
        <sz val="10"/>
        <rFont val="Arial"/>
        <family val="2"/>
      </rPr>
      <t xml:space="preserve"> </t>
    </r>
    <r>
      <rPr>
        <b/>
        <sz val="10"/>
        <rFont val="Arial"/>
        <family val="2"/>
      </rPr>
      <t xml:space="preserve">Formula for Cell L15: =if(((E15-B6)*H15/100&lt;0),0,(E15-B6)*H15/100). Formula for Cell L16: =if(((E16-B6)*H16/100&lt;0),0,(E16-B6)*H16/100). </t>
    </r>
  </si>
  <si>
    <r>
      <t xml:space="preserve">In the </t>
    </r>
    <r>
      <rPr>
        <b/>
        <sz val="10"/>
        <rFont val="Arial"/>
        <family val="2"/>
      </rPr>
      <t>fifth row (Cell O18)</t>
    </r>
    <r>
      <rPr>
        <sz val="10"/>
        <rFont val="Arial"/>
        <family val="2"/>
      </rPr>
      <t xml:space="preserve"> (fourth year), note the amount for the M&amp;O tax levy, which is calculated by dividing the adopted M&amp;O tax rate (Cell H18) by 100 and multiplying the result by the value limitation amount). </t>
    </r>
    <r>
      <rPr>
        <b/>
        <sz val="10"/>
        <rFont val="Arial"/>
        <family val="2"/>
      </rPr>
      <t>The M&amp;O tax levy amount is calculated automatically, and the formula is embedded. Formula: =(H18/100)*B6.</t>
    </r>
  </si>
  <si>
    <r>
      <t>In the</t>
    </r>
    <r>
      <rPr>
        <b/>
        <sz val="10"/>
        <rFont val="Arial"/>
        <family val="2"/>
      </rPr>
      <t xml:space="preserve"> fifth row (Cell P18)</t>
    </r>
    <r>
      <rPr>
        <sz val="10"/>
        <rFont val="Arial"/>
        <family val="2"/>
      </rPr>
      <t xml:space="preserve"> (fourth year), note the tax credit amount, which is equal to one-seventh of the total amount of tax credit to which the person is entitled under Section 313.102, except that the amount of a credit granted in any of the seven tax years of the tax credit period may not exceed 50 percent of the total amount of ad valorem school taxes imposed on the qualified property by the school district in that tax year. </t>
    </r>
    <r>
      <rPr>
        <b/>
        <sz val="10"/>
        <rFont val="Arial"/>
        <family val="2"/>
      </rPr>
      <t>The tax credit amount is calculated automatically, and the formula is embedded.</t>
    </r>
    <r>
      <rPr>
        <sz val="10"/>
        <rFont val="Arial"/>
        <family val="2"/>
      </rPr>
      <t xml:space="preserve"> </t>
    </r>
    <r>
      <rPr>
        <b/>
        <sz val="10"/>
        <rFont val="Arial"/>
        <family val="2"/>
      </rPr>
      <t>Formula: =MIN(N18/2,M18).</t>
    </r>
  </si>
  <si>
    <r>
      <t xml:space="preserve">In the </t>
    </r>
    <r>
      <rPr>
        <b/>
        <sz val="10"/>
        <rFont val="Arial"/>
        <family val="2"/>
      </rPr>
      <t>fifth row (Cell N18)</t>
    </r>
    <r>
      <rPr>
        <sz val="10"/>
        <rFont val="Arial"/>
        <family val="2"/>
      </rPr>
      <t xml:space="preserve"> (fourth year), note the amount for the total M&amp;O and I&amp;S levy to calculate the maximum credit payback. This amount is calculated as follows: First, the value limitation (Cell G18) is multiplied by the total rate (Cell J18) divided by 100. Second, the exempt value (Cell F18) is multiplied by the I&amp;S rate (Cell I18) divided by 100. Third, the two values are totaled to produce the amount shown in Cell N18.</t>
    </r>
    <r>
      <rPr>
        <b/>
        <sz val="10"/>
        <rFont val="Arial"/>
        <family val="2"/>
      </rPr>
      <t xml:space="preserve"> This amount is calculated automatically, and the formula is embedded. Formula: =(G18*(J18/100))+(F18*(I18/100)). The amount for Cell N18 is not calculated until you have established the amount eligible for credit (Cell L28). Note: The amount should be the amount the taxpayer is billed for.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</si>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</sst>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quot;$&quot;#,##0"/>
    <numFmt numFmtId="165" formatCode="#,##0.000000"/>
    <numFmt numFmtId="166" formatCode="_(* #,##0_);_(* \(#,##0\);_(* &quot;-&quot;??_);_(@_)"/>
    <numFmt numFmtId="167" formatCode="0000"/>
    <numFmt numFmtId="168" formatCode="d/m/yyyy;@"/>
    <numFmt numFmtId="169" formatCode="mm/dd/yy;@"/>
    <numFmt numFmtId="170" formatCode="####\-####"/>
  </numFmts>
  <fonts count="29" x14ac:knownFonts="1">
    <font>
      <sz val="10"/>
      <name val="Arial"/>
    </font>
    <font>
      <sz val="11"/>
      <color theme="1"/>
      <name val="Calibri"/>
      <family val="2"/>
      <scheme val="minor"/>
    </font>
    <font>
      <sz val="10"/>
      <name val="Arial"/>
      <family val="2"/>
    </font>
    <font>
      <sz val="10"/>
      <name val="Arial"/>
      <family val="2"/>
    </font>
    <font>
      <b/>
      <u/>
      <sz val="10"/>
      <name val="Arial"/>
      <family val="2"/>
    </font>
    <font>
      <u/>
      <sz val="10"/>
      <name val="Arial"/>
      <family val="2"/>
    </font>
    <font>
      <b/>
      <sz val="10"/>
      <name val="Arial"/>
      <family val="2"/>
    </font>
    <font>
      <b/>
      <sz val="10"/>
      <color indexed="8"/>
      <name val="Arial"/>
      <family val="2"/>
    </font>
    <font>
      <b/>
      <sz val="10"/>
      <color indexed="63"/>
      <name val="Arial"/>
      <family val="2"/>
    </font>
    <font>
      <b/>
      <sz val="14"/>
      <name val="Arial"/>
      <family val="2"/>
    </font>
    <font>
      <b/>
      <sz val="12"/>
      <name val="Arial"/>
      <family val="2"/>
    </font>
    <font>
      <sz val="12"/>
      <name val="Arial"/>
      <family val="2"/>
    </font>
    <font>
      <b/>
      <sz val="9"/>
      <color indexed="10"/>
      <name val="Arial"/>
      <family val="2"/>
    </font>
    <font>
      <b/>
      <sz val="16"/>
      <color indexed="63"/>
      <name val="Rockwell Extra Bold"/>
      <family val="1"/>
    </font>
    <font>
      <b/>
      <sz val="16"/>
      <color indexed="63"/>
      <name val="Arial"/>
      <family val="2"/>
    </font>
    <font>
      <sz val="10"/>
      <color indexed="63"/>
      <name val="Arial"/>
      <family val="2"/>
    </font>
    <font>
      <sz val="10"/>
      <color indexed="63"/>
      <name val="Rockwell Extra Bold"/>
      <family val="1"/>
    </font>
    <font>
      <b/>
      <sz val="14"/>
      <color indexed="63"/>
      <name val="Rockwell Extra Bold"/>
      <family val="1"/>
    </font>
    <font>
      <b/>
      <sz val="14"/>
      <color indexed="63"/>
      <name val="Arial"/>
      <family val="2"/>
    </font>
    <font>
      <b/>
      <sz val="12"/>
      <color indexed="10"/>
      <name val="Arial"/>
      <family val="2"/>
    </font>
    <font>
      <b/>
      <sz val="12"/>
      <color indexed="53"/>
      <name val="Arial"/>
      <family val="2"/>
    </font>
    <font>
      <b/>
      <sz val="12"/>
      <color indexed="17"/>
      <name val="Arial"/>
      <family val="2"/>
    </font>
    <font>
      <b/>
      <sz val="11"/>
      <color indexed="12"/>
      <name val="Arial"/>
      <family val="2"/>
    </font>
    <font>
      <b/>
      <sz val="10"/>
      <color indexed="12"/>
      <name val="Arial"/>
      <family val="2"/>
    </font>
    <font>
      <b/>
      <sz val="12"/>
      <color indexed="58"/>
      <name val="Arial"/>
      <family val="2"/>
    </font>
    <font>
      <b/>
      <sz val="12"/>
      <color indexed="60"/>
      <name val="Arial"/>
      <family val="2"/>
    </font>
    <font>
      <b/>
      <sz val="12"/>
      <color indexed="63"/>
      <name val="Arial"/>
      <family val="2"/>
    </font>
    <font>
      <sz val="12"/>
      <color indexed="63"/>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s>
  <borders count="26">
    <border>
      <left/>
      <right/>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8" fillId="0" borderId="0" applyFont="0" applyFill="0" applyBorder="0" applyAlignment="0" applyProtection="0"/>
    <xf numFmtId="44" fontId="1" fillId="0" borderId="0" applyFont="0" applyFill="0" applyBorder="0" applyAlignment="0" applyProtection="0"/>
  </cellStyleXfs>
  <cellXfs count="199">
    <xf numFmtId="0" fontId="0" fillId="0" borderId="0" xfId="0"/>
    <xf numFmtId="0" fontId="3" fillId="0" borderId="0" xfId="0" applyFont="1"/>
    <xf numFmtId="0" fontId="6" fillId="0" borderId="0" xfId="0" applyFont="1" applyAlignment="1"/>
    <xf numFmtId="0" fontId="6" fillId="0" borderId="0" xfId="0" applyFont="1"/>
    <xf numFmtId="22" fontId="0" fillId="0" borderId="0" xfId="0" applyNumberFormat="1"/>
    <xf numFmtId="0" fontId="6" fillId="0" borderId="0" xfId="0" applyFont="1" applyAlignment="1">
      <alignment horizontal="left"/>
    </xf>
    <xf numFmtId="3" fontId="6" fillId="0" borderId="0" xfId="0" applyNumberFormat="1" applyFont="1" applyAlignment="1"/>
    <xf numFmtId="0" fontId="6" fillId="0" borderId="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4" xfId="0" applyFont="1" applyFill="1" applyBorder="1" applyAlignment="1">
      <alignment horizontal="center"/>
    </xf>
    <xf numFmtId="0" fontId="6" fillId="0" borderId="3" xfId="0" applyFont="1" applyFill="1" applyBorder="1" applyAlignment="1">
      <alignment horizontal="center"/>
    </xf>
    <xf numFmtId="0" fontId="0" fillId="0" borderId="0" xfId="0" applyBorder="1"/>
    <xf numFmtId="0" fontId="6" fillId="0" borderId="8" xfId="0" applyFont="1" applyBorder="1" applyAlignment="1">
      <alignment horizontal="center" wrapText="1"/>
    </xf>
    <xf numFmtId="0" fontId="6" fillId="0" borderId="6" xfId="0" applyFont="1" applyBorder="1" applyAlignment="1">
      <alignment horizontal="center" wrapText="1"/>
    </xf>
    <xf numFmtId="0" fontId="6" fillId="0" borderId="9" xfId="0" applyFont="1" applyBorder="1" applyAlignment="1">
      <alignment horizontal="center" wrapText="1"/>
    </xf>
    <xf numFmtId="0" fontId="6" fillId="0" borderId="6" xfId="0" applyFont="1" applyBorder="1" applyAlignment="1">
      <alignment horizontal="center"/>
    </xf>
    <xf numFmtId="0" fontId="6" fillId="0" borderId="7" xfId="0" applyFont="1" applyFill="1" applyBorder="1" applyAlignment="1">
      <alignment horizontal="center" wrapText="1"/>
    </xf>
    <xf numFmtId="49" fontId="0" fillId="3" borderId="6" xfId="0" applyNumberFormat="1" applyFill="1" applyBorder="1"/>
    <xf numFmtId="0" fontId="0" fillId="0" borderId="0" xfId="0" applyFill="1" applyBorder="1"/>
    <xf numFmtId="1" fontId="6" fillId="4" borderId="8" xfId="0" quotePrefix="1" applyNumberFormat="1" applyFont="1" applyFill="1" applyBorder="1" applyAlignment="1">
      <alignment horizontal="center"/>
    </xf>
    <xf numFmtId="0" fontId="6" fillId="4" borderId="6" xfId="0" applyFont="1" applyFill="1" applyBorder="1" applyAlignment="1">
      <alignment horizontal="center"/>
    </xf>
    <xf numFmtId="3" fontId="6" fillId="4" borderId="6" xfId="0" applyNumberFormat="1" applyFont="1" applyFill="1" applyBorder="1"/>
    <xf numFmtId="165" fontId="6" fillId="4" borderId="6" xfId="0" applyNumberFormat="1" applyFont="1" applyFill="1" applyBorder="1"/>
    <xf numFmtId="3" fontId="0" fillId="0" borderId="0" xfId="0" applyNumberFormat="1" applyFill="1" applyBorder="1"/>
    <xf numFmtId="1" fontId="3" fillId="4" borderId="2" xfId="0" quotePrefix="1" applyNumberFormat="1" applyFont="1" applyFill="1" applyBorder="1" applyAlignment="1">
      <alignment horizontal="center"/>
    </xf>
    <xf numFmtId="0" fontId="6" fillId="4" borderId="3" xfId="0" applyFont="1" applyFill="1" applyBorder="1" applyAlignment="1">
      <alignment horizontal="center"/>
    </xf>
    <xf numFmtId="1" fontId="3" fillId="4" borderId="8" xfId="0" quotePrefix="1" applyNumberFormat="1" applyFont="1" applyFill="1" applyBorder="1" applyAlignment="1">
      <alignment horizontal="center"/>
    </xf>
    <xf numFmtId="165" fontId="6" fillId="4" borderId="9" xfId="0" applyNumberFormat="1" applyFont="1" applyFill="1" applyBorder="1"/>
    <xf numFmtId="0" fontId="6" fillId="0" borderId="6" xfId="0" applyFont="1" applyFill="1" applyBorder="1" applyAlignment="1">
      <alignment horizontal="center"/>
    </xf>
    <xf numFmtId="3" fontId="8" fillId="0" borderId="6" xfId="0" applyNumberFormat="1" applyFont="1" applyFill="1" applyBorder="1"/>
    <xf numFmtId="41" fontId="0" fillId="0" borderId="6" xfId="0" applyNumberFormat="1" applyFill="1" applyBorder="1"/>
    <xf numFmtId="3" fontId="6" fillId="0" borderId="6" xfId="0" applyNumberFormat="1" applyFont="1" applyFill="1" applyBorder="1"/>
    <xf numFmtId="0" fontId="0" fillId="0" borderId="0" xfId="0" quotePrefix="1" applyFill="1" applyBorder="1" applyAlignment="1">
      <alignment horizontal="center"/>
    </xf>
    <xf numFmtId="166" fontId="0" fillId="0" borderId="0" xfId="1" applyNumberFormat="1" applyFont="1"/>
    <xf numFmtId="3" fontId="0" fillId="0" borderId="0" xfId="0" applyNumberFormat="1"/>
    <xf numFmtId="166" fontId="0" fillId="0" borderId="0" xfId="1" applyNumberFormat="1" applyFont="1" applyBorder="1"/>
    <xf numFmtId="0" fontId="9" fillId="0" borderId="0" xfId="0" applyFont="1" applyAlignment="1">
      <alignment horizontal="left"/>
    </xf>
    <xf numFmtId="0" fontId="0" fillId="0" borderId="0" xfId="0" applyAlignment="1">
      <alignment horizontal="left" vertical="top" wrapText="1"/>
    </xf>
    <xf numFmtId="0" fontId="0" fillId="0" borderId="0" xfId="0" applyAlignment="1">
      <alignment horizontal="left"/>
    </xf>
    <xf numFmtId="0" fontId="10" fillId="0" borderId="6" xfId="0" applyFont="1" applyBorder="1" applyAlignment="1">
      <alignment horizontal="left" vertical="center" wrapText="1"/>
    </xf>
    <xf numFmtId="0" fontId="10" fillId="0" borderId="6" xfId="0" applyFont="1" applyBorder="1" applyAlignment="1">
      <alignment horizontal="left" vertical="top" wrapText="1"/>
    </xf>
    <xf numFmtId="0" fontId="11" fillId="0" borderId="0" xfId="0" applyFont="1" applyAlignment="1">
      <alignment horizontal="left" vertical="center" wrapText="1"/>
    </xf>
    <xf numFmtId="0" fontId="6" fillId="0" borderId="6" xfId="0" applyFont="1" applyBorder="1" applyAlignment="1">
      <alignment horizontal="left" vertical="top"/>
    </xf>
    <xf numFmtId="0" fontId="6" fillId="0" borderId="6" xfId="0" applyFont="1" applyBorder="1" applyAlignment="1">
      <alignment horizontal="left" vertical="top" wrapText="1"/>
    </xf>
    <xf numFmtId="3" fontId="0" fillId="0" borderId="0" xfId="0" applyNumberFormat="1" applyBorder="1" applyAlignment="1">
      <alignment horizontal="left"/>
    </xf>
    <xf numFmtId="0" fontId="0" fillId="0" borderId="0" xfId="0" applyAlignment="1">
      <alignment horizontal="left" vertical="center"/>
    </xf>
    <xf numFmtId="0" fontId="6" fillId="0" borderId="6" xfId="0" applyFont="1" applyFill="1" applyBorder="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166" fontId="0" fillId="0" borderId="0" xfId="1" applyNumberFormat="1" applyFont="1" applyAlignment="1">
      <alignment horizontal="left"/>
    </xf>
    <xf numFmtId="9" fontId="0" fillId="0" borderId="0" xfId="0" applyNumberFormat="1" applyAlignment="1">
      <alignment horizontal="left"/>
    </xf>
    <xf numFmtId="43" fontId="0" fillId="0" borderId="0" xfId="0" applyNumberFormat="1" applyAlignment="1">
      <alignment horizontal="left"/>
    </xf>
    <xf numFmtId="0" fontId="6" fillId="0" borderId="0" xfId="0" applyFont="1" applyAlignment="1">
      <alignment horizontal="left" vertical="top" wrapText="1"/>
    </xf>
    <xf numFmtId="166" fontId="0" fillId="0" borderId="0" xfId="0" applyNumberFormat="1" applyAlignment="1">
      <alignment horizontal="left"/>
    </xf>
    <xf numFmtId="0" fontId="0" fillId="0" borderId="0" xfId="0" quotePrefix="1" applyAlignment="1">
      <alignment horizontal="left"/>
    </xf>
    <xf numFmtId="0" fontId="13" fillId="0" borderId="0" xfId="0" applyFont="1" applyAlignment="1">
      <alignment horizontal="centerContinuous"/>
    </xf>
    <xf numFmtId="0" fontId="14" fillId="0" borderId="0" xfId="0" applyFont="1" applyAlignment="1">
      <alignment horizontal="centerContinuous"/>
    </xf>
    <xf numFmtId="0" fontId="15" fillId="0" borderId="0" xfId="0" applyFont="1" applyAlignment="1">
      <alignment horizontal="centerContinuous"/>
    </xf>
    <xf numFmtId="0" fontId="15"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8" fillId="0" borderId="0" xfId="0" applyFont="1" applyAlignment="1">
      <alignment horizontal="centerContinuous"/>
    </xf>
    <xf numFmtId="0" fontId="9" fillId="0" borderId="0" xfId="0" applyFont="1" applyAlignment="1">
      <alignment horizontal="center"/>
    </xf>
    <xf numFmtId="0" fontId="19" fillId="0" borderId="0" xfId="0" applyFont="1" applyAlignment="1">
      <alignment horizontal="center"/>
    </xf>
    <xf numFmtId="0" fontId="19" fillId="0" borderId="0" xfId="0" applyFont="1" applyAlignment="1"/>
    <xf numFmtId="0" fontId="20" fillId="0" borderId="0" xfId="0" applyFont="1" applyAlignment="1">
      <alignment horizontal="center"/>
    </xf>
    <xf numFmtId="0" fontId="21" fillId="0" borderId="0" xfId="0" applyFont="1" applyAlignment="1">
      <alignment horizontal="center"/>
    </xf>
    <xf numFmtId="0" fontId="3" fillId="0" borderId="13" xfId="0" applyFont="1" applyBorder="1"/>
    <xf numFmtId="0" fontId="22" fillId="0" borderId="0" xfId="0" applyFont="1" applyAlignment="1">
      <alignment horizontal="center"/>
    </xf>
    <xf numFmtId="0" fontId="23" fillId="0" borderId="0" xfId="0" applyFont="1" applyAlignment="1">
      <alignment horizontal="center"/>
    </xf>
    <xf numFmtId="0" fontId="23" fillId="0" borderId="13" xfId="0" applyFont="1" applyBorder="1" applyAlignment="1">
      <alignment horizontal="center"/>
    </xf>
    <xf numFmtId="0" fontId="3" fillId="0" borderId="0" xfId="0" applyFont="1" applyAlignment="1">
      <alignment horizontal="center"/>
    </xf>
    <xf numFmtId="0" fontId="24" fillId="0" borderId="0" xfId="0" applyFont="1" applyAlignment="1"/>
    <xf numFmtId="0" fontId="26" fillId="0" borderId="0" xfId="0" applyFont="1"/>
    <xf numFmtId="0" fontId="27" fillId="0" borderId="0" xfId="0" applyFont="1"/>
    <xf numFmtId="0" fontId="11" fillId="0" borderId="0" xfId="0" applyFont="1" applyAlignment="1">
      <alignment horizontal="left"/>
    </xf>
    <xf numFmtId="0" fontId="11" fillId="0" borderId="0" xfId="0" applyFont="1"/>
    <xf numFmtId="0" fontId="6" fillId="0" borderId="14" xfId="0" applyFont="1" applyBorder="1" applyAlignment="1">
      <alignment horizontal="center"/>
    </xf>
    <xf numFmtId="0" fontId="6" fillId="0" borderId="15" xfId="0" applyFont="1" applyBorder="1" applyAlignment="1">
      <alignment horizontal="center"/>
    </xf>
    <xf numFmtId="0" fontId="6" fillId="2" borderId="16" xfId="0" applyFont="1" applyFill="1" applyBorder="1" applyAlignment="1">
      <alignment horizontal="center"/>
    </xf>
    <xf numFmtId="0" fontId="6" fillId="2" borderId="15" xfId="0" applyFont="1" applyFill="1" applyBorder="1" applyAlignment="1">
      <alignment horizontal="center"/>
    </xf>
    <xf numFmtId="0" fontId="6" fillId="0" borderId="17" xfId="0" applyFont="1" applyBorder="1" applyAlignment="1">
      <alignment horizontal="center"/>
    </xf>
    <xf numFmtId="0" fontId="3" fillId="0" borderId="6" xfId="0" quotePrefix="1" applyFont="1" applyBorder="1" applyAlignment="1">
      <alignment vertical="center"/>
    </xf>
    <xf numFmtId="0" fontId="3" fillId="3" borderId="6" xfId="0" applyFont="1" applyFill="1" applyBorder="1" applyAlignment="1">
      <alignment horizontal="center"/>
    </xf>
    <xf numFmtId="0" fontId="3" fillId="3" borderId="6" xfId="0" quotePrefix="1" applyFont="1" applyFill="1" applyBorder="1" applyAlignment="1">
      <alignment horizontal="center"/>
    </xf>
    <xf numFmtId="49" fontId="3" fillId="3" borderId="6" xfId="0" applyNumberFormat="1" applyFont="1" applyFill="1" applyBorder="1"/>
    <xf numFmtId="4" fontId="6" fillId="4" borderId="6" xfId="0" applyNumberFormat="1" applyFont="1" applyFill="1" applyBorder="1"/>
    <xf numFmtId="3" fontId="3" fillId="0" borderId="0" xfId="0" applyNumberFormat="1" applyFont="1" applyFill="1" applyBorder="1"/>
    <xf numFmtId="1" fontId="3" fillId="0" borderId="8" xfId="0" applyNumberFormat="1" applyFont="1" applyBorder="1" applyAlignment="1">
      <alignment horizontal="center"/>
    </xf>
    <xf numFmtId="3" fontId="15" fillId="0" borderId="6" xfId="0" applyNumberFormat="1" applyFont="1" applyFill="1" applyBorder="1"/>
    <xf numFmtId="0" fontId="3" fillId="3" borderId="10" xfId="0" applyFont="1" applyFill="1" applyBorder="1"/>
    <xf numFmtId="0" fontId="3" fillId="0" borderId="11" xfId="0" applyFont="1" applyBorder="1" applyAlignment="1">
      <alignment horizontal="center"/>
    </xf>
    <xf numFmtId="0" fontId="3" fillId="3" borderId="11" xfId="0" applyFont="1" applyFill="1" applyBorder="1" applyAlignment="1">
      <alignment horizontal="center"/>
    </xf>
    <xf numFmtId="0" fontId="3" fillId="3" borderId="1" xfId="0" applyFont="1" applyFill="1" applyBorder="1"/>
    <xf numFmtId="3" fontId="3" fillId="3" borderId="11" xfId="0" applyNumberFormat="1" applyFont="1" applyFill="1" applyBorder="1"/>
    <xf numFmtId="3" fontId="3" fillId="3" borderId="9" xfId="0" applyNumberFormat="1" applyFont="1" applyFill="1" applyBorder="1"/>
    <xf numFmtId="4" fontId="3" fillId="3" borderId="11" xfId="0" applyNumberFormat="1" applyFont="1" applyFill="1" applyBorder="1"/>
    <xf numFmtId="3" fontId="3" fillId="3" borderId="12" xfId="0" applyNumberFormat="1" applyFont="1" applyFill="1" applyBorder="1"/>
    <xf numFmtId="167" fontId="6" fillId="4" borderId="6" xfId="0" applyNumberFormat="1" applyFont="1" applyFill="1" applyBorder="1" applyAlignment="1">
      <alignment horizontal="center"/>
    </xf>
    <xf numFmtId="167" fontId="6" fillId="0" borderId="6" xfId="0" applyNumberFormat="1" applyFont="1" applyFill="1" applyBorder="1" applyAlignment="1">
      <alignment horizontal="center"/>
    </xf>
    <xf numFmtId="0" fontId="6" fillId="3" borderId="6" xfId="0" applyFont="1" applyFill="1" applyBorder="1" applyAlignment="1">
      <alignment horizontal="center"/>
    </xf>
    <xf numFmtId="168" fontId="6" fillId="4" borderId="8" xfId="0" quotePrefix="1" applyNumberFormat="1" applyFont="1" applyFill="1" applyBorder="1" applyAlignment="1">
      <alignment horizontal="center"/>
    </xf>
    <xf numFmtId="169" fontId="3" fillId="3" borderId="6" xfId="0" quotePrefix="1" applyNumberFormat="1" applyFont="1" applyFill="1" applyBorder="1" applyAlignment="1">
      <alignment horizontal="center"/>
    </xf>
    <xf numFmtId="0" fontId="6" fillId="4" borderId="6" xfId="2" applyFont="1" applyFill="1" applyBorder="1" applyAlignment="1">
      <alignment horizontal="center"/>
    </xf>
    <xf numFmtId="1" fontId="6" fillId="4" borderId="8" xfId="2" quotePrefix="1" applyNumberFormat="1" applyFont="1" applyFill="1" applyBorder="1" applyAlignment="1">
      <alignment horizontal="center"/>
    </xf>
    <xf numFmtId="1" fontId="2" fillId="4" borderId="2" xfId="2" quotePrefix="1" applyNumberFormat="1" applyFont="1" applyFill="1" applyBorder="1" applyAlignment="1">
      <alignment horizontal="center"/>
    </xf>
    <xf numFmtId="1" fontId="2" fillId="4" borderId="8" xfId="2" quotePrefix="1" applyNumberFormat="1" applyFont="1" applyFill="1" applyBorder="1" applyAlignment="1">
      <alignment horizontal="center"/>
    </xf>
    <xf numFmtId="49" fontId="2" fillId="3" borderId="6" xfId="2" applyNumberFormat="1" applyFont="1" applyFill="1" applyBorder="1"/>
    <xf numFmtId="170" fontId="6" fillId="4" borderId="6" xfId="2" applyNumberFormat="1" applyFont="1" applyFill="1" applyBorder="1" applyAlignment="1">
      <alignment horizontal="center"/>
    </xf>
    <xf numFmtId="0" fontId="6" fillId="4" borderId="3" xfId="2" applyFont="1" applyFill="1" applyBorder="1" applyAlignment="1">
      <alignment horizontal="center"/>
    </xf>
    <xf numFmtId="170" fontId="6" fillId="4" borderId="3" xfId="2" applyNumberFormat="1" applyFont="1" applyFill="1" applyBorder="1" applyAlignment="1">
      <alignment horizontal="center"/>
    </xf>
    <xf numFmtId="0" fontId="2" fillId="3" borderId="6" xfId="2" applyFont="1" applyFill="1" applyBorder="1" applyAlignment="1">
      <alignment horizontal="center"/>
    </xf>
    <xf numFmtId="0" fontId="2" fillId="3" borderId="6" xfId="2" quotePrefix="1" applyFont="1" applyFill="1" applyBorder="1" applyAlignment="1">
      <alignment horizontal="center"/>
    </xf>
    <xf numFmtId="49" fontId="2" fillId="3" borderId="6" xfId="2" applyNumberFormat="1" applyFill="1" applyBorder="1"/>
    <xf numFmtId="41" fontId="6" fillId="4" borderId="6" xfId="2" applyNumberFormat="1" applyFont="1" applyFill="1" applyBorder="1"/>
    <xf numFmtId="0" fontId="2" fillId="0" borderId="0" xfId="2"/>
    <xf numFmtId="3" fontId="6" fillId="4" borderId="6" xfId="2" applyNumberFormat="1" applyFont="1" applyFill="1" applyBorder="1"/>
    <xf numFmtId="165" fontId="6" fillId="4" borderId="6" xfId="2" applyNumberFormat="1" applyFont="1" applyFill="1" applyBorder="1"/>
    <xf numFmtId="0" fontId="6" fillId="0" borderId="6" xfId="2" applyFont="1" applyBorder="1" applyAlignment="1">
      <alignment horizontal="center" wrapText="1"/>
    </xf>
    <xf numFmtId="0" fontId="6" fillId="0" borderId="6" xfId="2" applyFont="1" applyBorder="1" applyAlignment="1">
      <alignment horizontal="center"/>
    </xf>
    <xf numFmtId="0" fontId="2" fillId="0" borderId="0" xfId="2" applyBorder="1"/>
    <xf numFmtId="0" fontId="6" fillId="0" borderId="9" xfId="2" applyFont="1" applyBorder="1" applyAlignment="1">
      <alignment horizontal="center" wrapText="1"/>
    </xf>
    <xf numFmtId="0" fontId="6" fillId="0" borderId="7" xfId="2" applyFont="1" applyFill="1" applyBorder="1" applyAlignment="1">
      <alignment horizontal="center" wrapText="1"/>
    </xf>
    <xf numFmtId="0" fontId="6" fillId="0" borderId="8" xfId="2" applyFont="1" applyBorder="1" applyAlignment="1">
      <alignment horizontal="center" wrapText="1"/>
    </xf>
    <xf numFmtId="0" fontId="6" fillId="0" borderId="14" xfId="2" applyFont="1" applyBorder="1" applyAlignment="1">
      <alignment horizontal="center"/>
    </xf>
    <xf numFmtId="0" fontId="6" fillId="0" borderId="15" xfId="2" applyFont="1" applyBorder="1" applyAlignment="1">
      <alignment horizontal="center"/>
    </xf>
    <xf numFmtId="0" fontId="6" fillId="0" borderId="17" xfId="2" applyFont="1" applyBorder="1" applyAlignment="1">
      <alignment horizontal="center"/>
    </xf>
    <xf numFmtId="0" fontId="6" fillId="0" borderId="2" xfId="2" applyFont="1" applyBorder="1" applyAlignment="1">
      <alignment horizontal="center"/>
    </xf>
    <xf numFmtId="0" fontId="6" fillId="0" borderId="3" xfId="2" applyFont="1" applyBorder="1" applyAlignment="1">
      <alignment horizontal="center"/>
    </xf>
    <xf numFmtId="0" fontId="6" fillId="0" borderId="5" xfId="2" applyFont="1" applyBorder="1" applyAlignment="1">
      <alignment horizontal="center"/>
    </xf>
    <xf numFmtId="0" fontId="6" fillId="0" borderId="4" xfId="2" applyFont="1" applyFill="1" applyBorder="1" applyAlignment="1">
      <alignment horizontal="center"/>
    </xf>
    <xf numFmtId="0" fontId="6" fillId="0" borderId="3" xfId="2" applyFont="1" applyFill="1" applyBorder="1" applyAlignment="1">
      <alignment horizontal="center"/>
    </xf>
    <xf numFmtId="0" fontId="6" fillId="2" borderId="15" xfId="2" applyFont="1" applyFill="1" applyBorder="1" applyAlignment="1">
      <alignment horizontal="center"/>
    </xf>
    <xf numFmtId="0" fontId="6" fillId="2" borderId="16" xfId="2" applyFont="1" applyFill="1" applyBorder="1" applyAlignment="1">
      <alignment horizontal="center"/>
    </xf>
    <xf numFmtId="0" fontId="6" fillId="0" borderId="4" xfId="2" applyFont="1" applyBorder="1" applyAlignment="1">
      <alignment horizontal="center"/>
    </xf>
    <xf numFmtId="0" fontId="2" fillId="0" borderId="6" xfId="2" quotePrefix="1" applyFont="1" applyBorder="1" applyAlignment="1">
      <alignment vertical="center"/>
    </xf>
    <xf numFmtId="165" fontId="6" fillId="4" borderId="9" xfId="2" applyNumberFormat="1" applyFont="1" applyFill="1" applyBorder="1"/>
    <xf numFmtId="165" fontId="6" fillId="4" borderId="3" xfId="2" applyNumberFormat="1" applyFont="1" applyFill="1" applyBorder="1"/>
    <xf numFmtId="2" fontId="6" fillId="4" borderId="9" xfId="2" applyNumberFormat="1" applyFont="1" applyFill="1" applyBorder="1"/>
    <xf numFmtId="165" fontId="6" fillId="4" borderId="4" xfId="2" applyNumberFormat="1" applyFont="1" applyFill="1" applyBorder="1"/>
    <xf numFmtId="0" fontId="7" fillId="5" borderId="6" xfId="2" applyNumberFormat="1" applyFont="1" applyFill="1" applyBorder="1"/>
    <xf numFmtId="164" fontId="7" fillId="5" borderId="6" xfId="2" applyNumberFormat="1" applyFont="1" applyFill="1" applyBorder="1"/>
    <xf numFmtId="3" fontId="6" fillId="3" borderId="6" xfId="2" applyNumberFormat="1" applyFont="1" applyFill="1" applyBorder="1"/>
    <xf numFmtId="0" fontId="0" fillId="0" borderId="19" xfId="0" applyBorder="1"/>
    <xf numFmtId="2" fontId="0" fillId="0" borderId="19" xfId="0" applyNumberFormat="1" applyBorder="1"/>
    <xf numFmtId="4" fontId="0" fillId="0" borderId="19" xfId="0" applyNumberFormat="1" applyBorder="1"/>
    <xf numFmtId="3" fontId="0" fillId="0" borderId="19" xfId="0" applyNumberFormat="1" applyBorder="1"/>
    <xf numFmtId="0" fontId="0" fillId="0" borderId="20" xfId="0" applyBorder="1"/>
    <xf numFmtId="0" fontId="2" fillId="0" borderId="21" xfId="2" applyFont="1" applyBorder="1"/>
    <xf numFmtId="0" fontId="6" fillId="0" borderId="0" xfId="2" applyFont="1" applyBorder="1"/>
    <xf numFmtId="0" fontId="2" fillId="0" borderId="22" xfId="2" applyBorder="1"/>
    <xf numFmtId="0" fontId="2" fillId="0" borderId="21" xfId="2" applyBorder="1"/>
    <xf numFmtId="0" fontId="2" fillId="0" borderId="0" xfId="2" applyFont="1" applyBorder="1"/>
    <xf numFmtId="0" fontId="2" fillId="0" borderId="21" xfId="2" applyFont="1" applyBorder="1" applyAlignment="1"/>
    <xf numFmtId="0" fontId="6" fillId="0" borderId="0" xfId="2" applyFont="1" applyBorder="1" applyAlignment="1"/>
    <xf numFmtId="0" fontId="4" fillId="0" borderId="0" xfId="2" applyFont="1" applyBorder="1" applyAlignment="1"/>
    <xf numFmtId="22" fontId="2" fillId="0" borderId="22" xfId="2" applyNumberFormat="1" applyBorder="1"/>
    <xf numFmtId="0" fontId="6" fillId="0" borderId="0" xfId="2" applyFont="1" applyBorder="1" applyAlignment="1">
      <alignment horizontal="left"/>
    </xf>
    <xf numFmtId="164" fontId="6" fillId="0" borderId="0" xfId="2" applyNumberFormat="1" applyFont="1" applyBorder="1" applyAlignment="1"/>
    <xf numFmtId="3" fontId="6" fillId="0" borderId="0" xfId="2" applyNumberFormat="1" applyFont="1" applyBorder="1" applyAlignment="1"/>
    <xf numFmtId="3" fontId="6" fillId="0" borderId="21" xfId="2" applyNumberFormat="1" applyFont="1" applyBorder="1" applyAlignment="1"/>
    <xf numFmtId="0" fontId="6" fillId="0" borderId="22" xfId="2" applyFont="1" applyBorder="1" applyAlignment="1">
      <alignment horizontal="center"/>
    </xf>
    <xf numFmtId="14" fontId="2" fillId="3" borderId="8" xfId="2" quotePrefix="1" applyNumberFormat="1" applyFont="1" applyFill="1" applyBorder="1" applyAlignment="1">
      <alignment horizontal="center"/>
    </xf>
    <xf numFmtId="0" fontId="0" fillId="0" borderId="22" xfId="0" applyBorder="1"/>
    <xf numFmtId="166" fontId="0" fillId="0" borderId="22" xfId="1" applyNumberFormat="1" applyFont="1" applyBorder="1"/>
    <xf numFmtId="0" fontId="6" fillId="0" borderId="23" xfId="0" applyFont="1" applyBorder="1" applyAlignment="1">
      <alignment horizontal="center"/>
    </xf>
    <xf numFmtId="0" fontId="6" fillId="0" borderId="24" xfId="0" applyFont="1" applyBorder="1"/>
    <xf numFmtId="0" fontId="0" fillId="0" borderId="24" xfId="0" applyBorder="1"/>
    <xf numFmtId="0" fontId="0" fillId="0" borderId="24" xfId="0" quotePrefix="1" applyBorder="1"/>
    <xf numFmtId="0" fontId="0" fillId="0" borderId="25" xfId="0" applyBorder="1"/>
    <xf numFmtId="164" fontId="6" fillId="0" borderId="24" xfId="2" applyNumberFormat="1" applyFont="1" applyBorder="1"/>
    <xf numFmtId="0" fontId="0" fillId="0" borderId="0" xfId="0" applyBorder="1"/>
    <xf numFmtId="0" fontId="2" fillId="0" borderId="9" xfId="0" applyFont="1" applyBorder="1" applyAlignment="1">
      <alignment horizontal="left" vertical="top" wrapText="1"/>
    </xf>
    <xf numFmtId="4" fontId="6" fillId="4" borderId="6" xfId="0" applyNumberFormat="1" applyFont="1" applyFill="1" applyBorder="1"/>
    <xf numFmtId="0" fontId="5" fillId="0" borderId="0" xfId="0" applyFont="1" applyBorder="1"/>
    <xf numFmtId="0" fontId="6" fillId="0" borderId="0" xfId="0" applyFont="1" applyBorder="1" applyAlignment="1"/>
    <xf numFmtId="0" fontId="4" fillId="0" borderId="0" xfId="0" applyFont="1" applyBorder="1" applyAlignment="1"/>
    <xf numFmtId="0" fontId="2" fillId="0" borderId="0" xfId="0" applyFont="1"/>
    <xf numFmtId="0" fontId="2" fillId="0" borderId="0" xfId="2" applyFont="1" applyBorder="1" applyAlignment="1"/>
    <xf numFmtId="0" fontId="6" fillId="3" borderId="6" xfId="2" applyFont="1" applyFill="1" applyBorder="1" applyAlignment="1">
      <alignment horizontal="center"/>
    </xf>
    <xf numFmtId="0" fontId="3" fillId="0" borderId="0" xfId="0" applyFont="1" applyFill="1"/>
    <xf numFmtId="0" fontId="2" fillId="0" borderId="0" xfId="0" applyFont="1" applyFill="1"/>
    <xf numFmtId="0" fontId="25"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xf>
    <xf numFmtId="3" fontId="2" fillId="0" borderId="21" xfId="2" applyNumberFormat="1" applyFont="1" applyBorder="1" applyAlignment="1">
      <alignment horizontal="left"/>
    </xf>
    <xf numFmtId="3" fontId="2" fillId="0" borderId="0" xfId="2" applyNumberFormat="1"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2" fillId="0" borderId="21" xfId="2" applyBorder="1" applyAlignment="1">
      <alignment horizontal="center"/>
    </xf>
    <xf numFmtId="0" fontId="2" fillId="0" borderId="0" xfId="2" applyBorder="1" applyAlignment="1">
      <alignment horizontal="center"/>
    </xf>
    <xf numFmtId="0" fontId="2" fillId="0" borderId="21" xfId="2" applyBorder="1" applyAlignment="1">
      <alignment horizontal="left"/>
    </xf>
    <xf numFmtId="0" fontId="2" fillId="0" borderId="0" xfId="2" applyBorder="1" applyAlignment="1">
      <alignment horizontal="left"/>
    </xf>
    <xf numFmtId="0" fontId="2" fillId="0" borderId="21" xfId="2" applyFont="1" applyBorder="1" applyAlignment="1">
      <alignment horizontal="left"/>
    </xf>
    <xf numFmtId="0" fontId="2" fillId="0" borderId="0" xfId="2" applyFont="1" applyBorder="1" applyAlignment="1">
      <alignment horizontal="left"/>
    </xf>
  </cellXfs>
  <cellStyles count="6">
    <cellStyle name="Comma" xfId="1" builtinId="3"/>
    <cellStyle name="Comma 2" xfId="4" xr:uid="{00000000-0005-0000-0000-000001000000}"/>
    <cellStyle name="Currency 2" xfId="3" xr:uid="{00000000-0005-0000-0000-000002000000}"/>
    <cellStyle name="Currency 3" xfId="5" xr:uid="{00000000-0005-0000-0000-000003000000}"/>
    <cellStyle name="Normal" xfId="0" builtinId="0"/>
    <cellStyle name="Normal 2"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152400</xdr:rowOff>
    </xdr:from>
    <xdr:to>
      <xdr:col>14</xdr:col>
      <xdr:colOff>600075</xdr:colOff>
      <xdr:row>16</xdr:row>
      <xdr:rowOff>0</xdr:rowOff>
    </xdr:to>
    <xdr:sp macro="" textlink="">
      <xdr:nvSpPr>
        <xdr:cNvPr id="2" name="Line 1" descr="horizontal timeline axis">
          <a:extLst>
            <a:ext uri="{FF2B5EF4-FFF2-40B4-BE49-F238E27FC236}">
              <a16:creationId xmlns:a16="http://schemas.microsoft.com/office/drawing/2014/main" id="{00000000-0008-0000-0100-000002000000}"/>
            </a:ext>
          </a:extLst>
        </xdr:cNvPr>
        <xdr:cNvSpPr>
          <a:spLocks noChangeShapeType="1"/>
        </xdr:cNvSpPr>
      </xdr:nvSpPr>
      <xdr:spPr bwMode="auto">
        <a:xfrm flipV="1">
          <a:off x="809625" y="3181350"/>
          <a:ext cx="8667750" cy="9525"/>
        </a:xfrm>
        <a:prstGeom prst="line">
          <a:avLst/>
        </a:prstGeom>
        <a:noFill/>
        <a:ln w="15875">
          <a:solidFill>
            <a:srgbClr val="0000FF"/>
          </a:solidFill>
          <a:round/>
          <a:headEnd/>
          <a:tailEnd/>
        </a:ln>
      </xdr:spPr>
    </xdr:sp>
    <xdr:clientData/>
  </xdr:twoCellAnchor>
  <xdr:twoCellAnchor>
    <xdr:from>
      <xdr:col>2</xdr:col>
      <xdr:colOff>0</xdr:colOff>
      <xdr:row>15</xdr:row>
      <xdr:rowOff>0</xdr:rowOff>
    </xdr:from>
    <xdr:to>
      <xdr:col>2</xdr:col>
      <xdr:colOff>0</xdr:colOff>
      <xdr:row>17</xdr:row>
      <xdr:rowOff>9525</xdr:rowOff>
    </xdr:to>
    <xdr:sp macro="" textlink="">
      <xdr:nvSpPr>
        <xdr:cNvPr id="3" name="Line 2" descr="beginning of year one">
          <a:extLst>
            <a:ext uri="{FF2B5EF4-FFF2-40B4-BE49-F238E27FC236}">
              <a16:creationId xmlns:a16="http://schemas.microsoft.com/office/drawing/2014/main" id="{00000000-0008-0000-0100-000003000000}"/>
            </a:ext>
          </a:extLst>
        </xdr:cNvPr>
        <xdr:cNvSpPr>
          <a:spLocks noChangeShapeType="1"/>
        </xdr:cNvSpPr>
      </xdr:nvSpPr>
      <xdr:spPr bwMode="auto">
        <a:xfrm>
          <a:off x="1457325" y="3028950"/>
          <a:ext cx="0" cy="361950"/>
        </a:xfrm>
        <a:prstGeom prst="line">
          <a:avLst/>
        </a:prstGeom>
        <a:noFill/>
        <a:ln w="9525">
          <a:solidFill>
            <a:srgbClr val="0000FF"/>
          </a:solidFill>
          <a:round/>
          <a:headEnd/>
          <a:tailEnd/>
        </a:ln>
      </xdr:spPr>
    </xdr:sp>
    <xdr:clientData/>
  </xdr:twoCellAnchor>
  <xdr:twoCellAnchor>
    <xdr:from>
      <xdr:col>3</xdr:col>
      <xdr:colOff>0</xdr:colOff>
      <xdr:row>15</xdr:row>
      <xdr:rowOff>0</xdr:rowOff>
    </xdr:from>
    <xdr:to>
      <xdr:col>3</xdr:col>
      <xdr:colOff>0</xdr:colOff>
      <xdr:row>17</xdr:row>
      <xdr:rowOff>0</xdr:rowOff>
    </xdr:to>
    <xdr:sp macro="" textlink="">
      <xdr:nvSpPr>
        <xdr:cNvPr id="4" name="Line 3" descr="end of year one, beginning of year two">
          <a:extLst>
            <a:ext uri="{FF2B5EF4-FFF2-40B4-BE49-F238E27FC236}">
              <a16:creationId xmlns:a16="http://schemas.microsoft.com/office/drawing/2014/main" id="{00000000-0008-0000-0100-000004000000}"/>
            </a:ext>
          </a:extLst>
        </xdr:cNvPr>
        <xdr:cNvSpPr>
          <a:spLocks noChangeShapeType="1"/>
        </xdr:cNvSpPr>
      </xdr:nvSpPr>
      <xdr:spPr bwMode="auto">
        <a:xfrm>
          <a:off x="2105025" y="3028950"/>
          <a:ext cx="0" cy="352425"/>
        </a:xfrm>
        <a:prstGeom prst="line">
          <a:avLst/>
        </a:prstGeom>
        <a:noFill/>
        <a:ln w="9525">
          <a:solidFill>
            <a:srgbClr val="0000FF"/>
          </a:solidFill>
          <a:round/>
          <a:headEnd/>
          <a:tailEnd/>
        </a:ln>
      </xdr:spPr>
    </xdr:sp>
    <xdr:clientData/>
  </xdr:twoCellAnchor>
  <xdr:twoCellAnchor>
    <xdr:from>
      <xdr:col>4</xdr:col>
      <xdr:colOff>0</xdr:colOff>
      <xdr:row>15</xdr:row>
      <xdr:rowOff>0</xdr:rowOff>
    </xdr:from>
    <xdr:to>
      <xdr:col>4</xdr:col>
      <xdr:colOff>0</xdr:colOff>
      <xdr:row>17</xdr:row>
      <xdr:rowOff>0</xdr:rowOff>
    </xdr:to>
    <xdr:sp macro="" textlink="">
      <xdr:nvSpPr>
        <xdr:cNvPr id="5" name="Line 4" descr="end of year two, beginning of year 3">
          <a:extLst>
            <a:ext uri="{FF2B5EF4-FFF2-40B4-BE49-F238E27FC236}">
              <a16:creationId xmlns:a16="http://schemas.microsoft.com/office/drawing/2014/main" id="{00000000-0008-0000-0100-000005000000}"/>
            </a:ext>
          </a:extLst>
        </xdr:cNvPr>
        <xdr:cNvSpPr>
          <a:spLocks noChangeShapeType="1"/>
        </xdr:cNvSpPr>
      </xdr:nvSpPr>
      <xdr:spPr bwMode="auto">
        <a:xfrm>
          <a:off x="2733675" y="3028950"/>
          <a:ext cx="0" cy="352425"/>
        </a:xfrm>
        <a:prstGeom prst="line">
          <a:avLst/>
        </a:prstGeom>
        <a:noFill/>
        <a:ln w="9525">
          <a:solidFill>
            <a:srgbClr val="0000FF"/>
          </a:solidFill>
          <a:round/>
          <a:headEnd/>
          <a:tailEnd/>
        </a:ln>
      </xdr:spPr>
    </xdr:sp>
    <xdr:clientData/>
  </xdr:twoCellAnchor>
  <xdr:twoCellAnchor>
    <xdr:from>
      <xdr:col>5</xdr:col>
      <xdr:colOff>0</xdr:colOff>
      <xdr:row>15</xdr:row>
      <xdr:rowOff>0</xdr:rowOff>
    </xdr:from>
    <xdr:to>
      <xdr:col>5</xdr:col>
      <xdr:colOff>0</xdr:colOff>
      <xdr:row>17</xdr:row>
      <xdr:rowOff>0</xdr:rowOff>
    </xdr:to>
    <xdr:sp macro="" textlink="">
      <xdr:nvSpPr>
        <xdr:cNvPr id="6" name="Line 5" descr="end of year three, beginning of year four">
          <a:extLst>
            <a:ext uri="{FF2B5EF4-FFF2-40B4-BE49-F238E27FC236}">
              <a16:creationId xmlns:a16="http://schemas.microsoft.com/office/drawing/2014/main" id="{00000000-0008-0000-0100-000006000000}"/>
            </a:ext>
          </a:extLst>
        </xdr:cNvPr>
        <xdr:cNvSpPr>
          <a:spLocks noChangeShapeType="1"/>
        </xdr:cNvSpPr>
      </xdr:nvSpPr>
      <xdr:spPr bwMode="auto">
        <a:xfrm>
          <a:off x="3390900" y="3028950"/>
          <a:ext cx="0" cy="352425"/>
        </a:xfrm>
        <a:prstGeom prst="line">
          <a:avLst/>
        </a:prstGeom>
        <a:noFill/>
        <a:ln w="9525">
          <a:solidFill>
            <a:srgbClr val="0000FF"/>
          </a:solidFill>
          <a:round/>
          <a:headEnd/>
          <a:tailEnd/>
        </a:ln>
      </xdr:spPr>
    </xdr:sp>
    <xdr:clientData/>
  </xdr:twoCellAnchor>
  <xdr:twoCellAnchor>
    <xdr:from>
      <xdr:col>6</xdr:col>
      <xdr:colOff>0</xdr:colOff>
      <xdr:row>15</xdr:row>
      <xdr:rowOff>0</xdr:rowOff>
    </xdr:from>
    <xdr:to>
      <xdr:col>6</xdr:col>
      <xdr:colOff>0</xdr:colOff>
      <xdr:row>17</xdr:row>
      <xdr:rowOff>0</xdr:rowOff>
    </xdr:to>
    <xdr:sp macro="" textlink="">
      <xdr:nvSpPr>
        <xdr:cNvPr id="7" name="Line 6" descr="end of year four, beginning of year five">
          <a:extLst>
            <a:ext uri="{FF2B5EF4-FFF2-40B4-BE49-F238E27FC236}">
              <a16:creationId xmlns:a16="http://schemas.microsoft.com/office/drawing/2014/main" id="{00000000-0008-0000-0100-000007000000}"/>
            </a:ext>
          </a:extLst>
        </xdr:cNvPr>
        <xdr:cNvSpPr>
          <a:spLocks noChangeShapeType="1"/>
        </xdr:cNvSpPr>
      </xdr:nvSpPr>
      <xdr:spPr bwMode="auto">
        <a:xfrm>
          <a:off x="4000500" y="3028950"/>
          <a:ext cx="0" cy="352425"/>
        </a:xfrm>
        <a:prstGeom prst="line">
          <a:avLst/>
        </a:prstGeom>
        <a:noFill/>
        <a:ln w="9525">
          <a:solidFill>
            <a:srgbClr val="0000FF"/>
          </a:solidFill>
          <a:round/>
          <a:headEnd/>
          <a:tailEnd/>
        </a:ln>
      </xdr:spPr>
    </xdr:sp>
    <xdr:clientData/>
  </xdr:twoCellAnchor>
  <xdr:twoCellAnchor>
    <xdr:from>
      <xdr:col>7</xdr:col>
      <xdr:colOff>0</xdr:colOff>
      <xdr:row>15</xdr:row>
      <xdr:rowOff>0</xdr:rowOff>
    </xdr:from>
    <xdr:to>
      <xdr:col>7</xdr:col>
      <xdr:colOff>0</xdr:colOff>
      <xdr:row>17</xdr:row>
      <xdr:rowOff>0</xdr:rowOff>
    </xdr:to>
    <xdr:sp macro="" textlink="">
      <xdr:nvSpPr>
        <xdr:cNvPr id="8" name="Line 7" descr="end of year five, beginning of year 6">
          <a:extLst>
            <a:ext uri="{FF2B5EF4-FFF2-40B4-BE49-F238E27FC236}">
              <a16:creationId xmlns:a16="http://schemas.microsoft.com/office/drawing/2014/main" id="{00000000-0008-0000-0100-000008000000}"/>
            </a:ext>
          </a:extLst>
        </xdr:cNvPr>
        <xdr:cNvSpPr>
          <a:spLocks noChangeShapeType="1"/>
        </xdr:cNvSpPr>
      </xdr:nvSpPr>
      <xdr:spPr bwMode="auto">
        <a:xfrm>
          <a:off x="4610100" y="3028950"/>
          <a:ext cx="0" cy="352425"/>
        </a:xfrm>
        <a:prstGeom prst="line">
          <a:avLst/>
        </a:prstGeom>
        <a:noFill/>
        <a:ln w="9525">
          <a:solidFill>
            <a:srgbClr val="0000FF"/>
          </a:solidFill>
          <a:round/>
          <a:headEnd/>
          <a:tailEnd/>
        </a:ln>
      </xdr:spPr>
    </xdr:sp>
    <xdr:clientData/>
  </xdr:twoCellAnchor>
  <xdr:twoCellAnchor>
    <xdr:from>
      <xdr:col>8</xdr:col>
      <xdr:colOff>0</xdr:colOff>
      <xdr:row>15</xdr:row>
      <xdr:rowOff>0</xdr:rowOff>
    </xdr:from>
    <xdr:to>
      <xdr:col>8</xdr:col>
      <xdr:colOff>0</xdr:colOff>
      <xdr:row>17</xdr:row>
      <xdr:rowOff>0</xdr:rowOff>
    </xdr:to>
    <xdr:sp macro="" textlink="">
      <xdr:nvSpPr>
        <xdr:cNvPr id="9" name="Line 8" descr="end of year six, beginning of year seven">
          <a:extLst>
            <a:ext uri="{FF2B5EF4-FFF2-40B4-BE49-F238E27FC236}">
              <a16:creationId xmlns:a16="http://schemas.microsoft.com/office/drawing/2014/main" id="{00000000-0008-0000-0100-000009000000}"/>
            </a:ext>
          </a:extLst>
        </xdr:cNvPr>
        <xdr:cNvSpPr>
          <a:spLocks noChangeShapeType="1"/>
        </xdr:cNvSpPr>
      </xdr:nvSpPr>
      <xdr:spPr bwMode="auto">
        <a:xfrm>
          <a:off x="5219700" y="3028950"/>
          <a:ext cx="0" cy="352425"/>
        </a:xfrm>
        <a:prstGeom prst="line">
          <a:avLst/>
        </a:prstGeom>
        <a:noFill/>
        <a:ln w="9525">
          <a:solidFill>
            <a:srgbClr val="0000FF"/>
          </a:solidFill>
          <a:round/>
          <a:headEnd/>
          <a:tailEnd/>
        </a:ln>
      </xdr:spPr>
    </xdr:sp>
    <xdr:clientData/>
  </xdr:twoCellAnchor>
  <xdr:twoCellAnchor>
    <xdr:from>
      <xdr:col>9</xdr:col>
      <xdr:colOff>0</xdr:colOff>
      <xdr:row>15</xdr:row>
      <xdr:rowOff>0</xdr:rowOff>
    </xdr:from>
    <xdr:to>
      <xdr:col>9</xdr:col>
      <xdr:colOff>0</xdr:colOff>
      <xdr:row>17</xdr:row>
      <xdr:rowOff>0</xdr:rowOff>
    </xdr:to>
    <xdr:sp macro="" textlink="">
      <xdr:nvSpPr>
        <xdr:cNvPr id="10" name="Line 9" descr="end of year seven, beginning of year eight">
          <a:extLst>
            <a:ext uri="{FF2B5EF4-FFF2-40B4-BE49-F238E27FC236}">
              <a16:creationId xmlns:a16="http://schemas.microsoft.com/office/drawing/2014/main" id="{00000000-0008-0000-0100-00000A000000}"/>
            </a:ext>
          </a:extLst>
        </xdr:cNvPr>
        <xdr:cNvSpPr>
          <a:spLocks noChangeShapeType="1"/>
        </xdr:cNvSpPr>
      </xdr:nvSpPr>
      <xdr:spPr bwMode="auto">
        <a:xfrm>
          <a:off x="5829300" y="3028950"/>
          <a:ext cx="0" cy="352425"/>
        </a:xfrm>
        <a:prstGeom prst="line">
          <a:avLst/>
        </a:prstGeom>
        <a:noFill/>
        <a:ln w="9525">
          <a:solidFill>
            <a:srgbClr val="0000FF"/>
          </a:solidFill>
          <a:round/>
          <a:headEnd/>
          <a:tailEnd/>
        </a:ln>
      </xdr:spPr>
    </xdr:sp>
    <xdr:clientData/>
  </xdr:twoCellAnchor>
  <xdr:twoCellAnchor>
    <xdr:from>
      <xdr:col>10</xdr:col>
      <xdr:colOff>0</xdr:colOff>
      <xdr:row>15</xdr:row>
      <xdr:rowOff>0</xdr:rowOff>
    </xdr:from>
    <xdr:to>
      <xdr:col>10</xdr:col>
      <xdr:colOff>0</xdr:colOff>
      <xdr:row>17</xdr:row>
      <xdr:rowOff>0</xdr:rowOff>
    </xdr:to>
    <xdr:sp macro="" textlink="">
      <xdr:nvSpPr>
        <xdr:cNvPr id="11" name="Line 10" descr="end of year eight, beginning of year nine">
          <a:extLst>
            <a:ext uri="{FF2B5EF4-FFF2-40B4-BE49-F238E27FC236}">
              <a16:creationId xmlns:a16="http://schemas.microsoft.com/office/drawing/2014/main" id="{00000000-0008-0000-0100-00000B000000}"/>
            </a:ext>
          </a:extLst>
        </xdr:cNvPr>
        <xdr:cNvSpPr>
          <a:spLocks noChangeShapeType="1"/>
        </xdr:cNvSpPr>
      </xdr:nvSpPr>
      <xdr:spPr bwMode="auto">
        <a:xfrm>
          <a:off x="6438900" y="3028950"/>
          <a:ext cx="0" cy="352425"/>
        </a:xfrm>
        <a:prstGeom prst="line">
          <a:avLst/>
        </a:prstGeom>
        <a:noFill/>
        <a:ln w="9525">
          <a:solidFill>
            <a:srgbClr val="0000FF"/>
          </a:solidFill>
          <a:round/>
          <a:headEnd/>
          <a:tailEnd/>
        </a:ln>
      </xdr:spPr>
    </xdr:sp>
    <xdr:clientData/>
  </xdr:twoCellAnchor>
  <xdr:twoCellAnchor>
    <xdr:from>
      <xdr:col>11</xdr:col>
      <xdr:colOff>0</xdr:colOff>
      <xdr:row>15</xdr:row>
      <xdr:rowOff>0</xdr:rowOff>
    </xdr:from>
    <xdr:to>
      <xdr:col>11</xdr:col>
      <xdr:colOff>0</xdr:colOff>
      <xdr:row>17</xdr:row>
      <xdr:rowOff>0</xdr:rowOff>
    </xdr:to>
    <xdr:sp macro="" textlink="">
      <xdr:nvSpPr>
        <xdr:cNvPr id="12" name="Line 11" descr="end of year nine, beginning of year ten">
          <a:extLst>
            <a:ext uri="{FF2B5EF4-FFF2-40B4-BE49-F238E27FC236}">
              <a16:creationId xmlns:a16="http://schemas.microsoft.com/office/drawing/2014/main" id="{00000000-0008-0000-0100-00000C000000}"/>
            </a:ext>
          </a:extLst>
        </xdr:cNvPr>
        <xdr:cNvSpPr>
          <a:spLocks noChangeShapeType="1"/>
        </xdr:cNvSpPr>
      </xdr:nvSpPr>
      <xdr:spPr bwMode="auto">
        <a:xfrm>
          <a:off x="7048500" y="3028950"/>
          <a:ext cx="0" cy="352425"/>
        </a:xfrm>
        <a:prstGeom prst="line">
          <a:avLst/>
        </a:prstGeom>
        <a:noFill/>
        <a:ln w="9525">
          <a:solidFill>
            <a:srgbClr val="0000FF"/>
          </a:solidFill>
          <a:round/>
          <a:headEnd/>
          <a:tailEnd/>
        </a:ln>
      </xdr:spPr>
    </xdr:sp>
    <xdr:clientData/>
  </xdr:twoCellAnchor>
  <xdr:twoCellAnchor>
    <xdr:from>
      <xdr:col>12</xdr:col>
      <xdr:colOff>0</xdr:colOff>
      <xdr:row>15</xdr:row>
      <xdr:rowOff>0</xdr:rowOff>
    </xdr:from>
    <xdr:to>
      <xdr:col>12</xdr:col>
      <xdr:colOff>0</xdr:colOff>
      <xdr:row>17</xdr:row>
      <xdr:rowOff>0</xdr:rowOff>
    </xdr:to>
    <xdr:sp macro="" textlink="">
      <xdr:nvSpPr>
        <xdr:cNvPr id="13" name="Line 12" descr="end of year ten, beginning of year 11">
          <a:extLst>
            <a:ext uri="{FF2B5EF4-FFF2-40B4-BE49-F238E27FC236}">
              <a16:creationId xmlns:a16="http://schemas.microsoft.com/office/drawing/2014/main" id="{00000000-0008-0000-0100-00000D000000}"/>
            </a:ext>
          </a:extLst>
        </xdr:cNvPr>
        <xdr:cNvSpPr>
          <a:spLocks noChangeShapeType="1"/>
        </xdr:cNvSpPr>
      </xdr:nvSpPr>
      <xdr:spPr bwMode="auto">
        <a:xfrm>
          <a:off x="7658100" y="3028950"/>
          <a:ext cx="0" cy="352425"/>
        </a:xfrm>
        <a:prstGeom prst="line">
          <a:avLst/>
        </a:prstGeom>
        <a:noFill/>
        <a:ln w="9525">
          <a:solidFill>
            <a:srgbClr val="0000FF"/>
          </a:solidFill>
          <a:round/>
          <a:headEnd/>
          <a:tailEnd/>
        </a:ln>
      </xdr:spPr>
    </xdr:sp>
    <xdr:clientData/>
  </xdr:twoCellAnchor>
  <xdr:twoCellAnchor>
    <xdr:from>
      <xdr:col>13</xdr:col>
      <xdr:colOff>0</xdr:colOff>
      <xdr:row>14</xdr:row>
      <xdr:rowOff>180975</xdr:rowOff>
    </xdr:from>
    <xdr:to>
      <xdr:col>13</xdr:col>
      <xdr:colOff>0</xdr:colOff>
      <xdr:row>17</xdr:row>
      <xdr:rowOff>0</xdr:rowOff>
    </xdr:to>
    <xdr:sp macro="" textlink="">
      <xdr:nvSpPr>
        <xdr:cNvPr id="14" name="Line 13" descr="ending of year 11, beginning of year 12">
          <a:extLst>
            <a:ext uri="{FF2B5EF4-FFF2-40B4-BE49-F238E27FC236}">
              <a16:creationId xmlns:a16="http://schemas.microsoft.com/office/drawing/2014/main" id="{00000000-0008-0000-0100-00000E000000}"/>
            </a:ext>
          </a:extLst>
        </xdr:cNvPr>
        <xdr:cNvSpPr>
          <a:spLocks noChangeShapeType="1"/>
        </xdr:cNvSpPr>
      </xdr:nvSpPr>
      <xdr:spPr bwMode="auto">
        <a:xfrm>
          <a:off x="8267700" y="3028950"/>
          <a:ext cx="0" cy="352425"/>
        </a:xfrm>
        <a:prstGeom prst="line">
          <a:avLst/>
        </a:prstGeom>
        <a:noFill/>
        <a:ln w="9525">
          <a:solidFill>
            <a:srgbClr val="0000FF"/>
          </a:solidFill>
          <a:round/>
          <a:headEnd/>
          <a:tailEnd/>
        </a:ln>
      </xdr:spPr>
    </xdr:sp>
    <xdr:clientData/>
  </xdr:twoCellAnchor>
  <xdr:twoCellAnchor>
    <xdr:from>
      <xdr:col>1</xdr:col>
      <xdr:colOff>0</xdr:colOff>
      <xdr:row>15</xdr:row>
      <xdr:rowOff>0</xdr:rowOff>
    </xdr:from>
    <xdr:to>
      <xdr:col>1</xdr:col>
      <xdr:colOff>0</xdr:colOff>
      <xdr:row>17</xdr:row>
      <xdr:rowOff>0</xdr:rowOff>
    </xdr:to>
    <xdr:sp macro="" textlink="">
      <xdr:nvSpPr>
        <xdr:cNvPr id="15" name="Line 14" descr="January 1 prior to school board approving agreement and beginning of year zero">
          <a:extLst>
            <a:ext uri="{FF2B5EF4-FFF2-40B4-BE49-F238E27FC236}">
              <a16:creationId xmlns:a16="http://schemas.microsoft.com/office/drawing/2014/main" id="{00000000-0008-0000-0100-00000F000000}"/>
            </a:ext>
          </a:extLst>
        </xdr:cNvPr>
        <xdr:cNvSpPr>
          <a:spLocks noChangeShapeType="1"/>
        </xdr:cNvSpPr>
      </xdr:nvSpPr>
      <xdr:spPr bwMode="auto">
        <a:xfrm>
          <a:off x="809625" y="3028950"/>
          <a:ext cx="0" cy="352425"/>
        </a:xfrm>
        <a:prstGeom prst="line">
          <a:avLst/>
        </a:prstGeom>
        <a:noFill/>
        <a:ln w="9525">
          <a:solidFill>
            <a:srgbClr val="0000FF"/>
          </a:solidFill>
          <a:round/>
          <a:headEnd/>
          <a:tailEnd/>
        </a:ln>
      </xdr:spPr>
    </xdr:sp>
    <xdr:clientData/>
  </xdr:twoCellAnchor>
  <xdr:twoCellAnchor>
    <xdr:from>
      <xdr:col>4</xdr:col>
      <xdr:colOff>19050</xdr:colOff>
      <xdr:row>17</xdr:row>
      <xdr:rowOff>66675</xdr:rowOff>
    </xdr:from>
    <xdr:to>
      <xdr:col>12</xdr:col>
      <xdr:colOff>0</xdr:colOff>
      <xdr:row>19</xdr:row>
      <xdr:rowOff>180975</xdr:rowOff>
    </xdr:to>
    <xdr:sp macro="" textlink="">
      <xdr:nvSpPr>
        <xdr:cNvPr id="16" name="AutoShape 18" descr="parenthesis denoting value limitation period">
          <a:extLst>
            <a:ext uri="{FF2B5EF4-FFF2-40B4-BE49-F238E27FC236}">
              <a16:creationId xmlns:a16="http://schemas.microsoft.com/office/drawing/2014/main" id="{00000000-0008-0000-0100-000010000000}"/>
            </a:ext>
          </a:extLst>
        </xdr:cNvPr>
        <xdr:cNvSpPr>
          <a:spLocks/>
        </xdr:cNvSpPr>
      </xdr:nvSpPr>
      <xdr:spPr bwMode="auto">
        <a:xfrm rot="-5400000">
          <a:off x="4995863" y="1204912"/>
          <a:ext cx="419100" cy="4905375"/>
        </a:xfrm>
        <a:prstGeom prst="leftBrace">
          <a:avLst>
            <a:gd name="adj1" fmla="val 97538"/>
            <a:gd name="adj2" fmla="val 51042"/>
          </a:avLst>
        </a:prstGeom>
        <a:noFill/>
        <a:ln w="9525">
          <a:solidFill>
            <a:srgbClr val="993300"/>
          </a:solidFill>
          <a:round/>
          <a:headEnd/>
          <a:tailEnd/>
        </a:ln>
      </xdr:spPr>
    </xdr:sp>
    <xdr:clientData/>
  </xdr:twoCellAnchor>
  <xdr:twoCellAnchor>
    <xdr:from>
      <xdr:col>5</xdr:col>
      <xdr:colOff>0</xdr:colOff>
      <xdr:row>11</xdr:row>
      <xdr:rowOff>47625</xdr:rowOff>
    </xdr:from>
    <xdr:to>
      <xdr:col>12</xdr:col>
      <xdr:colOff>0</xdr:colOff>
      <xdr:row>14</xdr:row>
      <xdr:rowOff>142875</xdr:rowOff>
    </xdr:to>
    <xdr:sp macro="" textlink="">
      <xdr:nvSpPr>
        <xdr:cNvPr id="17" name="AutoShape 19" descr="parenthesis denoting tax credit period">
          <a:extLst>
            <a:ext uri="{FF2B5EF4-FFF2-40B4-BE49-F238E27FC236}">
              <a16:creationId xmlns:a16="http://schemas.microsoft.com/office/drawing/2014/main" id="{00000000-0008-0000-0100-000011000000}"/>
            </a:ext>
          </a:extLst>
        </xdr:cNvPr>
        <xdr:cNvSpPr>
          <a:spLocks/>
        </xdr:cNvSpPr>
      </xdr:nvSpPr>
      <xdr:spPr bwMode="auto">
        <a:xfrm rot="5400000">
          <a:off x="5214937" y="566738"/>
          <a:ext cx="619125" cy="4267200"/>
        </a:xfrm>
        <a:prstGeom prst="leftBrace">
          <a:avLst>
            <a:gd name="adj1" fmla="val 57436"/>
            <a:gd name="adj2" fmla="val 50000"/>
          </a:avLst>
        </a:prstGeom>
        <a:noFill/>
        <a:ln w="9525">
          <a:solidFill>
            <a:srgbClr val="008000"/>
          </a:solidFill>
          <a:round/>
          <a:headEnd/>
          <a:tailEnd/>
        </a:ln>
      </xdr:spPr>
    </xdr:sp>
    <xdr:clientData/>
  </xdr:twoCellAnchor>
  <xdr:twoCellAnchor>
    <xdr:from>
      <xdr:col>12</xdr:col>
      <xdr:colOff>9525</xdr:colOff>
      <xdr:row>12</xdr:row>
      <xdr:rowOff>0</xdr:rowOff>
    </xdr:from>
    <xdr:to>
      <xdr:col>14</xdr:col>
      <xdr:colOff>600075</xdr:colOff>
      <xdr:row>14</xdr:row>
      <xdr:rowOff>142875</xdr:rowOff>
    </xdr:to>
    <xdr:sp macro="" textlink="">
      <xdr:nvSpPr>
        <xdr:cNvPr id="18" name="AutoShape 20" descr="parenthesis denoting tax credit settle up period (years 11-13)">
          <a:extLst>
            <a:ext uri="{FF2B5EF4-FFF2-40B4-BE49-F238E27FC236}">
              <a16:creationId xmlns:a16="http://schemas.microsoft.com/office/drawing/2014/main" id="{00000000-0008-0000-0100-000012000000}"/>
            </a:ext>
          </a:extLst>
        </xdr:cNvPr>
        <xdr:cNvSpPr>
          <a:spLocks/>
        </xdr:cNvSpPr>
      </xdr:nvSpPr>
      <xdr:spPr bwMode="auto">
        <a:xfrm rot="5400000">
          <a:off x="8339137" y="1871663"/>
          <a:ext cx="466725" cy="1809750"/>
        </a:xfrm>
        <a:prstGeom prst="leftBrace">
          <a:avLst>
            <a:gd name="adj1" fmla="val 32313"/>
            <a:gd name="adj2" fmla="val 51042"/>
          </a:avLst>
        </a:prstGeom>
        <a:noFill/>
        <a:ln w="9525">
          <a:solidFill>
            <a:srgbClr val="FF6600"/>
          </a:solidFill>
          <a:round/>
          <a:headEnd/>
          <a:tailEnd/>
        </a:ln>
      </xdr:spPr>
    </xdr:sp>
    <xdr:clientData/>
  </xdr:twoCellAnchor>
  <xdr:twoCellAnchor>
    <xdr:from>
      <xdr:col>5</xdr:col>
      <xdr:colOff>409575</xdr:colOff>
      <xdr:row>15</xdr:row>
      <xdr:rowOff>38100</xdr:rowOff>
    </xdr:from>
    <xdr:to>
      <xdr:col>5</xdr:col>
      <xdr:colOff>514350</xdr:colOff>
      <xdr:row>15</xdr:row>
      <xdr:rowOff>142875</xdr:rowOff>
    </xdr:to>
    <xdr:sp macro="" textlink="">
      <xdr:nvSpPr>
        <xdr:cNvPr id="19" name="AutoShape 22">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SpPr>
          <a:spLocks noChangeArrowheads="1"/>
        </xdr:cNvSpPr>
      </xdr:nvSpPr>
      <xdr:spPr bwMode="auto">
        <a:xfrm>
          <a:off x="3800475"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6</xdr:col>
      <xdr:colOff>419100</xdr:colOff>
      <xdr:row>15</xdr:row>
      <xdr:rowOff>38100</xdr:rowOff>
    </xdr:from>
    <xdr:to>
      <xdr:col>6</xdr:col>
      <xdr:colOff>523875</xdr:colOff>
      <xdr:row>15</xdr:row>
      <xdr:rowOff>142875</xdr:rowOff>
    </xdr:to>
    <xdr:sp macro="" textlink="">
      <xdr:nvSpPr>
        <xdr:cNvPr id="20" name="AutoShape 23">
          <a:extLst>
            <a:ext uri="{FF2B5EF4-FFF2-40B4-BE49-F238E27FC236}">
              <a16:creationId xmlns:a16="http://schemas.microsoft.com/office/drawing/2014/main" id="{00000000-0008-0000-0100-000014000000}"/>
            </a:ext>
            <a:ext uri="{C183D7F6-B498-43B3-948B-1728B52AA6E4}">
              <adec:decorative xmlns:adec="http://schemas.microsoft.com/office/drawing/2017/decorative" val="1"/>
            </a:ext>
          </a:extLst>
        </xdr:cNvPr>
        <xdr:cNvSpPr>
          <a:spLocks noChangeArrowheads="1"/>
        </xdr:cNvSpPr>
      </xdr:nvSpPr>
      <xdr:spPr bwMode="auto">
        <a:xfrm>
          <a:off x="441960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7</xdr:col>
      <xdr:colOff>400050</xdr:colOff>
      <xdr:row>15</xdr:row>
      <xdr:rowOff>38100</xdr:rowOff>
    </xdr:from>
    <xdr:to>
      <xdr:col>7</xdr:col>
      <xdr:colOff>504825</xdr:colOff>
      <xdr:row>15</xdr:row>
      <xdr:rowOff>142875</xdr:rowOff>
    </xdr:to>
    <xdr:sp macro="" textlink="">
      <xdr:nvSpPr>
        <xdr:cNvPr id="21" name="AutoShape 24">
          <a:extLst>
            <a:ext uri="{FF2B5EF4-FFF2-40B4-BE49-F238E27FC236}">
              <a16:creationId xmlns:a16="http://schemas.microsoft.com/office/drawing/2014/main" id="{00000000-0008-0000-0100-000015000000}"/>
            </a:ext>
            <a:ext uri="{C183D7F6-B498-43B3-948B-1728B52AA6E4}">
              <adec:decorative xmlns:adec="http://schemas.microsoft.com/office/drawing/2017/decorative" val="1"/>
            </a:ext>
          </a:extLst>
        </xdr:cNvPr>
        <xdr:cNvSpPr>
          <a:spLocks noChangeArrowheads="1"/>
        </xdr:cNvSpPr>
      </xdr:nvSpPr>
      <xdr:spPr bwMode="auto">
        <a:xfrm>
          <a:off x="501015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8</xdr:col>
      <xdr:colOff>419100</xdr:colOff>
      <xdr:row>15</xdr:row>
      <xdr:rowOff>38100</xdr:rowOff>
    </xdr:from>
    <xdr:to>
      <xdr:col>8</xdr:col>
      <xdr:colOff>523875</xdr:colOff>
      <xdr:row>15</xdr:row>
      <xdr:rowOff>142875</xdr:rowOff>
    </xdr:to>
    <xdr:sp macro="" textlink="">
      <xdr:nvSpPr>
        <xdr:cNvPr id="22" name="AutoShape 25">
          <a:extLst>
            <a:ext uri="{FF2B5EF4-FFF2-40B4-BE49-F238E27FC236}">
              <a16:creationId xmlns:a16="http://schemas.microsoft.com/office/drawing/2014/main" id="{00000000-0008-0000-0100-000016000000}"/>
            </a:ext>
            <a:ext uri="{C183D7F6-B498-43B3-948B-1728B52AA6E4}">
              <adec:decorative xmlns:adec="http://schemas.microsoft.com/office/drawing/2017/decorative" val="1"/>
            </a:ext>
          </a:extLst>
        </xdr:cNvPr>
        <xdr:cNvSpPr>
          <a:spLocks noChangeArrowheads="1"/>
        </xdr:cNvSpPr>
      </xdr:nvSpPr>
      <xdr:spPr bwMode="auto">
        <a:xfrm>
          <a:off x="563880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9</xdr:col>
      <xdr:colOff>400050</xdr:colOff>
      <xdr:row>15</xdr:row>
      <xdr:rowOff>38100</xdr:rowOff>
    </xdr:from>
    <xdr:to>
      <xdr:col>9</xdr:col>
      <xdr:colOff>504825</xdr:colOff>
      <xdr:row>15</xdr:row>
      <xdr:rowOff>142875</xdr:rowOff>
    </xdr:to>
    <xdr:sp macro="" textlink="">
      <xdr:nvSpPr>
        <xdr:cNvPr id="23" name="AutoShape 26">
          <a:extLst>
            <a:ext uri="{FF2B5EF4-FFF2-40B4-BE49-F238E27FC236}">
              <a16:creationId xmlns:a16="http://schemas.microsoft.com/office/drawing/2014/main" id="{00000000-0008-0000-0100-000017000000}"/>
            </a:ext>
            <a:ext uri="{C183D7F6-B498-43B3-948B-1728B52AA6E4}">
              <adec:decorative xmlns:adec="http://schemas.microsoft.com/office/drawing/2017/decorative" val="1"/>
            </a:ext>
          </a:extLst>
        </xdr:cNvPr>
        <xdr:cNvSpPr>
          <a:spLocks noChangeArrowheads="1"/>
        </xdr:cNvSpPr>
      </xdr:nvSpPr>
      <xdr:spPr bwMode="auto">
        <a:xfrm>
          <a:off x="622935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10</xdr:col>
      <xdr:colOff>409575</xdr:colOff>
      <xdr:row>15</xdr:row>
      <xdr:rowOff>47625</xdr:rowOff>
    </xdr:from>
    <xdr:to>
      <xdr:col>10</xdr:col>
      <xdr:colOff>514350</xdr:colOff>
      <xdr:row>15</xdr:row>
      <xdr:rowOff>152400</xdr:rowOff>
    </xdr:to>
    <xdr:sp macro="" textlink="">
      <xdr:nvSpPr>
        <xdr:cNvPr id="24" name="AutoShape 27">
          <a:extLst>
            <a:ext uri="{FF2B5EF4-FFF2-40B4-BE49-F238E27FC236}">
              <a16:creationId xmlns:a16="http://schemas.microsoft.com/office/drawing/2014/main" id="{00000000-0008-0000-0100-000018000000}"/>
            </a:ext>
            <a:ext uri="{C183D7F6-B498-43B3-948B-1728B52AA6E4}">
              <adec:decorative xmlns:adec="http://schemas.microsoft.com/office/drawing/2017/decorative" val="1"/>
            </a:ext>
          </a:extLst>
        </xdr:cNvPr>
        <xdr:cNvSpPr>
          <a:spLocks noChangeArrowheads="1"/>
        </xdr:cNvSpPr>
      </xdr:nvSpPr>
      <xdr:spPr bwMode="auto">
        <a:xfrm>
          <a:off x="6848475" y="3076575"/>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11</xdr:col>
      <xdr:colOff>409575</xdr:colOff>
      <xdr:row>15</xdr:row>
      <xdr:rowOff>47625</xdr:rowOff>
    </xdr:from>
    <xdr:to>
      <xdr:col>11</xdr:col>
      <xdr:colOff>514350</xdr:colOff>
      <xdr:row>15</xdr:row>
      <xdr:rowOff>152400</xdr:rowOff>
    </xdr:to>
    <xdr:sp macro="" textlink="">
      <xdr:nvSpPr>
        <xdr:cNvPr id="25" name="AutoShape 28">
          <a:extLst>
            <a:ext uri="{FF2B5EF4-FFF2-40B4-BE49-F238E27FC236}">
              <a16:creationId xmlns:a16="http://schemas.microsoft.com/office/drawing/2014/main" id="{00000000-0008-0000-0100-000019000000}"/>
            </a:ext>
            <a:ext uri="{C183D7F6-B498-43B3-948B-1728B52AA6E4}">
              <adec:decorative xmlns:adec="http://schemas.microsoft.com/office/drawing/2017/decorative" val="1"/>
            </a:ext>
          </a:extLst>
        </xdr:cNvPr>
        <xdr:cNvSpPr>
          <a:spLocks noChangeArrowheads="1"/>
        </xdr:cNvSpPr>
      </xdr:nvSpPr>
      <xdr:spPr bwMode="auto">
        <a:xfrm>
          <a:off x="7458075" y="3076575"/>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12</xdr:col>
      <xdr:colOff>390525</xdr:colOff>
      <xdr:row>15</xdr:row>
      <xdr:rowOff>47625</xdr:rowOff>
    </xdr:from>
    <xdr:to>
      <xdr:col>12</xdr:col>
      <xdr:colOff>495300</xdr:colOff>
      <xdr:row>15</xdr:row>
      <xdr:rowOff>152400</xdr:rowOff>
    </xdr:to>
    <xdr:sp macro="" textlink="">
      <xdr:nvSpPr>
        <xdr:cNvPr id="26" name="AutoShape 29">
          <a:extLst>
            <a:ext uri="{FF2B5EF4-FFF2-40B4-BE49-F238E27FC236}">
              <a16:creationId xmlns:a16="http://schemas.microsoft.com/office/drawing/2014/main" id="{00000000-0008-0000-0100-00001A000000}"/>
            </a:ext>
            <a:ext uri="{C183D7F6-B498-43B3-948B-1728B52AA6E4}">
              <adec:decorative xmlns:adec="http://schemas.microsoft.com/office/drawing/2017/decorative" val="1"/>
            </a:ext>
          </a:extLst>
        </xdr:cNvPr>
        <xdr:cNvSpPr>
          <a:spLocks noChangeArrowheads="1"/>
        </xdr:cNvSpPr>
      </xdr:nvSpPr>
      <xdr:spPr bwMode="auto">
        <a:xfrm>
          <a:off x="8048625" y="3076575"/>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5</xdr:col>
      <xdr:colOff>457200</xdr:colOff>
      <xdr:row>9</xdr:row>
      <xdr:rowOff>152400</xdr:rowOff>
    </xdr:from>
    <xdr:to>
      <xdr:col>5</xdr:col>
      <xdr:colOff>457200</xdr:colOff>
      <xdr:row>15</xdr:row>
      <xdr:rowOff>0</xdr:rowOff>
    </xdr:to>
    <xdr:sp macro="" textlink="">
      <xdr:nvSpPr>
        <xdr:cNvPr id="27" name="Line 30" descr="arrow from text box to decorative mark showing deadline to submit tax credit is May 31 in each year from years four through 13">
          <a:extLst>
            <a:ext uri="{FF2B5EF4-FFF2-40B4-BE49-F238E27FC236}">
              <a16:creationId xmlns:a16="http://schemas.microsoft.com/office/drawing/2014/main" id="{00000000-0008-0000-0100-00001B000000}"/>
            </a:ext>
          </a:extLst>
        </xdr:cNvPr>
        <xdr:cNvSpPr>
          <a:spLocks noChangeShapeType="1"/>
        </xdr:cNvSpPr>
      </xdr:nvSpPr>
      <xdr:spPr bwMode="auto">
        <a:xfrm>
          <a:off x="3848100" y="2095500"/>
          <a:ext cx="0" cy="933450"/>
        </a:xfrm>
        <a:prstGeom prst="line">
          <a:avLst/>
        </a:prstGeom>
        <a:noFill/>
        <a:ln w="9525">
          <a:solidFill>
            <a:srgbClr val="000000"/>
          </a:solidFill>
          <a:round/>
          <a:headEnd/>
          <a:tailEnd type="triangle" w="med" len="med"/>
        </a:ln>
      </xdr:spPr>
    </xdr:sp>
    <xdr:clientData/>
  </xdr:twoCellAnchor>
  <xdr:twoCellAnchor>
    <xdr:from>
      <xdr:col>15</xdr:col>
      <xdr:colOff>0</xdr:colOff>
      <xdr:row>15</xdr:row>
      <xdr:rowOff>0</xdr:rowOff>
    </xdr:from>
    <xdr:to>
      <xdr:col>15</xdr:col>
      <xdr:colOff>9525</xdr:colOff>
      <xdr:row>17</xdr:row>
      <xdr:rowOff>9525</xdr:rowOff>
    </xdr:to>
    <xdr:sp macro="" textlink="">
      <xdr:nvSpPr>
        <xdr:cNvPr id="28" name="Line 33" descr="end of year 13">
          <a:extLst>
            <a:ext uri="{FF2B5EF4-FFF2-40B4-BE49-F238E27FC236}">
              <a16:creationId xmlns:a16="http://schemas.microsoft.com/office/drawing/2014/main" id="{00000000-0008-0000-0100-00001C000000}"/>
            </a:ext>
          </a:extLst>
        </xdr:cNvPr>
        <xdr:cNvSpPr>
          <a:spLocks noChangeShapeType="1"/>
        </xdr:cNvSpPr>
      </xdr:nvSpPr>
      <xdr:spPr bwMode="auto">
        <a:xfrm>
          <a:off x="9486900" y="3028950"/>
          <a:ext cx="9525" cy="361950"/>
        </a:xfrm>
        <a:prstGeom prst="line">
          <a:avLst/>
        </a:prstGeom>
        <a:noFill/>
        <a:ln w="9525">
          <a:solidFill>
            <a:srgbClr val="0000FF"/>
          </a:solidFill>
          <a:round/>
          <a:headEnd/>
          <a:tailEnd/>
        </a:ln>
      </xdr:spPr>
    </xdr:sp>
    <xdr:clientData/>
  </xdr:twoCellAnchor>
  <xdr:twoCellAnchor>
    <xdr:from>
      <xdr:col>1</xdr:col>
      <xdr:colOff>0</xdr:colOff>
      <xdr:row>15</xdr:row>
      <xdr:rowOff>152400</xdr:rowOff>
    </xdr:from>
    <xdr:to>
      <xdr:col>14</xdr:col>
      <xdr:colOff>600075</xdr:colOff>
      <xdr:row>16</xdr:row>
      <xdr:rowOff>0</xdr:rowOff>
    </xdr:to>
    <xdr:sp macro="" textlink="">
      <xdr:nvSpPr>
        <xdr:cNvPr id="29" name="Line 34" descr="horizontal axis for timeline">
          <a:extLst>
            <a:ext uri="{FF2B5EF4-FFF2-40B4-BE49-F238E27FC236}">
              <a16:creationId xmlns:a16="http://schemas.microsoft.com/office/drawing/2014/main" id="{00000000-0008-0000-0100-00001D000000}"/>
            </a:ext>
          </a:extLst>
        </xdr:cNvPr>
        <xdr:cNvSpPr>
          <a:spLocks noChangeShapeType="1"/>
        </xdr:cNvSpPr>
      </xdr:nvSpPr>
      <xdr:spPr bwMode="auto">
        <a:xfrm flipV="1">
          <a:off x="809625" y="3181350"/>
          <a:ext cx="8667750" cy="9525"/>
        </a:xfrm>
        <a:prstGeom prst="line">
          <a:avLst/>
        </a:prstGeom>
        <a:noFill/>
        <a:ln w="15875">
          <a:solidFill>
            <a:srgbClr val="0000FF"/>
          </a:solidFill>
          <a:round/>
          <a:headEnd/>
          <a:tailEnd/>
        </a:ln>
      </xdr:spPr>
    </xdr:sp>
    <xdr:clientData/>
  </xdr:twoCellAnchor>
  <xdr:twoCellAnchor>
    <xdr:from>
      <xdr:col>2</xdr:col>
      <xdr:colOff>0</xdr:colOff>
      <xdr:row>15</xdr:row>
      <xdr:rowOff>0</xdr:rowOff>
    </xdr:from>
    <xdr:to>
      <xdr:col>2</xdr:col>
      <xdr:colOff>0</xdr:colOff>
      <xdr:row>17</xdr:row>
      <xdr:rowOff>9525</xdr:rowOff>
    </xdr:to>
    <xdr:sp macro="" textlink="">
      <xdr:nvSpPr>
        <xdr:cNvPr id="30" name="Line 35" descr="January 1 after school board signs agreement, beginning of year 1">
          <a:extLst>
            <a:ext uri="{FF2B5EF4-FFF2-40B4-BE49-F238E27FC236}">
              <a16:creationId xmlns:a16="http://schemas.microsoft.com/office/drawing/2014/main" id="{00000000-0008-0000-0100-00001E000000}"/>
            </a:ext>
          </a:extLst>
        </xdr:cNvPr>
        <xdr:cNvSpPr>
          <a:spLocks noChangeShapeType="1"/>
        </xdr:cNvSpPr>
      </xdr:nvSpPr>
      <xdr:spPr bwMode="auto">
        <a:xfrm>
          <a:off x="1457325" y="3028950"/>
          <a:ext cx="0" cy="361950"/>
        </a:xfrm>
        <a:prstGeom prst="line">
          <a:avLst/>
        </a:prstGeom>
        <a:noFill/>
        <a:ln w="9525">
          <a:solidFill>
            <a:srgbClr val="0000FF"/>
          </a:solidFill>
          <a:round/>
          <a:headEnd/>
          <a:tailEnd/>
        </a:ln>
      </xdr:spPr>
    </xdr:sp>
    <xdr:clientData/>
  </xdr:twoCellAnchor>
  <xdr:twoCellAnchor>
    <xdr:from>
      <xdr:col>3</xdr:col>
      <xdr:colOff>0</xdr:colOff>
      <xdr:row>15</xdr:row>
      <xdr:rowOff>0</xdr:rowOff>
    </xdr:from>
    <xdr:to>
      <xdr:col>3</xdr:col>
      <xdr:colOff>0</xdr:colOff>
      <xdr:row>17</xdr:row>
      <xdr:rowOff>0</xdr:rowOff>
    </xdr:to>
    <xdr:sp macro="" textlink="">
      <xdr:nvSpPr>
        <xdr:cNvPr id="31" name="Line 36" descr="end of year one, beginning of year two">
          <a:extLst>
            <a:ext uri="{FF2B5EF4-FFF2-40B4-BE49-F238E27FC236}">
              <a16:creationId xmlns:a16="http://schemas.microsoft.com/office/drawing/2014/main" id="{00000000-0008-0000-0100-00001F000000}"/>
            </a:ext>
          </a:extLst>
        </xdr:cNvPr>
        <xdr:cNvSpPr>
          <a:spLocks noChangeShapeType="1"/>
        </xdr:cNvSpPr>
      </xdr:nvSpPr>
      <xdr:spPr bwMode="auto">
        <a:xfrm>
          <a:off x="2105025" y="3028950"/>
          <a:ext cx="0" cy="352425"/>
        </a:xfrm>
        <a:prstGeom prst="line">
          <a:avLst/>
        </a:prstGeom>
        <a:noFill/>
        <a:ln w="9525">
          <a:solidFill>
            <a:srgbClr val="0000FF"/>
          </a:solidFill>
          <a:round/>
          <a:headEnd/>
          <a:tailEnd/>
        </a:ln>
      </xdr:spPr>
    </xdr:sp>
    <xdr:clientData/>
  </xdr:twoCellAnchor>
  <xdr:twoCellAnchor>
    <xdr:from>
      <xdr:col>4</xdr:col>
      <xdr:colOff>0</xdr:colOff>
      <xdr:row>15</xdr:row>
      <xdr:rowOff>0</xdr:rowOff>
    </xdr:from>
    <xdr:to>
      <xdr:col>4</xdr:col>
      <xdr:colOff>0</xdr:colOff>
      <xdr:row>17</xdr:row>
      <xdr:rowOff>0</xdr:rowOff>
    </xdr:to>
    <xdr:sp macro="" textlink="">
      <xdr:nvSpPr>
        <xdr:cNvPr id="32" name="Line 37" descr="end of year two, beginning of year three">
          <a:extLst>
            <a:ext uri="{FF2B5EF4-FFF2-40B4-BE49-F238E27FC236}">
              <a16:creationId xmlns:a16="http://schemas.microsoft.com/office/drawing/2014/main" id="{00000000-0008-0000-0100-000020000000}"/>
            </a:ext>
          </a:extLst>
        </xdr:cNvPr>
        <xdr:cNvSpPr>
          <a:spLocks noChangeShapeType="1"/>
        </xdr:cNvSpPr>
      </xdr:nvSpPr>
      <xdr:spPr bwMode="auto">
        <a:xfrm>
          <a:off x="2733675" y="3028950"/>
          <a:ext cx="0" cy="352425"/>
        </a:xfrm>
        <a:prstGeom prst="line">
          <a:avLst/>
        </a:prstGeom>
        <a:noFill/>
        <a:ln w="9525">
          <a:solidFill>
            <a:srgbClr val="0000FF"/>
          </a:solidFill>
          <a:round/>
          <a:headEnd/>
          <a:tailEnd/>
        </a:ln>
      </xdr:spPr>
    </xdr:sp>
    <xdr:clientData/>
  </xdr:twoCellAnchor>
  <xdr:twoCellAnchor>
    <xdr:from>
      <xdr:col>5</xdr:col>
      <xdr:colOff>0</xdr:colOff>
      <xdr:row>15</xdr:row>
      <xdr:rowOff>0</xdr:rowOff>
    </xdr:from>
    <xdr:to>
      <xdr:col>5</xdr:col>
      <xdr:colOff>0</xdr:colOff>
      <xdr:row>17</xdr:row>
      <xdr:rowOff>0</xdr:rowOff>
    </xdr:to>
    <xdr:sp macro="" textlink="">
      <xdr:nvSpPr>
        <xdr:cNvPr id="33" name="Line 38" descr="end of year three, beginning of year four">
          <a:extLst>
            <a:ext uri="{FF2B5EF4-FFF2-40B4-BE49-F238E27FC236}">
              <a16:creationId xmlns:a16="http://schemas.microsoft.com/office/drawing/2014/main" id="{00000000-0008-0000-0100-000021000000}"/>
            </a:ext>
          </a:extLst>
        </xdr:cNvPr>
        <xdr:cNvSpPr>
          <a:spLocks noChangeShapeType="1"/>
        </xdr:cNvSpPr>
      </xdr:nvSpPr>
      <xdr:spPr bwMode="auto">
        <a:xfrm>
          <a:off x="3390900" y="3028950"/>
          <a:ext cx="0" cy="352425"/>
        </a:xfrm>
        <a:prstGeom prst="line">
          <a:avLst/>
        </a:prstGeom>
        <a:noFill/>
        <a:ln w="9525">
          <a:solidFill>
            <a:srgbClr val="0000FF"/>
          </a:solidFill>
          <a:round/>
          <a:headEnd/>
          <a:tailEnd/>
        </a:ln>
      </xdr:spPr>
    </xdr:sp>
    <xdr:clientData/>
  </xdr:twoCellAnchor>
  <xdr:twoCellAnchor>
    <xdr:from>
      <xdr:col>6</xdr:col>
      <xdr:colOff>0</xdr:colOff>
      <xdr:row>15</xdr:row>
      <xdr:rowOff>0</xdr:rowOff>
    </xdr:from>
    <xdr:to>
      <xdr:col>6</xdr:col>
      <xdr:colOff>0</xdr:colOff>
      <xdr:row>17</xdr:row>
      <xdr:rowOff>0</xdr:rowOff>
    </xdr:to>
    <xdr:sp macro="" textlink="">
      <xdr:nvSpPr>
        <xdr:cNvPr id="34" name="Line 39" descr="end of year four, beginning of year five">
          <a:extLst>
            <a:ext uri="{FF2B5EF4-FFF2-40B4-BE49-F238E27FC236}">
              <a16:creationId xmlns:a16="http://schemas.microsoft.com/office/drawing/2014/main" id="{00000000-0008-0000-0100-000022000000}"/>
            </a:ext>
          </a:extLst>
        </xdr:cNvPr>
        <xdr:cNvSpPr>
          <a:spLocks noChangeShapeType="1"/>
        </xdr:cNvSpPr>
      </xdr:nvSpPr>
      <xdr:spPr bwMode="auto">
        <a:xfrm>
          <a:off x="4000500" y="3028950"/>
          <a:ext cx="0" cy="352425"/>
        </a:xfrm>
        <a:prstGeom prst="line">
          <a:avLst/>
        </a:prstGeom>
        <a:noFill/>
        <a:ln w="9525">
          <a:solidFill>
            <a:srgbClr val="0000FF"/>
          </a:solidFill>
          <a:round/>
          <a:headEnd/>
          <a:tailEnd/>
        </a:ln>
      </xdr:spPr>
    </xdr:sp>
    <xdr:clientData/>
  </xdr:twoCellAnchor>
  <xdr:twoCellAnchor>
    <xdr:from>
      <xdr:col>7</xdr:col>
      <xdr:colOff>0</xdr:colOff>
      <xdr:row>15</xdr:row>
      <xdr:rowOff>0</xdr:rowOff>
    </xdr:from>
    <xdr:to>
      <xdr:col>7</xdr:col>
      <xdr:colOff>0</xdr:colOff>
      <xdr:row>17</xdr:row>
      <xdr:rowOff>0</xdr:rowOff>
    </xdr:to>
    <xdr:sp macro="" textlink="">
      <xdr:nvSpPr>
        <xdr:cNvPr id="35" name="Line 40" descr="end of year five, beginning of year six">
          <a:extLst>
            <a:ext uri="{FF2B5EF4-FFF2-40B4-BE49-F238E27FC236}">
              <a16:creationId xmlns:a16="http://schemas.microsoft.com/office/drawing/2014/main" id="{00000000-0008-0000-0100-000023000000}"/>
            </a:ext>
          </a:extLst>
        </xdr:cNvPr>
        <xdr:cNvSpPr>
          <a:spLocks noChangeShapeType="1"/>
        </xdr:cNvSpPr>
      </xdr:nvSpPr>
      <xdr:spPr bwMode="auto">
        <a:xfrm>
          <a:off x="4610100" y="3028950"/>
          <a:ext cx="0" cy="352425"/>
        </a:xfrm>
        <a:prstGeom prst="line">
          <a:avLst/>
        </a:prstGeom>
        <a:noFill/>
        <a:ln w="9525">
          <a:solidFill>
            <a:srgbClr val="0000FF"/>
          </a:solidFill>
          <a:round/>
          <a:headEnd/>
          <a:tailEnd/>
        </a:ln>
      </xdr:spPr>
    </xdr:sp>
    <xdr:clientData/>
  </xdr:twoCellAnchor>
  <xdr:twoCellAnchor>
    <xdr:from>
      <xdr:col>8</xdr:col>
      <xdr:colOff>0</xdr:colOff>
      <xdr:row>15</xdr:row>
      <xdr:rowOff>0</xdr:rowOff>
    </xdr:from>
    <xdr:to>
      <xdr:col>8</xdr:col>
      <xdr:colOff>0</xdr:colOff>
      <xdr:row>17</xdr:row>
      <xdr:rowOff>0</xdr:rowOff>
    </xdr:to>
    <xdr:sp macro="" textlink="">
      <xdr:nvSpPr>
        <xdr:cNvPr id="36" name="Line 41" descr="end of year six, beginning of year seven">
          <a:extLst>
            <a:ext uri="{FF2B5EF4-FFF2-40B4-BE49-F238E27FC236}">
              <a16:creationId xmlns:a16="http://schemas.microsoft.com/office/drawing/2014/main" id="{00000000-0008-0000-0100-000024000000}"/>
            </a:ext>
          </a:extLst>
        </xdr:cNvPr>
        <xdr:cNvSpPr>
          <a:spLocks noChangeShapeType="1"/>
        </xdr:cNvSpPr>
      </xdr:nvSpPr>
      <xdr:spPr bwMode="auto">
        <a:xfrm>
          <a:off x="5219700" y="3028950"/>
          <a:ext cx="0" cy="352425"/>
        </a:xfrm>
        <a:prstGeom prst="line">
          <a:avLst/>
        </a:prstGeom>
        <a:noFill/>
        <a:ln w="9525">
          <a:solidFill>
            <a:srgbClr val="0000FF"/>
          </a:solidFill>
          <a:round/>
          <a:headEnd/>
          <a:tailEnd/>
        </a:ln>
      </xdr:spPr>
    </xdr:sp>
    <xdr:clientData/>
  </xdr:twoCellAnchor>
  <xdr:twoCellAnchor>
    <xdr:from>
      <xdr:col>9</xdr:col>
      <xdr:colOff>0</xdr:colOff>
      <xdr:row>15</xdr:row>
      <xdr:rowOff>0</xdr:rowOff>
    </xdr:from>
    <xdr:to>
      <xdr:col>9</xdr:col>
      <xdr:colOff>0</xdr:colOff>
      <xdr:row>17</xdr:row>
      <xdr:rowOff>0</xdr:rowOff>
    </xdr:to>
    <xdr:sp macro="" textlink="">
      <xdr:nvSpPr>
        <xdr:cNvPr id="37" name="Line 42" descr="end of year seven, beginning of year eight">
          <a:extLst>
            <a:ext uri="{FF2B5EF4-FFF2-40B4-BE49-F238E27FC236}">
              <a16:creationId xmlns:a16="http://schemas.microsoft.com/office/drawing/2014/main" id="{00000000-0008-0000-0100-000025000000}"/>
            </a:ext>
          </a:extLst>
        </xdr:cNvPr>
        <xdr:cNvSpPr>
          <a:spLocks noChangeShapeType="1"/>
        </xdr:cNvSpPr>
      </xdr:nvSpPr>
      <xdr:spPr bwMode="auto">
        <a:xfrm>
          <a:off x="5829300" y="3028950"/>
          <a:ext cx="0" cy="352425"/>
        </a:xfrm>
        <a:prstGeom prst="line">
          <a:avLst/>
        </a:prstGeom>
        <a:noFill/>
        <a:ln w="9525">
          <a:solidFill>
            <a:srgbClr val="0000FF"/>
          </a:solidFill>
          <a:round/>
          <a:headEnd/>
          <a:tailEnd/>
        </a:ln>
      </xdr:spPr>
    </xdr:sp>
    <xdr:clientData/>
  </xdr:twoCellAnchor>
  <xdr:twoCellAnchor>
    <xdr:from>
      <xdr:col>10</xdr:col>
      <xdr:colOff>0</xdr:colOff>
      <xdr:row>15</xdr:row>
      <xdr:rowOff>0</xdr:rowOff>
    </xdr:from>
    <xdr:to>
      <xdr:col>10</xdr:col>
      <xdr:colOff>0</xdr:colOff>
      <xdr:row>17</xdr:row>
      <xdr:rowOff>0</xdr:rowOff>
    </xdr:to>
    <xdr:sp macro="" textlink="">
      <xdr:nvSpPr>
        <xdr:cNvPr id="38" name="Line 43" descr="end of year eight, beginning of year nine">
          <a:extLst>
            <a:ext uri="{FF2B5EF4-FFF2-40B4-BE49-F238E27FC236}">
              <a16:creationId xmlns:a16="http://schemas.microsoft.com/office/drawing/2014/main" id="{00000000-0008-0000-0100-000026000000}"/>
            </a:ext>
          </a:extLst>
        </xdr:cNvPr>
        <xdr:cNvSpPr>
          <a:spLocks noChangeShapeType="1"/>
        </xdr:cNvSpPr>
      </xdr:nvSpPr>
      <xdr:spPr bwMode="auto">
        <a:xfrm>
          <a:off x="6438900" y="3028950"/>
          <a:ext cx="0" cy="352425"/>
        </a:xfrm>
        <a:prstGeom prst="line">
          <a:avLst/>
        </a:prstGeom>
        <a:noFill/>
        <a:ln w="9525">
          <a:solidFill>
            <a:srgbClr val="0000FF"/>
          </a:solidFill>
          <a:round/>
          <a:headEnd/>
          <a:tailEnd/>
        </a:ln>
      </xdr:spPr>
    </xdr:sp>
    <xdr:clientData/>
  </xdr:twoCellAnchor>
  <xdr:twoCellAnchor>
    <xdr:from>
      <xdr:col>11</xdr:col>
      <xdr:colOff>0</xdr:colOff>
      <xdr:row>15</xdr:row>
      <xdr:rowOff>0</xdr:rowOff>
    </xdr:from>
    <xdr:to>
      <xdr:col>11</xdr:col>
      <xdr:colOff>0</xdr:colOff>
      <xdr:row>17</xdr:row>
      <xdr:rowOff>0</xdr:rowOff>
    </xdr:to>
    <xdr:sp macro="" textlink="">
      <xdr:nvSpPr>
        <xdr:cNvPr id="39" name="Line 44" descr="beginning of year ten, beginning of year 11">
          <a:extLst>
            <a:ext uri="{FF2B5EF4-FFF2-40B4-BE49-F238E27FC236}">
              <a16:creationId xmlns:a16="http://schemas.microsoft.com/office/drawing/2014/main" id="{00000000-0008-0000-0100-000027000000}"/>
            </a:ext>
          </a:extLst>
        </xdr:cNvPr>
        <xdr:cNvSpPr>
          <a:spLocks noChangeShapeType="1"/>
        </xdr:cNvSpPr>
      </xdr:nvSpPr>
      <xdr:spPr bwMode="auto">
        <a:xfrm>
          <a:off x="7048500" y="3028950"/>
          <a:ext cx="0" cy="352425"/>
        </a:xfrm>
        <a:prstGeom prst="line">
          <a:avLst/>
        </a:prstGeom>
        <a:noFill/>
        <a:ln w="9525">
          <a:solidFill>
            <a:srgbClr val="0000FF"/>
          </a:solidFill>
          <a:round/>
          <a:headEnd/>
          <a:tailEnd/>
        </a:ln>
      </xdr:spPr>
    </xdr:sp>
    <xdr:clientData/>
  </xdr:twoCellAnchor>
  <xdr:twoCellAnchor>
    <xdr:from>
      <xdr:col>12</xdr:col>
      <xdr:colOff>0</xdr:colOff>
      <xdr:row>15</xdr:row>
      <xdr:rowOff>0</xdr:rowOff>
    </xdr:from>
    <xdr:to>
      <xdr:col>12</xdr:col>
      <xdr:colOff>0</xdr:colOff>
      <xdr:row>17</xdr:row>
      <xdr:rowOff>0</xdr:rowOff>
    </xdr:to>
    <xdr:sp macro="" textlink="">
      <xdr:nvSpPr>
        <xdr:cNvPr id="40" name="Line 45" descr="end of year 10, beginning of year 11">
          <a:extLst>
            <a:ext uri="{FF2B5EF4-FFF2-40B4-BE49-F238E27FC236}">
              <a16:creationId xmlns:a16="http://schemas.microsoft.com/office/drawing/2014/main" id="{00000000-0008-0000-0100-000028000000}"/>
            </a:ext>
          </a:extLst>
        </xdr:cNvPr>
        <xdr:cNvSpPr>
          <a:spLocks noChangeShapeType="1"/>
        </xdr:cNvSpPr>
      </xdr:nvSpPr>
      <xdr:spPr bwMode="auto">
        <a:xfrm>
          <a:off x="7658100" y="3028950"/>
          <a:ext cx="0" cy="352425"/>
        </a:xfrm>
        <a:prstGeom prst="line">
          <a:avLst/>
        </a:prstGeom>
        <a:noFill/>
        <a:ln w="9525">
          <a:solidFill>
            <a:srgbClr val="0000FF"/>
          </a:solidFill>
          <a:round/>
          <a:headEnd/>
          <a:tailEnd/>
        </a:ln>
      </xdr:spPr>
    </xdr:sp>
    <xdr:clientData/>
  </xdr:twoCellAnchor>
  <xdr:twoCellAnchor>
    <xdr:from>
      <xdr:col>13</xdr:col>
      <xdr:colOff>0</xdr:colOff>
      <xdr:row>14</xdr:row>
      <xdr:rowOff>180975</xdr:rowOff>
    </xdr:from>
    <xdr:to>
      <xdr:col>13</xdr:col>
      <xdr:colOff>0</xdr:colOff>
      <xdr:row>17</xdr:row>
      <xdr:rowOff>0</xdr:rowOff>
    </xdr:to>
    <xdr:sp macro="" textlink="">
      <xdr:nvSpPr>
        <xdr:cNvPr id="41" name="Line 46" descr="end of year 11, beginning of year 12">
          <a:extLst>
            <a:ext uri="{FF2B5EF4-FFF2-40B4-BE49-F238E27FC236}">
              <a16:creationId xmlns:a16="http://schemas.microsoft.com/office/drawing/2014/main" id="{00000000-0008-0000-0100-000029000000}"/>
            </a:ext>
          </a:extLst>
        </xdr:cNvPr>
        <xdr:cNvSpPr>
          <a:spLocks noChangeShapeType="1"/>
        </xdr:cNvSpPr>
      </xdr:nvSpPr>
      <xdr:spPr bwMode="auto">
        <a:xfrm>
          <a:off x="8267700" y="3028950"/>
          <a:ext cx="0" cy="352425"/>
        </a:xfrm>
        <a:prstGeom prst="line">
          <a:avLst/>
        </a:prstGeom>
        <a:noFill/>
        <a:ln w="9525">
          <a:solidFill>
            <a:srgbClr val="0000FF"/>
          </a:solidFill>
          <a:round/>
          <a:headEnd/>
          <a:tailEnd/>
        </a:ln>
      </xdr:spPr>
    </xdr:sp>
    <xdr:clientData/>
  </xdr:twoCellAnchor>
  <xdr:twoCellAnchor>
    <xdr:from>
      <xdr:col>1</xdr:col>
      <xdr:colOff>0</xdr:colOff>
      <xdr:row>15</xdr:row>
      <xdr:rowOff>0</xdr:rowOff>
    </xdr:from>
    <xdr:to>
      <xdr:col>1</xdr:col>
      <xdr:colOff>0</xdr:colOff>
      <xdr:row>17</xdr:row>
      <xdr:rowOff>0</xdr:rowOff>
    </xdr:to>
    <xdr:sp macro="" textlink="">
      <xdr:nvSpPr>
        <xdr:cNvPr id="42" name="Line 47" descr="January 1, before school board approves agreement, beginning of year zero">
          <a:extLst>
            <a:ext uri="{FF2B5EF4-FFF2-40B4-BE49-F238E27FC236}">
              <a16:creationId xmlns:a16="http://schemas.microsoft.com/office/drawing/2014/main" id="{00000000-0008-0000-0100-00002A000000}"/>
            </a:ext>
          </a:extLst>
        </xdr:cNvPr>
        <xdr:cNvSpPr>
          <a:spLocks noChangeShapeType="1"/>
        </xdr:cNvSpPr>
      </xdr:nvSpPr>
      <xdr:spPr bwMode="auto">
        <a:xfrm>
          <a:off x="809625" y="3028950"/>
          <a:ext cx="0" cy="352425"/>
        </a:xfrm>
        <a:prstGeom prst="line">
          <a:avLst/>
        </a:prstGeom>
        <a:noFill/>
        <a:ln w="9525">
          <a:solidFill>
            <a:srgbClr val="0000FF"/>
          </a:solidFill>
          <a:round/>
          <a:headEnd/>
          <a:tailEnd/>
        </a:ln>
      </xdr:spPr>
    </xdr:sp>
    <xdr:clientData/>
  </xdr:twoCellAnchor>
  <xdr:twoCellAnchor>
    <xdr:from>
      <xdr:col>1</xdr:col>
      <xdr:colOff>1</xdr:colOff>
      <xdr:row>17</xdr:row>
      <xdr:rowOff>38101</xdr:rowOff>
    </xdr:from>
    <xdr:to>
      <xdr:col>4</xdr:col>
      <xdr:colOff>1</xdr:colOff>
      <xdr:row>19</xdr:row>
      <xdr:rowOff>152398</xdr:rowOff>
    </xdr:to>
    <xdr:sp macro="" textlink="">
      <xdr:nvSpPr>
        <xdr:cNvPr id="43" name="AutoShape 50" descr="parenthesis denoting qualifying time period (years 0-2)">
          <a:extLst>
            <a:ext uri="{FF2B5EF4-FFF2-40B4-BE49-F238E27FC236}">
              <a16:creationId xmlns:a16="http://schemas.microsoft.com/office/drawing/2014/main" id="{00000000-0008-0000-0100-00002B000000}"/>
            </a:ext>
          </a:extLst>
        </xdr:cNvPr>
        <xdr:cNvSpPr>
          <a:spLocks/>
        </xdr:cNvSpPr>
      </xdr:nvSpPr>
      <xdr:spPr bwMode="auto">
        <a:xfrm rot="16200000">
          <a:off x="1552577" y="2676525"/>
          <a:ext cx="438147" cy="1924050"/>
        </a:xfrm>
        <a:prstGeom prst="leftBrace">
          <a:avLst>
            <a:gd name="adj1" fmla="val 25189"/>
            <a:gd name="adj2" fmla="val 51042"/>
          </a:avLst>
        </a:prstGeom>
        <a:noFill/>
        <a:ln w="9525">
          <a:solidFill>
            <a:srgbClr val="003300"/>
          </a:solidFill>
          <a:round/>
          <a:headEnd/>
          <a:tailEnd/>
        </a:ln>
      </xdr:spPr>
    </xdr:sp>
    <xdr:clientData/>
  </xdr:twoCellAnchor>
  <xdr:twoCellAnchor>
    <xdr:from>
      <xdr:col>4</xdr:col>
      <xdr:colOff>19050</xdr:colOff>
      <xdr:row>17</xdr:row>
      <xdr:rowOff>66675</xdr:rowOff>
    </xdr:from>
    <xdr:to>
      <xdr:col>12</xdr:col>
      <xdr:colOff>0</xdr:colOff>
      <xdr:row>20</xdr:row>
      <xdr:rowOff>0</xdr:rowOff>
    </xdr:to>
    <xdr:sp macro="" textlink="">
      <xdr:nvSpPr>
        <xdr:cNvPr id="44" name="AutoShape 51" descr="parenthesis denoting value limitation period (years 3-10)">
          <a:extLst>
            <a:ext uri="{FF2B5EF4-FFF2-40B4-BE49-F238E27FC236}">
              <a16:creationId xmlns:a16="http://schemas.microsoft.com/office/drawing/2014/main" id="{00000000-0008-0000-0100-00002C000000}"/>
            </a:ext>
          </a:extLst>
        </xdr:cNvPr>
        <xdr:cNvSpPr>
          <a:spLocks/>
        </xdr:cNvSpPr>
      </xdr:nvSpPr>
      <xdr:spPr bwMode="auto">
        <a:xfrm rot="-5400000">
          <a:off x="4995863" y="1204912"/>
          <a:ext cx="419100" cy="4905375"/>
        </a:xfrm>
        <a:prstGeom prst="leftBrace">
          <a:avLst>
            <a:gd name="adj1" fmla="val 97538"/>
            <a:gd name="adj2" fmla="val 51042"/>
          </a:avLst>
        </a:prstGeom>
        <a:noFill/>
        <a:ln w="9525">
          <a:solidFill>
            <a:srgbClr val="993300"/>
          </a:solidFill>
          <a:round/>
          <a:headEnd/>
          <a:tailEnd/>
        </a:ln>
      </xdr:spPr>
    </xdr:sp>
    <xdr:clientData/>
  </xdr:twoCellAnchor>
  <xdr:twoCellAnchor>
    <xdr:from>
      <xdr:col>5</xdr:col>
      <xdr:colOff>0</xdr:colOff>
      <xdr:row>11</xdr:row>
      <xdr:rowOff>47625</xdr:rowOff>
    </xdr:from>
    <xdr:to>
      <xdr:col>12</xdr:col>
      <xdr:colOff>0</xdr:colOff>
      <xdr:row>14</xdr:row>
      <xdr:rowOff>142875</xdr:rowOff>
    </xdr:to>
    <xdr:sp macro="" textlink="">
      <xdr:nvSpPr>
        <xdr:cNvPr id="45" name="AutoShape 52" descr="parenthesis denoting tax credit period (years 4-10)">
          <a:extLst>
            <a:ext uri="{FF2B5EF4-FFF2-40B4-BE49-F238E27FC236}">
              <a16:creationId xmlns:a16="http://schemas.microsoft.com/office/drawing/2014/main" id="{00000000-0008-0000-0100-00002D000000}"/>
            </a:ext>
          </a:extLst>
        </xdr:cNvPr>
        <xdr:cNvSpPr>
          <a:spLocks/>
        </xdr:cNvSpPr>
      </xdr:nvSpPr>
      <xdr:spPr bwMode="auto">
        <a:xfrm rot="5400000">
          <a:off x="5214937" y="566738"/>
          <a:ext cx="619125" cy="4267200"/>
        </a:xfrm>
        <a:prstGeom prst="leftBrace">
          <a:avLst>
            <a:gd name="adj1" fmla="val 57436"/>
            <a:gd name="adj2" fmla="val 50000"/>
          </a:avLst>
        </a:prstGeom>
        <a:noFill/>
        <a:ln w="9525">
          <a:solidFill>
            <a:srgbClr val="008000"/>
          </a:solidFill>
          <a:round/>
          <a:headEnd/>
          <a:tailEnd/>
        </a:ln>
      </xdr:spPr>
    </xdr:sp>
    <xdr:clientData/>
  </xdr:twoCellAnchor>
  <xdr:twoCellAnchor>
    <xdr:from>
      <xdr:col>12</xdr:col>
      <xdr:colOff>9525</xdr:colOff>
      <xdr:row>12</xdr:row>
      <xdr:rowOff>0</xdr:rowOff>
    </xdr:from>
    <xdr:to>
      <xdr:col>14</xdr:col>
      <xdr:colOff>600075</xdr:colOff>
      <xdr:row>14</xdr:row>
      <xdr:rowOff>142875</xdr:rowOff>
    </xdr:to>
    <xdr:sp macro="" textlink="">
      <xdr:nvSpPr>
        <xdr:cNvPr id="46" name="AutoShape 53" descr="parenthesis denoting tax credit settle up period (years 11-13)">
          <a:extLst>
            <a:ext uri="{FF2B5EF4-FFF2-40B4-BE49-F238E27FC236}">
              <a16:creationId xmlns:a16="http://schemas.microsoft.com/office/drawing/2014/main" id="{00000000-0008-0000-0100-00002E000000}"/>
            </a:ext>
          </a:extLst>
        </xdr:cNvPr>
        <xdr:cNvSpPr>
          <a:spLocks/>
        </xdr:cNvSpPr>
      </xdr:nvSpPr>
      <xdr:spPr bwMode="auto">
        <a:xfrm rot="5400000">
          <a:off x="8339137" y="1871663"/>
          <a:ext cx="466725" cy="1809750"/>
        </a:xfrm>
        <a:prstGeom prst="leftBrace">
          <a:avLst>
            <a:gd name="adj1" fmla="val 32313"/>
            <a:gd name="adj2" fmla="val 51042"/>
          </a:avLst>
        </a:prstGeom>
        <a:noFill/>
        <a:ln w="9525">
          <a:solidFill>
            <a:srgbClr val="FF6600"/>
          </a:solidFill>
          <a:round/>
          <a:headEnd/>
          <a:tailEnd/>
        </a:ln>
      </xdr:spPr>
    </xdr:sp>
    <xdr:clientData/>
  </xdr:twoCellAnchor>
  <xdr:twoCellAnchor>
    <xdr:from>
      <xdr:col>2</xdr:col>
      <xdr:colOff>485774</xdr:colOff>
      <xdr:row>5</xdr:row>
      <xdr:rowOff>114300</xdr:rowOff>
    </xdr:from>
    <xdr:to>
      <xdr:col>10</xdr:col>
      <xdr:colOff>285750</xdr:colOff>
      <xdr:row>9</xdr:row>
      <xdr:rowOff>152400</xdr:rowOff>
    </xdr:to>
    <xdr:sp macro="" textlink="">
      <xdr:nvSpPr>
        <xdr:cNvPr id="47" name="Text Box 54">
          <a:extLst>
            <a:ext uri="{FF2B5EF4-FFF2-40B4-BE49-F238E27FC236}">
              <a16:creationId xmlns:a16="http://schemas.microsoft.com/office/drawing/2014/main" id="{00000000-0008-0000-0100-00002F000000}"/>
            </a:ext>
          </a:extLst>
        </xdr:cNvPr>
        <xdr:cNvSpPr txBox="1">
          <a:spLocks noChangeArrowheads="1"/>
        </xdr:cNvSpPr>
      </xdr:nvSpPr>
      <xdr:spPr bwMode="auto">
        <a:xfrm>
          <a:off x="1943099" y="1238250"/>
          <a:ext cx="4781551" cy="857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FF0000"/>
              </a:solidFill>
              <a:latin typeface="Arial"/>
              <a:cs typeface="Arial"/>
            </a:rPr>
            <a:t>May 31 of Tax Year for Which District Is Requesting State Aid Under the Texas Education Code (TEC), §48.254</a:t>
          </a:r>
          <a:endParaRPr lang="en-US" sz="1200" b="1" i="0" u="sng" strike="noStrike">
            <a:solidFill>
              <a:srgbClr val="FF0000"/>
            </a:solidFill>
            <a:latin typeface="Arial"/>
            <a:cs typeface="Arial"/>
          </a:endParaRPr>
        </a:p>
        <a:p>
          <a:pPr algn="l" rtl="0">
            <a:defRPr sz="1000"/>
          </a:pPr>
          <a:r>
            <a:rPr lang="en-US" sz="1200" b="1" i="0" strike="noStrike">
              <a:solidFill>
                <a:srgbClr val="FF0000"/>
              </a:solidFill>
              <a:latin typeface="Arial"/>
              <a:cs typeface="Arial"/>
            </a:rPr>
            <a:t>Deadline</a:t>
          </a:r>
          <a:r>
            <a:rPr lang="en-US" sz="1200" b="1" i="0" strike="noStrike" baseline="0">
              <a:solidFill>
                <a:srgbClr val="FF0000"/>
              </a:solidFill>
              <a:latin typeface="Arial"/>
              <a:cs typeface="Arial"/>
            </a:rPr>
            <a:t> for S</a:t>
          </a:r>
          <a:r>
            <a:rPr lang="en-US" sz="1200" b="1" i="0" strike="noStrike">
              <a:solidFill>
                <a:srgbClr val="FF0000"/>
              </a:solidFill>
              <a:latin typeface="Arial"/>
              <a:cs typeface="Arial"/>
            </a:rPr>
            <a:t>chool</a:t>
          </a:r>
          <a:r>
            <a:rPr lang="en-US" sz="1200" b="1" i="0" strike="noStrike" baseline="0">
              <a:solidFill>
                <a:srgbClr val="FF0000"/>
              </a:solidFill>
              <a:latin typeface="Arial"/>
              <a:cs typeface="Arial"/>
            </a:rPr>
            <a:t> D</a:t>
          </a:r>
          <a:r>
            <a:rPr lang="en-US" sz="1200" b="1" i="0" strike="noStrike">
              <a:solidFill>
                <a:srgbClr val="FF0000"/>
              </a:solidFill>
              <a:latin typeface="Arial"/>
              <a:cs typeface="Arial"/>
            </a:rPr>
            <a:t>istrict to Submit</a:t>
          </a:r>
          <a:r>
            <a:rPr lang="en-US" sz="1200" b="1" i="0" strike="noStrike" baseline="0">
              <a:solidFill>
                <a:srgbClr val="FF0000"/>
              </a:solidFill>
              <a:latin typeface="Arial"/>
              <a:cs typeface="Arial"/>
            </a:rPr>
            <a:t> A</a:t>
          </a:r>
          <a:r>
            <a:rPr lang="en-US" sz="1200" b="1" i="0" strike="noStrike">
              <a:solidFill>
                <a:srgbClr val="FF0000"/>
              </a:solidFill>
              <a:latin typeface="Arial"/>
              <a:cs typeface="Arial"/>
            </a:rPr>
            <a:t>pplication (Request) for Additional State Aid to TEA</a:t>
          </a:r>
          <a:endParaRPr lang="en-US" sz="1000" b="0" i="0" strike="noStrike">
            <a:solidFill>
              <a:srgbClr val="808000"/>
            </a:solidFill>
            <a:latin typeface="Palatino Linotype"/>
          </a:endParaRPr>
        </a:p>
        <a:p>
          <a:pPr algn="l" rtl="0">
            <a:defRPr sz="1000"/>
          </a:pPr>
          <a:endParaRPr lang="en-US" sz="1000" b="0" i="0" strike="noStrike">
            <a:solidFill>
              <a:srgbClr val="808000"/>
            </a:solidFill>
            <a:latin typeface="Palatino Linotype"/>
          </a:endParaRPr>
        </a:p>
        <a:p>
          <a:pPr algn="l" rtl="0">
            <a:defRPr sz="1000"/>
          </a:pPr>
          <a:endParaRPr lang="en-US" sz="1000" b="0" i="0" strike="noStrike">
            <a:solidFill>
              <a:srgbClr val="808000"/>
            </a:solidFill>
            <a:latin typeface="Times New Roman"/>
            <a:cs typeface="Times New Roman"/>
          </a:endParaRPr>
        </a:p>
        <a:p>
          <a:pPr algn="l" rtl="0">
            <a:defRPr sz="1000"/>
          </a:pPr>
          <a:endParaRPr lang="en-US" sz="1000" b="0" i="0" strike="noStrike">
            <a:solidFill>
              <a:srgbClr val="808000"/>
            </a:solidFill>
            <a:latin typeface="Times New Roman"/>
            <a:cs typeface="Times New Roman"/>
          </a:endParaRPr>
        </a:p>
      </xdr:txBody>
    </xdr:sp>
    <xdr:clientData/>
  </xdr:twoCellAnchor>
  <xdr:twoCellAnchor>
    <xdr:from>
      <xdr:col>5</xdr:col>
      <xdr:colOff>409575</xdr:colOff>
      <xdr:row>15</xdr:row>
      <xdr:rowOff>38100</xdr:rowOff>
    </xdr:from>
    <xdr:to>
      <xdr:col>5</xdr:col>
      <xdr:colOff>514350</xdr:colOff>
      <xdr:row>15</xdr:row>
      <xdr:rowOff>142875</xdr:rowOff>
    </xdr:to>
    <xdr:sp macro="" textlink="">
      <xdr:nvSpPr>
        <xdr:cNvPr id="48" name="AutoShape 55">
          <a:extLst>
            <a:ext uri="{FF2B5EF4-FFF2-40B4-BE49-F238E27FC236}">
              <a16:creationId xmlns:a16="http://schemas.microsoft.com/office/drawing/2014/main" id="{00000000-0008-0000-0100-000030000000}"/>
            </a:ext>
            <a:ext uri="{C183D7F6-B498-43B3-948B-1728B52AA6E4}">
              <adec:decorative xmlns:adec="http://schemas.microsoft.com/office/drawing/2017/decorative" val="1"/>
            </a:ext>
          </a:extLst>
        </xdr:cNvPr>
        <xdr:cNvSpPr>
          <a:spLocks noChangeArrowheads="1"/>
        </xdr:cNvSpPr>
      </xdr:nvSpPr>
      <xdr:spPr bwMode="auto">
        <a:xfrm>
          <a:off x="3800475"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6</xdr:col>
      <xdr:colOff>419100</xdr:colOff>
      <xdr:row>15</xdr:row>
      <xdr:rowOff>38100</xdr:rowOff>
    </xdr:from>
    <xdr:to>
      <xdr:col>6</xdr:col>
      <xdr:colOff>523875</xdr:colOff>
      <xdr:row>15</xdr:row>
      <xdr:rowOff>142875</xdr:rowOff>
    </xdr:to>
    <xdr:sp macro="" textlink="">
      <xdr:nvSpPr>
        <xdr:cNvPr id="49" name="AutoShape 56">
          <a:extLst>
            <a:ext uri="{FF2B5EF4-FFF2-40B4-BE49-F238E27FC236}">
              <a16:creationId xmlns:a16="http://schemas.microsoft.com/office/drawing/2014/main" id="{00000000-0008-0000-0100-000031000000}"/>
            </a:ext>
            <a:ext uri="{C183D7F6-B498-43B3-948B-1728B52AA6E4}">
              <adec:decorative xmlns:adec="http://schemas.microsoft.com/office/drawing/2017/decorative" val="1"/>
            </a:ext>
          </a:extLst>
        </xdr:cNvPr>
        <xdr:cNvSpPr>
          <a:spLocks noChangeArrowheads="1"/>
        </xdr:cNvSpPr>
      </xdr:nvSpPr>
      <xdr:spPr bwMode="auto">
        <a:xfrm>
          <a:off x="441960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7</xdr:col>
      <xdr:colOff>400050</xdr:colOff>
      <xdr:row>15</xdr:row>
      <xdr:rowOff>38100</xdr:rowOff>
    </xdr:from>
    <xdr:to>
      <xdr:col>7</xdr:col>
      <xdr:colOff>504825</xdr:colOff>
      <xdr:row>15</xdr:row>
      <xdr:rowOff>142875</xdr:rowOff>
    </xdr:to>
    <xdr:sp macro="" textlink="">
      <xdr:nvSpPr>
        <xdr:cNvPr id="50" name="AutoShape 57">
          <a:extLst>
            <a:ext uri="{FF2B5EF4-FFF2-40B4-BE49-F238E27FC236}">
              <a16:creationId xmlns:a16="http://schemas.microsoft.com/office/drawing/2014/main" id="{00000000-0008-0000-0100-000032000000}"/>
            </a:ext>
            <a:ext uri="{C183D7F6-B498-43B3-948B-1728B52AA6E4}">
              <adec:decorative xmlns:adec="http://schemas.microsoft.com/office/drawing/2017/decorative" val="1"/>
            </a:ext>
          </a:extLst>
        </xdr:cNvPr>
        <xdr:cNvSpPr>
          <a:spLocks noChangeArrowheads="1"/>
        </xdr:cNvSpPr>
      </xdr:nvSpPr>
      <xdr:spPr bwMode="auto">
        <a:xfrm>
          <a:off x="501015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8</xdr:col>
      <xdr:colOff>419100</xdr:colOff>
      <xdr:row>15</xdr:row>
      <xdr:rowOff>38100</xdr:rowOff>
    </xdr:from>
    <xdr:to>
      <xdr:col>8</xdr:col>
      <xdr:colOff>523875</xdr:colOff>
      <xdr:row>15</xdr:row>
      <xdr:rowOff>142875</xdr:rowOff>
    </xdr:to>
    <xdr:sp macro="" textlink="">
      <xdr:nvSpPr>
        <xdr:cNvPr id="51" name="AutoShape 58">
          <a:extLst>
            <a:ext uri="{FF2B5EF4-FFF2-40B4-BE49-F238E27FC236}">
              <a16:creationId xmlns:a16="http://schemas.microsoft.com/office/drawing/2014/main" id="{00000000-0008-0000-0100-000033000000}"/>
            </a:ext>
            <a:ext uri="{C183D7F6-B498-43B3-948B-1728B52AA6E4}">
              <adec:decorative xmlns:adec="http://schemas.microsoft.com/office/drawing/2017/decorative" val="1"/>
            </a:ext>
          </a:extLst>
        </xdr:cNvPr>
        <xdr:cNvSpPr>
          <a:spLocks noChangeArrowheads="1"/>
        </xdr:cNvSpPr>
      </xdr:nvSpPr>
      <xdr:spPr bwMode="auto">
        <a:xfrm>
          <a:off x="563880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9</xdr:col>
      <xdr:colOff>400050</xdr:colOff>
      <xdr:row>15</xdr:row>
      <xdr:rowOff>38100</xdr:rowOff>
    </xdr:from>
    <xdr:to>
      <xdr:col>9</xdr:col>
      <xdr:colOff>504825</xdr:colOff>
      <xdr:row>15</xdr:row>
      <xdr:rowOff>142875</xdr:rowOff>
    </xdr:to>
    <xdr:sp macro="" textlink="">
      <xdr:nvSpPr>
        <xdr:cNvPr id="52" name="AutoShape 59">
          <a:extLst>
            <a:ext uri="{FF2B5EF4-FFF2-40B4-BE49-F238E27FC236}">
              <a16:creationId xmlns:a16="http://schemas.microsoft.com/office/drawing/2014/main" id="{00000000-0008-0000-0100-000034000000}"/>
            </a:ext>
            <a:ext uri="{C183D7F6-B498-43B3-948B-1728B52AA6E4}">
              <adec:decorative xmlns:adec="http://schemas.microsoft.com/office/drawing/2017/decorative" val="1"/>
            </a:ext>
          </a:extLst>
        </xdr:cNvPr>
        <xdr:cNvSpPr>
          <a:spLocks noChangeArrowheads="1"/>
        </xdr:cNvSpPr>
      </xdr:nvSpPr>
      <xdr:spPr bwMode="auto">
        <a:xfrm>
          <a:off x="6229350" y="3067050"/>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10</xdr:col>
      <xdr:colOff>409575</xdr:colOff>
      <xdr:row>15</xdr:row>
      <xdr:rowOff>47625</xdr:rowOff>
    </xdr:from>
    <xdr:to>
      <xdr:col>10</xdr:col>
      <xdr:colOff>514350</xdr:colOff>
      <xdr:row>15</xdr:row>
      <xdr:rowOff>152400</xdr:rowOff>
    </xdr:to>
    <xdr:sp macro="" textlink="">
      <xdr:nvSpPr>
        <xdr:cNvPr id="53" name="AutoShape 60">
          <a:extLst>
            <a:ext uri="{FF2B5EF4-FFF2-40B4-BE49-F238E27FC236}">
              <a16:creationId xmlns:a16="http://schemas.microsoft.com/office/drawing/2014/main" id="{00000000-0008-0000-0100-000035000000}"/>
            </a:ext>
            <a:ext uri="{C183D7F6-B498-43B3-948B-1728B52AA6E4}">
              <adec:decorative xmlns:adec="http://schemas.microsoft.com/office/drawing/2017/decorative" val="1"/>
            </a:ext>
          </a:extLst>
        </xdr:cNvPr>
        <xdr:cNvSpPr>
          <a:spLocks noChangeArrowheads="1"/>
        </xdr:cNvSpPr>
      </xdr:nvSpPr>
      <xdr:spPr bwMode="auto">
        <a:xfrm>
          <a:off x="6848475" y="3076575"/>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11</xdr:col>
      <xdr:colOff>409575</xdr:colOff>
      <xdr:row>15</xdr:row>
      <xdr:rowOff>47625</xdr:rowOff>
    </xdr:from>
    <xdr:to>
      <xdr:col>11</xdr:col>
      <xdr:colOff>514350</xdr:colOff>
      <xdr:row>15</xdr:row>
      <xdr:rowOff>152400</xdr:rowOff>
    </xdr:to>
    <xdr:sp macro="" textlink="">
      <xdr:nvSpPr>
        <xdr:cNvPr id="54" name="AutoShape 61">
          <a:extLst>
            <a:ext uri="{FF2B5EF4-FFF2-40B4-BE49-F238E27FC236}">
              <a16:creationId xmlns:a16="http://schemas.microsoft.com/office/drawing/2014/main" id="{00000000-0008-0000-0100-000036000000}"/>
            </a:ext>
            <a:ext uri="{C183D7F6-B498-43B3-948B-1728B52AA6E4}">
              <adec:decorative xmlns:adec="http://schemas.microsoft.com/office/drawing/2017/decorative" val="1"/>
            </a:ext>
          </a:extLst>
        </xdr:cNvPr>
        <xdr:cNvSpPr>
          <a:spLocks noChangeArrowheads="1"/>
        </xdr:cNvSpPr>
      </xdr:nvSpPr>
      <xdr:spPr bwMode="auto">
        <a:xfrm>
          <a:off x="7458075" y="3076575"/>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12</xdr:col>
      <xdr:colOff>390525</xdr:colOff>
      <xdr:row>15</xdr:row>
      <xdr:rowOff>47625</xdr:rowOff>
    </xdr:from>
    <xdr:to>
      <xdr:col>12</xdr:col>
      <xdr:colOff>495300</xdr:colOff>
      <xdr:row>15</xdr:row>
      <xdr:rowOff>152400</xdr:rowOff>
    </xdr:to>
    <xdr:sp macro="" textlink="">
      <xdr:nvSpPr>
        <xdr:cNvPr id="55" name="AutoShape 62">
          <a:extLst>
            <a:ext uri="{FF2B5EF4-FFF2-40B4-BE49-F238E27FC236}">
              <a16:creationId xmlns:a16="http://schemas.microsoft.com/office/drawing/2014/main" id="{00000000-0008-0000-0100-000037000000}"/>
            </a:ext>
            <a:ext uri="{C183D7F6-B498-43B3-948B-1728B52AA6E4}">
              <adec:decorative xmlns:adec="http://schemas.microsoft.com/office/drawing/2017/decorative" val="1"/>
            </a:ext>
          </a:extLst>
        </xdr:cNvPr>
        <xdr:cNvSpPr>
          <a:spLocks noChangeArrowheads="1"/>
        </xdr:cNvSpPr>
      </xdr:nvSpPr>
      <xdr:spPr bwMode="auto">
        <a:xfrm>
          <a:off x="8048625" y="3076575"/>
          <a:ext cx="104775"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5</xdr:col>
      <xdr:colOff>457200</xdr:colOff>
      <xdr:row>9</xdr:row>
      <xdr:rowOff>152400</xdr:rowOff>
    </xdr:from>
    <xdr:to>
      <xdr:col>5</xdr:col>
      <xdr:colOff>457200</xdr:colOff>
      <xdr:row>15</xdr:row>
      <xdr:rowOff>0</xdr:rowOff>
    </xdr:to>
    <xdr:sp macro="" textlink="">
      <xdr:nvSpPr>
        <xdr:cNvPr id="56" name="Line 63" descr="arrow from text box to decorative mark denoting May 31 when request for state aid is due annually in years 4-13">
          <a:extLst>
            <a:ext uri="{FF2B5EF4-FFF2-40B4-BE49-F238E27FC236}">
              <a16:creationId xmlns:a16="http://schemas.microsoft.com/office/drawing/2014/main" id="{00000000-0008-0000-0100-000038000000}"/>
            </a:ext>
          </a:extLst>
        </xdr:cNvPr>
        <xdr:cNvSpPr>
          <a:spLocks noChangeShapeType="1"/>
        </xdr:cNvSpPr>
      </xdr:nvSpPr>
      <xdr:spPr bwMode="auto">
        <a:xfrm>
          <a:off x="3848100" y="2095500"/>
          <a:ext cx="0" cy="933450"/>
        </a:xfrm>
        <a:prstGeom prst="line">
          <a:avLst/>
        </a:prstGeom>
        <a:noFill/>
        <a:ln w="9525">
          <a:solidFill>
            <a:srgbClr val="000000"/>
          </a:solidFill>
          <a:round/>
          <a:headEnd/>
          <a:tailEnd type="triangle" w="med" len="med"/>
        </a:ln>
      </xdr:spPr>
    </xdr:sp>
    <xdr:clientData/>
  </xdr:twoCellAnchor>
  <xdr:twoCellAnchor>
    <xdr:from>
      <xdr:col>15</xdr:col>
      <xdr:colOff>0</xdr:colOff>
      <xdr:row>15</xdr:row>
      <xdr:rowOff>0</xdr:rowOff>
    </xdr:from>
    <xdr:to>
      <xdr:col>15</xdr:col>
      <xdr:colOff>9525</xdr:colOff>
      <xdr:row>17</xdr:row>
      <xdr:rowOff>9525</xdr:rowOff>
    </xdr:to>
    <xdr:sp macro="" textlink="">
      <xdr:nvSpPr>
        <xdr:cNvPr id="57" name="Line 66" descr="end of year 13">
          <a:extLst>
            <a:ext uri="{FF2B5EF4-FFF2-40B4-BE49-F238E27FC236}">
              <a16:creationId xmlns:a16="http://schemas.microsoft.com/office/drawing/2014/main" id="{00000000-0008-0000-0100-000039000000}"/>
            </a:ext>
          </a:extLst>
        </xdr:cNvPr>
        <xdr:cNvSpPr>
          <a:spLocks noChangeShapeType="1"/>
        </xdr:cNvSpPr>
      </xdr:nvSpPr>
      <xdr:spPr bwMode="auto">
        <a:xfrm>
          <a:off x="9486900" y="3028950"/>
          <a:ext cx="9525" cy="361950"/>
        </a:xfrm>
        <a:prstGeom prst="line">
          <a:avLst/>
        </a:prstGeom>
        <a:noFill/>
        <a:ln w="9525">
          <a:solidFill>
            <a:srgbClr val="0000FF"/>
          </a:solidFill>
          <a:round/>
          <a:headEnd/>
          <a:tailEnd/>
        </a:ln>
      </xdr:spPr>
    </xdr:sp>
    <xdr:clientData/>
  </xdr:twoCellAnchor>
  <xdr:twoCellAnchor>
    <xdr:from>
      <xdr:col>13</xdr:col>
      <xdr:colOff>371475</xdr:colOff>
      <xdr:row>15</xdr:row>
      <xdr:rowOff>28575</xdr:rowOff>
    </xdr:from>
    <xdr:to>
      <xdr:col>13</xdr:col>
      <xdr:colOff>485775</xdr:colOff>
      <xdr:row>15</xdr:row>
      <xdr:rowOff>133350</xdr:rowOff>
    </xdr:to>
    <xdr:sp macro="" textlink="">
      <xdr:nvSpPr>
        <xdr:cNvPr id="58" name="AutoShape 62">
          <a:extLst>
            <a:ext uri="{FF2B5EF4-FFF2-40B4-BE49-F238E27FC236}">
              <a16:creationId xmlns:a16="http://schemas.microsoft.com/office/drawing/2014/main" id="{00000000-0008-0000-0100-00003A000000}"/>
            </a:ext>
            <a:ext uri="{C183D7F6-B498-43B3-948B-1728B52AA6E4}">
              <adec:decorative xmlns:adec="http://schemas.microsoft.com/office/drawing/2017/decorative" val="1"/>
            </a:ext>
          </a:extLst>
        </xdr:cNvPr>
        <xdr:cNvSpPr>
          <a:spLocks noChangeArrowheads="1"/>
        </xdr:cNvSpPr>
      </xdr:nvSpPr>
      <xdr:spPr bwMode="auto">
        <a:xfrm>
          <a:off x="8639175" y="3057525"/>
          <a:ext cx="114300" cy="104775"/>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14</xdr:col>
      <xdr:colOff>409575</xdr:colOff>
      <xdr:row>15</xdr:row>
      <xdr:rowOff>38100</xdr:rowOff>
    </xdr:from>
    <xdr:to>
      <xdr:col>14</xdr:col>
      <xdr:colOff>514350</xdr:colOff>
      <xdr:row>15</xdr:row>
      <xdr:rowOff>152400</xdr:rowOff>
    </xdr:to>
    <xdr:sp macro="" textlink="">
      <xdr:nvSpPr>
        <xdr:cNvPr id="59" name="AutoShape 62">
          <a:extLst>
            <a:ext uri="{FF2B5EF4-FFF2-40B4-BE49-F238E27FC236}">
              <a16:creationId xmlns:a16="http://schemas.microsoft.com/office/drawing/2014/main" id="{00000000-0008-0000-0100-00003B000000}"/>
            </a:ext>
            <a:ext uri="{C183D7F6-B498-43B3-948B-1728B52AA6E4}">
              <adec:decorative xmlns:adec="http://schemas.microsoft.com/office/drawing/2017/decorative" val="1"/>
            </a:ext>
          </a:extLst>
        </xdr:cNvPr>
        <xdr:cNvSpPr>
          <a:spLocks noChangeArrowheads="1"/>
        </xdr:cNvSpPr>
      </xdr:nvSpPr>
      <xdr:spPr bwMode="auto">
        <a:xfrm flipH="1">
          <a:off x="9286875" y="3067050"/>
          <a:ext cx="104775" cy="114300"/>
        </a:xfrm>
        <a:prstGeom prst="star4">
          <a:avLst>
            <a:gd name="adj" fmla="val 12500"/>
          </a:avLst>
        </a:prstGeom>
        <a:solidFill>
          <a:srgbClr val="FFFFFF"/>
        </a:solidFill>
        <a:ln w="15875">
          <a:solidFill>
            <a:srgbClr val="008000"/>
          </a:solidFill>
          <a:miter lim="800000"/>
          <a:headEnd/>
          <a:tailEnd/>
        </a:ln>
      </xdr:spPr>
    </xdr:sp>
    <xdr:clientData/>
  </xdr:twoCellAnchor>
  <xdr:twoCellAnchor>
    <xdr:from>
      <xdr:col>1</xdr:col>
      <xdr:colOff>47625</xdr:colOff>
      <xdr:row>23</xdr:row>
      <xdr:rowOff>85726</xdr:rowOff>
    </xdr:from>
    <xdr:to>
      <xdr:col>15</xdr:col>
      <xdr:colOff>9525</xdr:colOff>
      <xdr:row>32</xdr:row>
      <xdr:rowOff>47625</xdr:rowOff>
    </xdr:to>
    <xdr:sp macro="" textlink="">
      <xdr:nvSpPr>
        <xdr:cNvPr id="60" name="Text Box 54">
          <a:extLst>
            <a:ext uri="{FF2B5EF4-FFF2-40B4-BE49-F238E27FC236}">
              <a16:creationId xmlns:a16="http://schemas.microsoft.com/office/drawing/2014/main" id="{00000000-0008-0000-0100-00003C000000}"/>
            </a:ext>
          </a:extLst>
        </xdr:cNvPr>
        <xdr:cNvSpPr txBox="1">
          <a:spLocks noChangeArrowheads="1"/>
        </xdr:cNvSpPr>
      </xdr:nvSpPr>
      <xdr:spPr bwMode="auto">
        <a:xfrm>
          <a:off x="857250" y="4514851"/>
          <a:ext cx="8639175" cy="168592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en-US" sz="1000" b="0" i="0" strike="noStrike">
            <a:solidFill>
              <a:srgbClr val="808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a:latin typeface="+mn-lt"/>
              <a:ea typeface="+mn-ea"/>
              <a:cs typeface="+mn-cs"/>
            </a:rPr>
            <a:t>Notes</a:t>
          </a:r>
          <a:r>
            <a:rPr lang="en-US" sz="1400">
              <a:latin typeface="+mn-lt"/>
              <a:ea typeface="+mn-ea"/>
              <a:cs typeface="+mn-cs"/>
            </a:rPr>
            <a:t>: Each tick mark on the timeline represents January 1, the beginning of the new tax year. The value limitation agreement generally begins on the date the school board approves the agreement. Year 1 begins the two complete tax years of the qualifying time period, which is followed by an eight-year value limitation period. The final seven years of the agreement are also a tax credit period. The first state aid payment under the TEC, §48.254, is made beginning in year 4, based on a district's tax credit application (request), which</a:t>
          </a:r>
          <a:r>
            <a:rPr lang="en-US" sz="1400" baseline="0">
              <a:latin typeface="+mn-lt"/>
              <a:ea typeface="+mn-ea"/>
              <a:cs typeface="+mn-cs"/>
            </a:rPr>
            <a:t> is due to TEA</a:t>
          </a:r>
          <a:r>
            <a:rPr lang="en-US" sz="1400">
              <a:latin typeface="+mn-lt"/>
              <a:ea typeface="+mn-ea"/>
              <a:cs typeface="+mn-cs"/>
            </a:rPr>
            <a:t> by May 31 of year 4. The three years following the expiration of the agreement are a settle-up period for any tax credit remaining.</a:t>
          </a:r>
        </a:p>
        <a:p>
          <a:pPr algn="l" rtl="0">
            <a:defRPr sz="1000"/>
          </a:pPr>
          <a:endParaRPr lang="en-US" sz="1000" b="0" i="0" strike="noStrike">
            <a:solidFill>
              <a:srgbClr val="808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topLeftCell="A17" zoomScaleNormal="100" workbookViewId="0">
      <selection activeCell="C24" sqref="C24"/>
    </sheetView>
  </sheetViews>
  <sheetFormatPr defaultColWidth="9.140625" defaultRowHeight="12.75" x14ac:dyDescent="0.2"/>
  <cols>
    <col min="1" max="1" width="11.140625" style="41" customWidth="1"/>
    <col min="2" max="2" width="27.7109375" style="41" customWidth="1"/>
    <col min="3" max="3" width="129.7109375" style="40" customWidth="1"/>
    <col min="4" max="4" width="9.140625" style="41"/>
    <col min="5" max="5" width="14" style="41" bestFit="1" customWidth="1"/>
    <col min="6" max="6" width="9.140625" style="41"/>
    <col min="7" max="7" width="59.85546875" style="41" bestFit="1" customWidth="1"/>
    <col min="8" max="16384" width="9.140625" style="41"/>
  </cols>
  <sheetData>
    <row r="1" spans="1:12" x14ac:dyDescent="0.2">
      <c r="A1" s="41" t="s">
        <v>107</v>
      </c>
    </row>
    <row r="2" spans="1:12" ht="18" x14ac:dyDescent="0.25">
      <c r="A2" s="39" t="s">
        <v>43</v>
      </c>
      <c r="B2" s="39"/>
    </row>
    <row r="3" spans="1:12" x14ac:dyDescent="0.2">
      <c r="A3" s="5" t="s">
        <v>107</v>
      </c>
      <c r="B3" s="5"/>
    </row>
    <row r="4" spans="1:12" s="44" customFormat="1" ht="15.75" x14ac:dyDescent="0.2">
      <c r="A4" s="42" t="s">
        <v>44</v>
      </c>
      <c r="B4" s="42" t="s">
        <v>91</v>
      </c>
      <c r="C4" s="43" t="s">
        <v>45</v>
      </c>
    </row>
    <row r="5" spans="1:12" ht="25.5" x14ac:dyDescent="0.2">
      <c r="A5" s="45" t="s">
        <v>46</v>
      </c>
      <c r="B5" s="46" t="s">
        <v>26</v>
      </c>
      <c r="C5" s="176" t="s">
        <v>100</v>
      </c>
      <c r="I5" s="47"/>
      <c r="J5" s="47"/>
      <c r="K5" s="47"/>
      <c r="L5" s="47"/>
    </row>
    <row r="6" spans="1:12" x14ac:dyDescent="0.2">
      <c r="A6" s="45" t="s">
        <v>47</v>
      </c>
      <c r="B6" s="46" t="s">
        <v>27</v>
      </c>
      <c r="C6" s="176" t="s">
        <v>82</v>
      </c>
    </row>
    <row r="7" spans="1:12" ht="25.5" x14ac:dyDescent="0.2">
      <c r="A7" s="45" t="s">
        <v>48</v>
      </c>
      <c r="B7" s="46" t="s">
        <v>49</v>
      </c>
      <c r="C7" s="176" t="s">
        <v>92</v>
      </c>
    </row>
    <row r="8" spans="1:12" ht="25.5" x14ac:dyDescent="0.2">
      <c r="A8" s="45" t="s">
        <v>50</v>
      </c>
      <c r="B8" s="46" t="s">
        <v>29</v>
      </c>
      <c r="C8" s="176" t="s">
        <v>101</v>
      </c>
    </row>
    <row r="9" spans="1:12" ht="38.25" x14ac:dyDescent="0.2">
      <c r="A9" s="45" t="s">
        <v>51</v>
      </c>
      <c r="B9" s="46" t="s">
        <v>30</v>
      </c>
      <c r="C9" s="176" t="s">
        <v>87</v>
      </c>
    </row>
    <row r="10" spans="1:12" ht="51" x14ac:dyDescent="0.2">
      <c r="A10" s="45" t="s">
        <v>52</v>
      </c>
      <c r="B10" s="46" t="s">
        <v>31</v>
      </c>
      <c r="C10" s="176" t="s">
        <v>102</v>
      </c>
    </row>
    <row r="11" spans="1:12" ht="38.25" x14ac:dyDescent="0.2">
      <c r="A11" s="45" t="s">
        <v>53</v>
      </c>
      <c r="B11" s="46" t="s">
        <v>94</v>
      </c>
      <c r="C11" s="176" t="s">
        <v>83</v>
      </c>
    </row>
    <row r="12" spans="1:12" ht="25.5" x14ac:dyDescent="0.2">
      <c r="A12" s="45" t="s">
        <v>54</v>
      </c>
      <c r="B12" s="46" t="s">
        <v>32</v>
      </c>
      <c r="C12" s="176" t="s">
        <v>84</v>
      </c>
      <c r="I12" s="48"/>
      <c r="J12" s="48"/>
      <c r="K12" s="48"/>
    </row>
    <row r="13" spans="1:12" ht="25.5" x14ac:dyDescent="0.2">
      <c r="A13" s="45" t="s">
        <v>55</v>
      </c>
      <c r="B13" s="46" t="s">
        <v>33</v>
      </c>
      <c r="C13" s="176" t="s">
        <v>85</v>
      </c>
      <c r="I13" s="48"/>
      <c r="J13" s="48"/>
      <c r="K13" s="48"/>
      <c r="L13" s="48"/>
    </row>
    <row r="14" spans="1:12" ht="25.5" x14ac:dyDescent="0.2">
      <c r="A14" s="45" t="s">
        <v>56</v>
      </c>
      <c r="B14" s="46" t="s">
        <v>34</v>
      </c>
      <c r="C14" s="176" t="s">
        <v>86</v>
      </c>
      <c r="I14" s="48"/>
      <c r="J14" s="48"/>
      <c r="K14" s="48"/>
      <c r="L14" s="48"/>
    </row>
    <row r="15" spans="1:12" ht="51" x14ac:dyDescent="0.2">
      <c r="A15" s="45" t="s">
        <v>57</v>
      </c>
      <c r="B15" s="46" t="s">
        <v>35</v>
      </c>
      <c r="C15" s="176" t="s">
        <v>88</v>
      </c>
      <c r="L15" s="48"/>
    </row>
    <row r="16" spans="1:12" ht="63.75" x14ac:dyDescent="0.2">
      <c r="A16" s="45" t="s">
        <v>58</v>
      </c>
      <c r="B16" s="46" t="s">
        <v>81</v>
      </c>
      <c r="C16" s="176" t="s">
        <v>103</v>
      </c>
      <c r="L16" s="48"/>
    </row>
    <row r="17" spans="1:6" ht="51" x14ac:dyDescent="0.2">
      <c r="A17" s="45" t="s">
        <v>59</v>
      </c>
      <c r="B17" s="46" t="s">
        <v>37</v>
      </c>
      <c r="C17" s="176" t="s">
        <v>89</v>
      </c>
    </row>
    <row r="18" spans="1:6" ht="76.5" x14ac:dyDescent="0.2">
      <c r="A18" s="45" t="s">
        <v>60</v>
      </c>
      <c r="B18" s="46" t="s">
        <v>38</v>
      </c>
      <c r="C18" s="176" t="s">
        <v>106</v>
      </c>
    </row>
    <row r="19" spans="1:6" ht="38.25" x14ac:dyDescent="0.2">
      <c r="A19" s="45" t="s">
        <v>61</v>
      </c>
      <c r="B19" s="45" t="s">
        <v>39</v>
      </c>
      <c r="C19" s="176" t="s">
        <v>104</v>
      </c>
    </row>
    <row r="20" spans="1:6" ht="51" x14ac:dyDescent="0.2">
      <c r="A20" s="45" t="s">
        <v>62</v>
      </c>
      <c r="B20" s="45" t="s">
        <v>40</v>
      </c>
      <c r="C20" s="176" t="s">
        <v>105</v>
      </c>
    </row>
    <row r="21" spans="1:6" ht="25.5" x14ac:dyDescent="0.2">
      <c r="A21" s="45" t="s">
        <v>63</v>
      </c>
      <c r="B21" s="49" t="s">
        <v>41</v>
      </c>
      <c r="C21" s="176" t="s">
        <v>90</v>
      </c>
    </row>
    <row r="22" spans="1:6" x14ac:dyDescent="0.2">
      <c r="A22" s="50"/>
      <c r="B22" s="50"/>
      <c r="C22" s="51"/>
    </row>
    <row r="23" spans="1:6" x14ac:dyDescent="0.2">
      <c r="A23" s="5"/>
      <c r="B23" s="5"/>
      <c r="C23" s="51"/>
    </row>
    <row r="24" spans="1:6" ht="24" x14ac:dyDescent="0.2">
      <c r="A24" s="5"/>
      <c r="B24" s="5"/>
      <c r="C24" s="52" t="s">
        <v>99</v>
      </c>
      <c r="E24" s="53"/>
    </row>
    <row r="25" spans="1:6" x14ac:dyDescent="0.2">
      <c r="A25" s="5"/>
      <c r="B25" s="5"/>
      <c r="C25" s="52"/>
      <c r="D25" s="48"/>
      <c r="E25" s="54"/>
    </row>
    <row r="26" spans="1:6" x14ac:dyDescent="0.2">
      <c r="A26" s="5"/>
      <c r="B26" s="5"/>
      <c r="D26" s="48"/>
      <c r="E26" s="55"/>
    </row>
    <row r="27" spans="1:6" x14ac:dyDescent="0.2">
      <c r="C27" s="56"/>
      <c r="E27" s="55"/>
    </row>
    <row r="28" spans="1:6" x14ac:dyDescent="0.2">
      <c r="C28" s="56"/>
      <c r="E28" s="57"/>
    </row>
    <row r="29" spans="1:6" x14ac:dyDescent="0.2">
      <c r="C29" s="56"/>
    </row>
    <row r="30" spans="1:6" x14ac:dyDescent="0.2">
      <c r="C30" s="56"/>
      <c r="F30" s="58"/>
    </row>
  </sheetData>
  <pageMargins left="0.26" right="0.16" top="1" bottom="1" header="0.5" footer="0.5"/>
  <pageSetup scale="80" fitToHeight="10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
  <sheetViews>
    <sheetView showGridLines="0" zoomScaleNormal="100" workbookViewId="0">
      <selection activeCell="H22" sqref="H22:I22"/>
    </sheetView>
  </sheetViews>
  <sheetFormatPr defaultColWidth="9.140625" defaultRowHeight="12.75" x14ac:dyDescent="0.2"/>
  <cols>
    <col min="1" max="1" width="12.140625" style="1" customWidth="1"/>
    <col min="2" max="3" width="9.7109375" style="1" customWidth="1"/>
    <col min="4" max="4" width="9.42578125" style="1" customWidth="1"/>
    <col min="5" max="5" width="9.85546875" style="1" customWidth="1"/>
    <col min="6" max="16384" width="9.140625" style="1"/>
  </cols>
  <sheetData>
    <row r="1" spans="1:15" s="62" customFormat="1" ht="20.25" x14ac:dyDescent="0.3">
      <c r="A1" s="59" t="s">
        <v>64</v>
      </c>
      <c r="B1" s="60"/>
      <c r="C1" s="60"/>
      <c r="D1" s="60"/>
      <c r="E1" s="60"/>
      <c r="F1" s="60"/>
      <c r="G1" s="60"/>
      <c r="H1" s="60"/>
      <c r="I1" s="60"/>
      <c r="J1" s="60"/>
      <c r="K1" s="60"/>
      <c r="L1" s="60"/>
      <c r="M1" s="60"/>
      <c r="N1" s="61"/>
      <c r="O1" s="61"/>
    </row>
    <row r="2" spans="1:15" s="62" customFormat="1" x14ac:dyDescent="0.2">
      <c r="A2" s="63"/>
      <c r="B2" s="61"/>
      <c r="C2" s="61"/>
      <c r="D2" s="61"/>
      <c r="E2" s="61"/>
      <c r="F2" s="61"/>
      <c r="G2" s="61"/>
      <c r="H2" s="61"/>
      <c r="I2" s="61"/>
      <c r="J2" s="61"/>
      <c r="K2" s="61"/>
      <c r="L2" s="61"/>
      <c r="M2" s="61"/>
      <c r="N2" s="61"/>
      <c r="O2" s="61"/>
    </row>
    <row r="3" spans="1:15" s="62" customFormat="1" ht="18.75" customHeight="1" x14ac:dyDescent="0.25">
      <c r="A3" s="64" t="s">
        <v>65</v>
      </c>
      <c r="B3" s="65"/>
      <c r="C3" s="65"/>
      <c r="D3" s="65"/>
      <c r="E3" s="65"/>
      <c r="F3" s="65"/>
      <c r="G3" s="65"/>
      <c r="H3" s="65"/>
      <c r="I3" s="65"/>
      <c r="J3" s="65"/>
      <c r="K3" s="65"/>
      <c r="L3" s="65"/>
      <c r="M3" s="65"/>
      <c r="N3" s="61"/>
      <c r="O3" s="61"/>
    </row>
    <row r="4" spans="1:15" s="62" customFormat="1" ht="18.75" customHeight="1" x14ac:dyDescent="0.25">
      <c r="A4" s="64" t="s">
        <v>93</v>
      </c>
      <c r="B4" s="65"/>
      <c r="C4" s="65"/>
      <c r="D4" s="65"/>
      <c r="E4" s="65"/>
      <c r="F4" s="65"/>
      <c r="G4" s="65"/>
      <c r="H4" s="65"/>
      <c r="I4" s="65"/>
      <c r="J4" s="65"/>
      <c r="K4" s="65"/>
      <c r="L4" s="65"/>
      <c r="M4" s="65"/>
      <c r="N4" s="61"/>
      <c r="O4" s="61"/>
    </row>
    <row r="5" spans="1:15" ht="18" x14ac:dyDescent="0.25">
      <c r="A5" s="66"/>
      <c r="B5" s="66"/>
      <c r="C5" s="66"/>
      <c r="D5" s="66"/>
      <c r="E5" s="66"/>
      <c r="F5" s="66"/>
      <c r="G5" s="66"/>
      <c r="H5" s="66"/>
      <c r="I5" s="66"/>
      <c r="J5" s="66"/>
      <c r="K5" s="66"/>
      <c r="L5" s="66"/>
      <c r="M5" s="66"/>
    </row>
    <row r="6" spans="1:15" ht="18" x14ac:dyDescent="0.25">
      <c r="A6" s="66"/>
      <c r="B6" s="66"/>
      <c r="C6" s="66"/>
      <c r="D6" s="66"/>
      <c r="E6" s="66"/>
      <c r="F6" s="66"/>
      <c r="G6" s="66"/>
      <c r="H6" s="66"/>
      <c r="I6" s="66"/>
      <c r="J6" s="66"/>
      <c r="K6" s="66"/>
      <c r="L6" s="66"/>
      <c r="M6" s="66"/>
    </row>
    <row r="7" spans="1:15" ht="18" x14ac:dyDescent="0.25">
      <c r="A7" s="66"/>
      <c r="B7" s="66"/>
      <c r="C7" s="66"/>
      <c r="D7" s="66"/>
      <c r="E7" s="66"/>
      <c r="F7" s="66"/>
      <c r="G7" s="66"/>
      <c r="H7" s="66"/>
      <c r="I7" s="66"/>
      <c r="J7" s="66"/>
      <c r="K7" s="66"/>
      <c r="L7" s="66"/>
      <c r="M7" s="66"/>
    </row>
    <row r="9" spans="1:15" ht="15.75" x14ac:dyDescent="0.25">
      <c r="B9" s="67"/>
      <c r="E9" s="68"/>
      <c r="F9" s="68"/>
      <c r="G9" s="68"/>
    </row>
    <row r="10" spans="1:15" ht="15.75" x14ac:dyDescent="0.25">
      <c r="A10" s="187"/>
      <c r="B10" s="187"/>
      <c r="C10" s="187"/>
      <c r="D10" s="187"/>
      <c r="E10" s="187"/>
      <c r="F10" s="187"/>
      <c r="G10" s="187"/>
      <c r="H10" s="187"/>
      <c r="I10" s="187"/>
      <c r="N10" s="69"/>
    </row>
    <row r="11" spans="1:15" ht="15.75" x14ac:dyDescent="0.25">
      <c r="A11" s="187"/>
      <c r="B11" s="187"/>
      <c r="C11" s="187"/>
      <c r="E11" s="187"/>
      <c r="F11" s="187"/>
      <c r="G11" s="187"/>
      <c r="I11" s="70" t="s">
        <v>66</v>
      </c>
      <c r="N11" s="69" t="s">
        <v>40</v>
      </c>
    </row>
    <row r="12" spans="1:15" ht="15.75" x14ac:dyDescent="0.25">
      <c r="A12" s="187"/>
      <c r="B12" s="187"/>
      <c r="C12" s="187"/>
      <c r="N12" s="69" t="s">
        <v>67</v>
      </c>
    </row>
    <row r="13" spans="1:15" x14ac:dyDescent="0.2">
      <c r="A13" s="188"/>
      <c r="B13" s="188"/>
      <c r="C13" s="188"/>
    </row>
    <row r="16" spans="1:15" x14ac:dyDescent="0.2">
      <c r="N16" s="71"/>
    </row>
    <row r="17" spans="1:23" s="75" customFormat="1" ht="15" x14ac:dyDescent="0.25">
      <c r="A17" s="72" t="s">
        <v>68</v>
      </c>
      <c r="B17" s="73">
        <v>0</v>
      </c>
      <c r="C17" s="73">
        <v>1</v>
      </c>
      <c r="D17" s="73">
        <v>2</v>
      </c>
      <c r="E17" s="73">
        <v>3</v>
      </c>
      <c r="F17" s="73">
        <v>4</v>
      </c>
      <c r="G17" s="73">
        <v>5</v>
      </c>
      <c r="H17" s="73">
        <v>6</v>
      </c>
      <c r="I17" s="73">
        <v>7</v>
      </c>
      <c r="J17" s="73">
        <v>8</v>
      </c>
      <c r="K17" s="73">
        <v>9</v>
      </c>
      <c r="L17" s="73">
        <v>10</v>
      </c>
      <c r="M17" s="73">
        <v>11</v>
      </c>
      <c r="N17" s="74">
        <v>12</v>
      </c>
      <c r="O17" s="73">
        <v>13</v>
      </c>
    </row>
    <row r="20" spans="1:23" x14ac:dyDescent="0.2">
      <c r="L20" s="184"/>
      <c r="M20" s="184"/>
      <c r="N20" s="184"/>
      <c r="O20" s="184"/>
      <c r="P20" s="184"/>
      <c r="Q20" s="184"/>
      <c r="R20" s="184"/>
      <c r="S20" s="184"/>
      <c r="T20" s="184"/>
      <c r="U20" s="184"/>
      <c r="V20" s="184"/>
      <c r="W20" s="184"/>
    </row>
    <row r="21" spans="1:23" ht="15.75" x14ac:dyDescent="0.25">
      <c r="C21" s="76" t="s">
        <v>69</v>
      </c>
      <c r="D21" s="76"/>
      <c r="H21" s="186" t="s">
        <v>70</v>
      </c>
      <c r="I21" s="186"/>
      <c r="L21" s="184"/>
      <c r="M21" s="185"/>
      <c r="N21" s="184"/>
      <c r="O21" s="184"/>
      <c r="P21" s="184"/>
      <c r="Q21" s="184"/>
      <c r="R21" s="184"/>
      <c r="S21" s="184"/>
      <c r="T21" s="184"/>
      <c r="U21" s="184"/>
      <c r="V21" s="184"/>
      <c r="W21" s="184"/>
    </row>
    <row r="22" spans="1:23" ht="15.75" x14ac:dyDescent="0.25">
      <c r="C22" s="76" t="s">
        <v>71</v>
      </c>
      <c r="D22" s="76"/>
      <c r="H22" s="186" t="s">
        <v>72</v>
      </c>
      <c r="I22" s="186"/>
      <c r="L22" s="184"/>
      <c r="M22" s="185"/>
      <c r="N22" s="184"/>
      <c r="O22" s="184"/>
      <c r="P22" s="184"/>
      <c r="Q22" s="184"/>
      <c r="R22" s="184"/>
      <c r="S22" s="184"/>
      <c r="T22" s="184"/>
      <c r="U22" s="184"/>
      <c r="V22" s="184"/>
      <c r="W22" s="184"/>
    </row>
    <row r="24" spans="1:23" ht="15.75" x14ac:dyDescent="0.25">
      <c r="B24" s="77"/>
    </row>
    <row r="25" spans="1:23" ht="15" x14ac:dyDescent="0.2">
      <c r="B25" s="78"/>
    </row>
    <row r="26" spans="1:23" ht="15" x14ac:dyDescent="0.2">
      <c r="B26" s="78"/>
    </row>
    <row r="27" spans="1:23" ht="15" x14ac:dyDescent="0.2">
      <c r="B27" s="78"/>
    </row>
    <row r="28" spans="1:23" ht="15" x14ac:dyDescent="0.2">
      <c r="B28" s="78"/>
    </row>
    <row r="29" spans="1:23" ht="15" x14ac:dyDescent="0.2">
      <c r="B29" s="78"/>
    </row>
    <row r="30" spans="1:23" ht="15" x14ac:dyDescent="0.2">
      <c r="B30" s="79"/>
      <c r="C30" s="75"/>
      <c r="D30" s="75"/>
      <c r="E30" s="75"/>
      <c r="F30" s="75"/>
      <c r="G30" s="75"/>
      <c r="H30" s="75"/>
      <c r="I30" s="75"/>
      <c r="J30" s="75"/>
      <c r="K30" s="75"/>
      <c r="L30" s="75"/>
      <c r="M30" s="75"/>
      <c r="N30" s="75"/>
      <c r="P30" s="75"/>
    </row>
    <row r="31" spans="1:23" ht="15" x14ac:dyDescent="0.2">
      <c r="B31" s="80"/>
    </row>
    <row r="32" spans="1:23" ht="15" x14ac:dyDescent="0.2">
      <c r="B32" s="80"/>
    </row>
  </sheetData>
  <mergeCells count="8">
    <mergeCell ref="H21:I21"/>
    <mergeCell ref="H22:I22"/>
    <mergeCell ref="A10:C10"/>
    <mergeCell ref="D10:I10"/>
    <mergeCell ref="A11:C11"/>
    <mergeCell ref="E11:G11"/>
    <mergeCell ref="A12:C12"/>
    <mergeCell ref="A13:C13"/>
  </mergeCells>
  <pageMargins left="0.75" right="0.75" top="1" bottom="1" header="0.5" footer="0.5"/>
  <pageSetup paperSize="5"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9"/>
  <sheetViews>
    <sheetView tabSelected="1" zoomScaleNormal="100" workbookViewId="0">
      <selection activeCell="H31" sqref="H31"/>
    </sheetView>
  </sheetViews>
  <sheetFormatPr defaultRowHeight="12.75" x14ac:dyDescent="0.2"/>
  <cols>
    <col min="1" max="1" width="17.140625" customWidth="1"/>
    <col min="2" max="2" width="14.5703125" customWidth="1"/>
    <col min="3" max="3" width="6.28515625" customWidth="1"/>
    <col min="4" max="4" width="9.5703125" bestFit="1" customWidth="1"/>
    <col min="5" max="5" width="13.85546875" customWidth="1"/>
    <col min="6" max="6" width="15.28515625" customWidth="1"/>
    <col min="7" max="7" width="15.140625" customWidth="1"/>
    <col min="8" max="8" width="12" bestFit="1" customWidth="1"/>
    <col min="9" max="9" width="14.28515625" customWidth="1"/>
    <col min="10" max="10" width="10.28515625" customWidth="1"/>
    <col min="11" max="11" width="13.28515625" customWidth="1"/>
    <col min="12" max="12" width="16.7109375" customWidth="1"/>
    <col min="13" max="13" width="13.42578125" customWidth="1"/>
    <col min="14" max="14" width="21" customWidth="1"/>
    <col min="15" max="15" width="16.7109375" customWidth="1"/>
    <col min="16" max="16" width="16" bestFit="1" customWidth="1"/>
    <col min="17" max="17" width="15.140625" customWidth="1"/>
    <col min="18" max="18" width="14.42578125" bestFit="1" customWidth="1"/>
    <col min="19" max="19" width="12.7109375" bestFit="1" customWidth="1"/>
    <col min="20" max="20" width="3.42578125" customWidth="1"/>
    <col min="21" max="21" width="6.5703125" customWidth="1"/>
    <col min="22" max="22" width="13.85546875" bestFit="1" customWidth="1"/>
    <col min="24" max="24" width="11" customWidth="1"/>
    <col min="27" max="27" width="11.28515625" bestFit="1" customWidth="1"/>
  </cols>
  <sheetData>
    <row r="1" spans="1:24" x14ac:dyDescent="0.2">
      <c r="A1" s="1" t="s">
        <v>0</v>
      </c>
      <c r="B1" t="s">
        <v>107</v>
      </c>
    </row>
    <row r="2" spans="1:24" x14ac:dyDescent="0.2">
      <c r="A2" t="s">
        <v>1</v>
      </c>
    </row>
    <row r="3" spans="1:24" x14ac:dyDescent="0.2">
      <c r="A3" s="181" t="s">
        <v>2</v>
      </c>
    </row>
    <row r="4" spans="1:24" x14ac:dyDescent="0.2">
      <c r="A4" s="1" t="s">
        <v>3</v>
      </c>
    </row>
    <row r="5" spans="1:24" x14ac:dyDescent="0.2">
      <c r="A5" t="s">
        <v>4</v>
      </c>
      <c r="B5" s="1"/>
      <c r="C5" s="1"/>
      <c r="D5" s="1"/>
    </row>
    <row r="6" spans="1:24" ht="13.5" thickBot="1" x14ac:dyDescent="0.25">
      <c r="A6" s="1" t="s">
        <v>5</v>
      </c>
      <c r="B6" s="174"/>
      <c r="C6" s="178"/>
      <c r="D6" s="178"/>
      <c r="E6" s="175"/>
    </row>
    <row r="7" spans="1:24" x14ac:dyDescent="0.2">
      <c r="A7" s="2" t="s">
        <v>6</v>
      </c>
      <c r="B7" s="179"/>
      <c r="C7" s="179"/>
      <c r="D7" s="180"/>
      <c r="E7" s="179"/>
      <c r="F7" s="2"/>
      <c r="G7" s="2"/>
      <c r="H7" s="3"/>
      <c r="R7" s="4">
        <f ca="1">NOW()</f>
        <v>43957.366273611115</v>
      </c>
    </row>
    <row r="8" spans="1:24" x14ac:dyDescent="0.2">
      <c r="A8" s="2" t="s">
        <v>7</v>
      </c>
      <c r="B8" s="2"/>
      <c r="C8" s="2"/>
      <c r="D8" s="2"/>
      <c r="E8" s="2"/>
      <c r="F8" s="2"/>
      <c r="G8" s="2"/>
      <c r="H8" s="5"/>
      <c r="R8" s="4"/>
    </row>
    <row r="9" spans="1:24" x14ac:dyDescent="0.2">
      <c r="A9" s="6" t="s">
        <v>8</v>
      </c>
      <c r="B9" s="6"/>
      <c r="C9" s="6"/>
      <c r="D9" s="6"/>
      <c r="E9" s="6"/>
      <c r="F9" s="6"/>
      <c r="G9" s="6"/>
    </row>
    <row r="10" spans="1:24" ht="13.5" thickBot="1" x14ac:dyDescent="0.25">
      <c r="A10" s="6"/>
      <c r="B10" s="6"/>
      <c r="C10" s="6"/>
      <c r="D10" s="6"/>
      <c r="E10" s="6"/>
      <c r="F10" s="6"/>
      <c r="G10" s="6"/>
    </row>
    <row r="11" spans="1:24" ht="13.5" thickTop="1" x14ac:dyDescent="0.2">
      <c r="A11" s="81" t="s">
        <v>9</v>
      </c>
      <c r="B11" s="82" t="s">
        <v>10</v>
      </c>
      <c r="C11" s="82" t="s">
        <v>11</v>
      </c>
      <c r="D11" s="82" t="s">
        <v>12</v>
      </c>
      <c r="E11" s="82" t="s">
        <v>13</v>
      </c>
      <c r="F11" s="82" t="s">
        <v>14</v>
      </c>
      <c r="G11" s="82" t="s">
        <v>15</v>
      </c>
      <c r="H11" s="83" t="s">
        <v>16</v>
      </c>
      <c r="I11" s="82" t="s">
        <v>17</v>
      </c>
      <c r="J11" s="84" t="s">
        <v>18</v>
      </c>
      <c r="K11" s="84" t="s">
        <v>19</v>
      </c>
      <c r="L11" s="84" t="s">
        <v>20</v>
      </c>
      <c r="M11" s="82" t="s">
        <v>21</v>
      </c>
      <c r="N11" s="82" t="s">
        <v>22</v>
      </c>
      <c r="O11" s="82" t="s">
        <v>23</v>
      </c>
      <c r="P11" s="82" t="s">
        <v>24</v>
      </c>
      <c r="Q11" s="85" t="s">
        <v>25</v>
      </c>
      <c r="R11" s="7"/>
    </row>
    <row r="12" spans="1:24" x14ac:dyDescent="0.2">
      <c r="A12" s="8"/>
      <c r="B12" s="9"/>
      <c r="C12" s="9"/>
      <c r="D12" s="9"/>
      <c r="E12" s="9"/>
      <c r="F12" s="9"/>
      <c r="G12" s="9"/>
      <c r="H12" s="10"/>
      <c r="I12" s="9"/>
      <c r="J12" s="11"/>
      <c r="K12" s="12"/>
      <c r="L12" s="13"/>
      <c r="M12" s="9"/>
      <c r="N12" s="13"/>
      <c r="O12" s="86"/>
      <c r="P12" s="86"/>
      <c r="Q12" s="86"/>
      <c r="R12" s="14"/>
    </row>
    <row r="13" spans="1:24" ht="78.75" customHeight="1" x14ac:dyDescent="0.2">
      <c r="A13" s="15" t="s">
        <v>26</v>
      </c>
      <c r="B13" s="16" t="s">
        <v>27</v>
      </c>
      <c r="C13" s="16" t="s">
        <v>28</v>
      </c>
      <c r="D13" s="16" t="s">
        <v>29</v>
      </c>
      <c r="E13" s="16" t="s">
        <v>30</v>
      </c>
      <c r="F13" s="16" t="s">
        <v>31</v>
      </c>
      <c r="G13" s="16" t="s">
        <v>94</v>
      </c>
      <c r="H13" s="17" t="s">
        <v>32</v>
      </c>
      <c r="I13" s="16" t="s">
        <v>33</v>
      </c>
      <c r="J13" s="16" t="s">
        <v>34</v>
      </c>
      <c r="K13" s="16" t="s">
        <v>35</v>
      </c>
      <c r="L13" s="16" t="s">
        <v>36</v>
      </c>
      <c r="M13" s="16" t="s">
        <v>37</v>
      </c>
      <c r="N13" s="16" t="s">
        <v>38</v>
      </c>
      <c r="O13" s="18" t="s">
        <v>39</v>
      </c>
      <c r="P13" s="18" t="s">
        <v>40</v>
      </c>
      <c r="Q13" s="19" t="s">
        <v>41</v>
      </c>
    </row>
    <row r="14" spans="1:24" x14ac:dyDescent="0.2">
      <c r="A14" s="106"/>
      <c r="B14" s="104">
        <v>0</v>
      </c>
      <c r="C14" s="87"/>
      <c r="D14" s="88"/>
      <c r="E14" s="89"/>
      <c r="F14" s="89"/>
      <c r="G14" s="89"/>
      <c r="H14" s="89"/>
      <c r="I14" s="89"/>
      <c r="J14" s="89"/>
      <c r="K14" s="20"/>
      <c r="L14" s="89"/>
      <c r="M14" s="89"/>
      <c r="N14" s="89"/>
      <c r="O14" s="89"/>
      <c r="P14" s="89"/>
      <c r="Q14" s="89"/>
      <c r="S14" s="21"/>
      <c r="T14" s="21"/>
      <c r="U14" s="21"/>
      <c r="V14" s="21"/>
      <c r="W14" s="21"/>
      <c r="X14" s="21"/>
    </row>
    <row r="15" spans="1:24" x14ac:dyDescent="0.2">
      <c r="A15" s="105"/>
      <c r="B15" s="23">
        <v>1</v>
      </c>
      <c r="C15" s="28"/>
      <c r="D15" s="102"/>
      <c r="E15" s="120"/>
      <c r="F15" s="144"/>
      <c r="G15" s="120"/>
      <c r="H15" s="142"/>
      <c r="I15" s="121"/>
      <c r="J15" s="121">
        <f>H15+I15</f>
        <v>0</v>
      </c>
      <c r="K15" s="90">
        <f>E15*(J15/100)</f>
        <v>0</v>
      </c>
      <c r="L15" s="177">
        <f>IF(((E15-B6)*H15/100&lt;0),0,(E15-B6)*H15/100)</f>
        <v>0</v>
      </c>
      <c r="M15" s="24"/>
      <c r="N15" s="24"/>
      <c r="O15" s="24"/>
      <c r="P15" s="24"/>
      <c r="Q15" s="24"/>
      <c r="S15" s="21"/>
      <c r="T15" s="26"/>
      <c r="U15" s="26"/>
      <c r="V15" s="26"/>
      <c r="W15" s="21"/>
      <c r="X15" s="21"/>
    </row>
    <row r="16" spans="1:24" x14ac:dyDescent="0.2">
      <c r="A16" s="22"/>
      <c r="B16" s="23">
        <f t="shared" ref="B16:B27" si="0">B15+1</f>
        <v>2</v>
      </c>
      <c r="C16" s="23"/>
      <c r="D16" s="102"/>
      <c r="E16" s="120"/>
      <c r="F16" s="145"/>
      <c r="G16" s="120"/>
      <c r="H16" s="121"/>
      <c r="I16" s="121"/>
      <c r="J16" s="121">
        <f t="shared" ref="J16:J24" si="1">H16+I16</f>
        <v>0</v>
      </c>
      <c r="K16" s="90">
        <f>E16*(J16/100)</f>
        <v>0</v>
      </c>
      <c r="L16" s="177">
        <f>IF(((E16-B6)*H16/100&lt;0),0,(E16-B6)*H16/100)</f>
        <v>0</v>
      </c>
      <c r="M16" s="24"/>
      <c r="N16" s="24"/>
      <c r="O16" s="24"/>
      <c r="P16" s="24"/>
      <c r="Q16" s="24"/>
      <c r="S16" s="21"/>
      <c r="T16" s="26"/>
      <c r="U16" s="26"/>
      <c r="V16" s="26"/>
      <c r="W16" s="21"/>
      <c r="X16" s="21"/>
    </row>
    <row r="17" spans="1:25" x14ac:dyDescent="0.2">
      <c r="A17" s="27"/>
      <c r="B17" s="23">
        <f t="shared" si="0"/>
        <v>3</v>
      </c>
      <c r="C17" s="23"/>
      <c r="D17" s="102"/>
      <c r="E17" s="120"/>
      <c r="F17" s="120"/>
      <c r="G17" s="120"/>
      <c r="H17" s="143"/>
      <c r="I17" s="141"/>
      <c r="J17" s="121">
        <f t="shared" si="1"/>
        <v>0</v>
      </c>
      <c r="K17" s="90">
        <f>E17*(J17/100)</f>
        <v>0</v>
      </c>
      <c r="L17" s="146"/>
      <c r="M17" s="24"/>
      <c r="N17" s="24"/>
      <c r="O17" s="24"/>
      <c r="P17" s="24"/>
      <c r="Q17" s="24"/>
      <c r="S17" s="21"/>
      <c r="T17" s="91"/>
      <c r="U17" s="91"/>
      <c r="V17" s="91"/>
      <c r="W17" s="21"/>
      <c r="X17" s="21"/>
    </row>
    <row r="18" spans="1:25" x14ac:dyDescent="0.2">
      <c r="A18" s="29"/>
      <c r="B18" s="23">
        <f t="shared" si="0"/>
        <v>4</v>
      </c>
      <c r="C18" s="23"/>
      <c r="D18" s="102"/>
      <c r="E18" s="120"/>
      <c r="F18" s="24"/>
      <c r="G18" s="120"/>
      <c r="H18" s="140"/>
      <c r="I18" s="121"/>
      <c r="J18" s="121">
        <f t="shared" si="1"/>
        <v>0</v>
      </c>
      <c r="K18" s="90">
        <f>E18*(J18/100)</f>
        <v>0</v>
      </c>
      <c r="L18" s="146"/>
      <c r="M18" s="90">
        <f>M28/7</f>
        <v>0</v>
      </c>
      <c r="N18" s="177">
        <f>(G18*(J18/100))+(F18*(I18/100))</f>
        <v>0</v>
      </c>
      <c r="O18" s="177">
        <f>(H18/100)*B6</f>
        <v>0</v>
      </c>
      <c r="P18" s="177">
        <f>MIN(N18/2,M18)</f>
        <v>0</v>
      </c>
      <c r="Q18" s="177">
        <f>P18</f>
        <v>0</v>
      </c>
      <c r="S18" s="21"/>
      <c r="T18" s="21"/>
      <c r="U18" s="21"/>
      <c r="V18" s="21"/>
      <c r="W18" s="21"/>
      <c r="X18" s="21"/>
    </row>
    <row r="19" spans="1:25" x14ac:dyDescent="0.2">
      <c r="A19" s="29"/>
      <c r="B19" s="23">
        <f t="shared" si="0"/>
        <v>5</v>
      </c>
      <c r="C19" s="23"/>
      <c r="D19" s="102"/>
      <c r="E19" s="120"/>
      <c r="F19" s="24"/>
      <c r="G19" s="120"/>
      <c r="H19" s="140"/>
      <c r="I19" s="121"/>
      <c r="J19" s="121">
        <f t="shared" si="1"/>
        <v>0</v>
      </c>
      <c r="K19" s="90"/>
      <c r="L19" s="146"/>
      <c r="M19" s="90">
        <f>M28/7</f>
        <v>0</v>
      </c>
      <c r="N19" s="90"/>
      <c r="O19" s="90"/>
      <c r="P19" s="90"/>
      <c r="Q19" s="177">
        <f>Q18+P19</f>
        <v>0</v>
      </c>
      <c r="S19" s="21"/>
      <c r="T19" s="21"/>
      <c r="U19" s="21"/>
      <c r="V19" s="21"/>
      <c r="W19" s="21"/>
      <c r="X19" s="21"/>
    </row>
    <row r="20" spans="1:25" x14ac:dyDescent="0.2">
      <c r="A20" s="29"/>
      <c r="B20" s="23">
        <f t="shared" si="0"/>
        <v>6</v>
      </c>
      <c r="C20" s="23"/>
      <c r="D20" s="102"/>
      <c r="E20" s="24"/>
      <c r="F20" s="24"/>
      <c r="G20" s="24"/>
      <c r="H20" s="30"/>
      <c r="I20" s="25"/>
      <c r="J20" s="121">
        <f t="shared" si="1"/>
        <v>0</v>
      </c>
      <c r="K20" s="24"/>
      <c r="L20" s="146"/>
      <c r="M20" s="90">
        <f>M28/7</f>
        <v>0</v>
      </c>
      <c r="N20" s="24"/>
      <c r="O20" s="24"/>
      <c r="P20" s="24"/>
      <c r="Q20" s="177">
        <f>Q19+P20</f>
        <v>0</v>
      </c>
      <c r="S20" s="21"/>
      <c r="T20" s="26"/>
      <c r="U20" s="26"/>
      <c r="V20" s="26"/>
      <c r="W20" s="21"/>
      <c r="X20" s="21"/>
    </row>
    <row r="21" spans="1:25" x14ac:dyDescent="0.2">
      <c r="A21" s="29"/>
      <c r="B21" s="23">
        <f t="shared" si="0"/>
        <v>7</v>
      </c>
      <c r="C21" s="23"/>
      <c r="D21" s="102"/>
      <c r="E21" s="24"/>
      <c r="F21" s="24"/>
      <c r="G21" s="24"/>
      <c r="H21" s="30"/>
      <c r="I21" s="25"/>
      <c r="J21" s="121">
        <f t="shared" si="1"/>
        <v>0</v>
      </c>
      <c r="K21" s="24"/>
      <c r="L21" s="146"/>
      <c r="M21" s="90">
        <f>M28/7</f>
        <v>0</v>
      </c>
      <c r="N21" s="24"/>
      <c r="O21" s="24"/>
      <c r="P21" s="24"/>
      <c r="Q21" s="24"/>
      <c r="S21" s="21"/>
      <c r="T21" s="26"/>
      <c r="U21" s="26"/>
      <c r="V21" s="26"/>
      <c r="W21" s="21"/>
      <c r="X21" s="21"/>
    </row>
    <row r="22" spans="1:25" x14ac:dyDescent="0.2">
      <c r="A22" s="29"/>
      <c r="B22" s="23">
        <f t="shared" si="0"/>
        <v>8</v>
      </c>
      <c r="C22" s="23"/>
      <c r="D22" s="102"/>
      <c r="E22" s="24"/>
      <c r="F22" s="24"/>
      <c r="G22" s="24"/>
      <c r="H22" s="30"/>
      <c r="I22" s="25"/>
      <c r="J22" s="121">
        <f t="shared" si="1"/>
        <v>0</v>
      </c>
      <c r="K22" s="24"/>
      <c r="L22" s="146"/>
      <c r="M22" s="90">
        <f>M28/7</f>
        <v>0</v>
      </c>
      <c r="N22" s="24"/>
      <c r="O22" s="24"/>
      <c r="P22" s="24"/>
      <c r="Q22" s="24"/>
      <c r="S22" s="21"/>
      <c r="T22" s="26"/>
      <c r="U22" s="26"/>
      <c r="V22" s="26"/>
      <c r="W22" s="21"/>
      <c r="X22" s="21"/>
    </row>
    <row r="23" spans="1:25" x14ac:dyDescent="0.2">
      <c r="A23" s="29"/>
      <c r="B23" s="23">
        <f t="shared" si="0"/>
        <v>9</v>
      </c>
      <c r="C23" s="23"/>
      <c r="D23" s="102"/>
      <c r="E23" s="24"/>
      <c r="F23" s="24"/>
      <c r="G23" s="24"/>
      <c r="H23" s="30"/>
      <c r="I23" s="25"/>
      <c r="J23" s="121">
        <f t="shared" si="1"/>
        <v>0</v>
      </c>
      <c r="K23" s="24"/>
      <c r="L23" s="146"/>
      <c r="M23" s="90">
        <f>M28/7</f>
        <v>0</v>
      </c>
      <c r="N23" s="24"/>
      <c r="O23" s="24"/>
      <c r="P23" s="24"/>
      <c r="Q23" s="24"/>
      <c r="S23" s="21"/>
      <c r="T23" s="21"/>
      <c r="U23" s="21"/>
      <c r="V23" s="21"/>
      <c r="W23" s="21"/>
      <c r="X23" s="21"/>
    </row>
    <row r="24" spans="1:25" x14ac:dyDescent="0.2">
      <c r="A24" s="29"/>
      <c r="B24" s="23">
        <f t="shared" si="0"/>
        <v>10</v>
      </c>
      <c r="C24" s="23"/>
      <c r="D24" s="102"/>
      <c r="E24" s="24"/>
      <c r="F24" s="24"/>
      <c r="G24" s="24"/>
      <c r="H24" s="30"/>
      <c r="I24" s="25"/>
      <c r="J24" s="121">
        <f t="shared" si="1"/>
        <v>0</v>
      </c>
      <c r="K24" s="24"/>
      <c r="L24" s="146"/>
      <c r="M24" s="90">
        <f>M28/7</f>
        <v>0</v>
      </c>
      <c r="N24" s="24"/>
      <c r="O24" s="24"/>
      <c r="P24" s="24"/>
      <c r="Q24" s="24"/>
      <c r="S24" s="21"/>
      <c r="T24" s="21"/>
      <c r="U24" s="21"/>
      <c r="V24" s="26"/>
      <c r="W24" s="21"/>
      <c r="X24" s="21"/>
    </row>
    <row r="25" spans="1:25" x14ac:dyDescent="0.2">
      <c r="A25" s="92"/>
      <c r="B25" s="31">
        <f t="shared" si="0"/>
        <v>11</v>
      </c>
      <c r="C25" s="31"/>
      <c r="D25" s="103"/>
      <c r="E25" s="24"/>
      <c r="F25" s="32"/>
      <c r="G25" s="32"/>
      <c r="H25" s="30"/>
      <c r="I25" s="25"/>
      <c r="J25" s="121"/>
      <c r="K25" s="24"/>
      <c r="L25" s="146"/>
      <c r="M25" s="33"/>
      <c r="N25" s="34"/>
      <c r="O25" s="93"/>
      <c r="P25" s="24"/>
      <c r="Q25" s="24"/>
      <c r="S25" s="21"/>
      <c r="T25" s="21"/>
      <c r="U25" s="21"/>
      <c r="V25" s="26"/>
      <c r="W25" s="26"/>
      <c r="X25" s="35"/>
      <c r="Y25" s="36"/>
    </row>
    <row r="26" spans="1:25" x14ac:dyDescent="0.2">
      <c r="A26" s="92"/>
      <c r="B26" s="31">
        <f t="shared" si="0"/>
        <v>12</v>
      </c>
      <c r="C26" s="31"/>
      <c r="D26" s="103"/>
      <c r="E26" s="24"/>
      <c r="F26" s="32"/>
      <c r="G26" s="32"/>
      <c r="H26" s="30"/>
      <c r="I26" s="25"/>
      <c r="J26" s="121"/>
      <c r="K26" s="24"/>
      <c r="L26" s="146"/>
      <c r="M26" s="33"/>
      <c r="N26" s="34"/>
      <c r="O26" s="93"/>
      <c r="P26" s="24"/>
      <c r="Q26" s="24"/>
      <c r="S26" s="21"/>
      <c r="T26" s="21"/>
      <c r="U26" s="21"/>
      <c r="V26" s="26"/>
      <c r="W26" s="26"/>
      <c r="X26" s="21"/>
    </row>
    <row r="27" spans="1:25" x14ac:dyDescent="0.2">
      <c r="A27" s="92"/>
      <c r="B27" s="31">
        <f t="shared" si="0"/>
        <v>13</v>
      </c>
      <c r="C27" s="31"/>
      <c r="D27" s="103"/>
      <c r="E27" s="24"/>
      <c r="F27" s="32"/>
      <c r="G27" s="32"/>
      <c r="H27" s="30"/>
      <c r="I27" s="25"/>
      <c r="J27" s="121"/>
      <c r="K27" s="24"/>
      <c r="L27" s="146"/>
      <c r="M27" s="33"/>
      <c r="N27" s="34"/>
      <c r="O27" s="93"/>
      <c r="P27" s="24"/>
      <c r="Q27" s="24"/>
      <c r="W27" s="37"/>
    </row>
    <row r="28" spans="1:25" x14ac:dyDescent="0.2">
      <c r="A28" s="94"/>
      <c r="B28" s="95" t="s">
        <v>42</v>
      </c>
      <c r="C28" s="96"/>
      <c r="D28" s="97"/>
      <c r="E28" s="97"/>
      <c r="F28" s="97"/>
      <c r="G28" s="98"/>
      <c r="H28" s="98"/>
      <c r="I28" s="98"/>
      <c r="J28" s="98"/>
      <c r="K28" s="98"/>
      <c r="L28" s="99">
        <f>SUM(L15:L27)</f>
        <v>0</v>
      </c>
      <c r="M28" s="100">
        <f>L28</f>
        <v>0</v>
      </c>
      <c r="N28" s="98"/>
      <c r="O28" s="98"/>
      <c r="P28" s="98"/>
      <c r="Q28" s="101"/>
    </row>
    <row r="29" spans="1:25" ht="13.5" thickBot="1" x14ac:dyDescent="0.25">
      <c r="G29" s="37"/>
      <c r="H29" s="37"/>
      <c r="I29" s="37"/>
      <c r="J29" s="37"/>
      <c r="K29" s="37"/>
      <c r="L29" s="37"/>
      <c r="M29" s="37"/>
      <c r="N29" s="37"/>
      <c r="O29" s="37"/>
      <c r="P29" s="37"/>
      <c r="Q29" s="37"/>
      <c r="R29" s="37"/>
    </row>
    <row r="30" spans="1:25" ht="18" x14ac:dyDescent="0.25">
      <c r="A30" s="191" t="s">
        <v>80</v>
      </c>
      <c r="B30" s="192"/>
      <c r="C30" s="192"/>
      <c r="D30" s="192"/>
      <c r="E30" s="192"/>
      <c r="F30" s="192"/>
      <c r="G30" s="147"/>
      <c r="H30" s="148"/>
      <c r="I30" s="149"/>
      <c r="J30" s="150"/>
      <c r="K30" s="150"/>
      <c r="L30" s="150"/>
      <c r="M30" s="147"/>
      <c r="N30" s="150"/>
      <c r="O30" s="150"/>
      <c r="P30" s="150"/>
      <c r="Q30" s="147"/>
      <c r="R30" s="151"/>
    </row>
    <row r="31" spans="1:25" x14ac:dyDescent="0.2">
      <c r="A31" s="152" t="s">
        <v>74</v>
      </c>
      <c r="B31" s="153" t="s">
        <v>75</v>
      </c>
      <c r="C31" s="124"/>
      <c r="D31" s="124"/>
      <c r="E31" s="124"/>
      <c r="F31" s="124"/>
      <c r="G31" s="124"/>
      <c r="H31" s="124"/>
      <c r="I31" s="124"/>
      <c r="J31" s="124"/>
      <c r="K31" s="124"/>
      <c r="L31" s="124"/>
      <c r="M31" s="124"/>
      <c r="N31" s="124"/>
      <c r="O31" s="124"/>
      <c r="P31" s="124"/>
      <c r="Q31" s="124"/>
      <c r="R31" s="154"/>
      <c r="S31" s="119"/>
      <c r="T31" s="119"/>
      <c r="U31" s="119"/>
      <c r="V31" s="119"/>
      <c r="W31" s="119"/>
      <c r="X31" s="119"/>
    </row>
    <row r="32" spans="1:25" x14ac:dyDescent="0.2">
      <c r="A32" s="155" t="s">
        <v>1</v>
      </c>
      <c r="B32" s="153" t="s">
        <v>76</v>
      </c>
      <c r="C32" s="124"/>
      <c r="D32" s="124"/>
      <c r="E32" s="124"/>
      <c r="F32" s="124"/>
      <c r="G32" s="124"/>
      <c r="H32" s="124"/>
      <c r="I32" s="124"/>
      <c r="J32" s="124"/>
      <c r="K32" s="124"/>
      <c r="L32" s="124"/>
      <c r="M32" s="124"/>
      <c r="N32" s="124"/>
      <c r="O32" s="124"/>
      <c r="P32" s="124"/>
      <c r="Q32" s="124"/>
      <c r="R32" s="154"/>
      <c r="S32" s="119"/>
      <c r="T32" s="119"/>
      <c r="U32" s="119"/>
      <c r="V32" s="119"/>
      <c r="W32" s="119"/>
      <c r="X32" s="119"/>
    </row>
    <row r="33" spans="1:24" x14ac:dyDescent="0.2">
      <c r="A33" s="193" t="s">
        <v>2</v>
      </c>
      <c r="B33" s="194"/>
      <c r="C33" s="153">
        <v>2009</v>
      </c>
      <c r="D33" s="124"/>
      <c r="E33" s="124"/>
      <c r="F33" s="124"/>
      <c r="G33" s="124"/>
      <c r="H33" s="124"/>
      <c r="I33" s="124"/>
      <c r="J33" s="124"/>
      <c r="K33" s="124"/>
      <c r="L33" s="124"/>
      <c r="M33" s="124"/>
      <c r="N33" s="124"/>
      <c r="O33" s="124"/>
      <c r="P33" s="124"/>
      <c r="Q33" s="124"/>
      <c r="R33" s="154"/>
      <c r="S33" s="119"/>
      <c r="T33" s="119"/>
      <c r="U33" s="119"/>
      <c r="V33" s="119"/>
      <c r="W33" s="119"/>
      <c r="X33" s="119"/>
    </row>
    <row r="34" spans="1:24" x14ac:dyDescent="0.2">
      <c r="A34" s="157" t="s">
        <v>3</v>
      </c>
      <c r="B34" s="182"/>
      <c r="C34" s="182"/>
      <c r="D34" s="153">
        <v>2011</v>
      </c>
      <c r="E34" s="124"/>
      <c r="F34" s="124"/>
      <c r="G34" s="124"/>
      <c r="H34" s="124"/>
      <c r="I34" s="124"/>
      <c r="J34" s="124"/>
      <c r="K34" s="124"/>
      <c r="L34" s="124"/>
      <c r="M34" s="124"/>
      <c r="N34" s="124"/>
      <c r="O34" s="124"/>
      <c r="P34" s="124"/>
      <c r="Q34" s="124"/>
      <c r="R34" s="154"/>
      <c r="S34" s="119"/>
      <c r="T34" s="119"/>
      <c r="U34" s="119"/>
      <c r="V34" s="119"/>
      <c r="W34" s="119"/>
      <c r="X34" s="119"/>
    </row>
    <row r="35" spans="1:24" x14ac:dyDescent="0.2">
      <c r="A35" s="195" t="s">
        <v>77</v>
      </c>
      <c r="B35" s="196"/>
      <c r="C35" s="153">
        <v>2012</v>
      </c>
      <c r="D35" s="156"/>
      <c r="E35" s="124"/>
      <c r="F35" s="124"/>
      <c r="G35" s="124"/>
      <c r="H35" s="124"/>
      <c r="I35" s="124"/>
      <c r="J35" s="124"/>
      <c r="K35" s="124"/>
      <c r="L35" s="124"/>
      <c r="M35" s="124"/>
      <c r="N35" s="124"/>
      <c r="O35" s="124"/>
      <c r="P35" s="124"/>
      <c r="Q35" s="124"/>
      <c r="R35" s="154"/>
      <c r="S35" s="119"/>
      <c r="T35" s="119"/>
      <c r="U35" s="119"/>
      <c r="V35" s="119"/>
      <c r="W35" s="119"/>
      <c r="X35" s="119"/>
    </row>
    <row r="36" spans="1:24" ht="13.5" thickBot="1" x14ac:dyDescent="0.25">
      <c r="A36" s="152" t="s">
        <v>5</v>
      </c>
      <c r="B36" s="174">
        <v>30000000</v>
      </c>
      <c r="C36" s="156"/>
      <c r="D36" s="156"/>
      <c r="E36" s="124"/>
      <c r="F36" s="124"/>
      <c r="G36" s="124"/>
      <c r="H36" s="124"/>
      <c r="I36" s="124"/>
      <c r="J36" s="124"/>
      <c r="K36" s="124"/>
      <c r="L36" s="124"/>
      <c r="M36" s="124"/>
      <c r="N36" s="124"/>
      <c r="O36" s="124"/>
      <c r="P36" s="124"/>
      <c r="Q36" s="124"/>
      <c r="R36" s="154"/>
      <c r="S36" s="119"/>
      <c r="T36" s="119"/>
      <c r="U36" s="119"/>
      <c r="V36" s="119"/>
      <c r="W36" s="119"/>
      <c r="X36" s="119"/>
    </row>
    <row r="37" spans="1:24" x14ac:dyDescent="0.2">
      <c r="A37" s="157" t="s">
        <v>6</v>
      </c>
      <c r="B37" s="158" t="s">
        <v>78</v>
      </c>
      <c r="C37" s="158"/>
      <c r="D37" s="159"/>
      <c r="E37" s="158"/>
      <c r="F37" s="158"/>
      <c r="G37" s="158"/>
      <c r="H37" s="153"/>
      <c r="I37" s="124"/>
      <c r="J37" s="124"/>
      <c r="K37" s="124"/>
      <c r="L37" s="124"/>
      <c r="M37" s="124"/>
      <c r="N37" s="124"/>
      <c r="O37" s="124"/>
      <c r="P37" s="124"/>
      <c r="Q37" s="124"/>
      <c r="R37" s="160"/>
      <c r="S37" s="119"/>
      <c r="T37" s="119"/>
      <c r="U37" s="119"/>
      <c r="V37" s="119"/>
      <c r="W37" s="119"/>
      <c r="X37" s="119"/>
    </row>
    <row r="38" spans="1:24" x14ac:dyDescent="0.2">
      <c r="A38" s="197" t="s">
        <v>7</v>
      </c>
      <c r="B38" s="198"/>
      <c r="C38" s="158" t="s">
        <v>79</v>
      </c>
      <c r="D38" s="158"/>
      <c r="E38" s="158"/>
      <c r="F38" s="158"/>
      <c r="G38" s="158"/>
      <c r="H38" s="161"/>
      <c r="I38" s="124"/>
      <c r="J38" s="124"/>
      <c r="K38" s="124"/>
      <c r="L38" s="124"/>
      <c r="M38" s="124"/>
      <c r="N38" s="124"/>
      <c r="O38" s="124"/>
      <c r="P38" s="124"/>
      <c r="Q38" s="124"/>
      <c r="R38" s="160"/>
      <c r="S38" s="119"/>
      <c r="T38" s="119"/>
      <c r="U38" s="119"/>
      <c r="V38" s="119"/>
      <c r="W38" s="119"/>
      <c r="X38" s="119"/>
    </row>
    <row r="39" spans="1:24" x14ac:dyDescent="0.2">
      <c r="A39" s="189" t="s">
        <v>73</v>
      </c>
      <c r="B39" s="190"/>
      <c r="C39" s="190"/>
      <c r="D39" s="162">
        <v>402831.35</v>
      </c>
      <c r="E39" s="14"/>
      <c r="F39" s="163"/>
      <c r="G39" s="163"/>
      <c r="H39" s="124"/>
      <c r="I39" s="124"/>
      <c r="J39" s="124"/>
      <c r="K39" s="124"/>
      <c r="L39" s="124"/>
      <c r="M39" s="124"/>
      <c r="N39" s="124"/>
      <c r="O39" s="124"/>
      <c r="P39" s="124"/>
      <c r="Q39" s="124"/>
      <c r="R39" s="154"/>
      <c r="S39" s="119"/>
      <c r="T39" s="119"/>
      <c r="U39" s="119"/>
      <c r="V39" s="119"/>
      <c r="W39" s="119"/>
      <c r="X39" s="119"/>
    </row>
    <row r="40" spans="1:24" ht="13.5" thickBot="1" x14ac:dyDescent="0.25">
      <c r="A40" s="164"/>
      <c r="B40" s="163"/>
      <c r="C40" s="163"/>
      <c r="D40" s="163"/>
      <c r="E40" s="163"/>
      <c r="F40" s="163"/>
      <c r="G40" s="163"/>
      <c r="H40" s="124"/>
      <c r="I40" s="124"/>
      <c r="J40" s="124"/>
      <c r="K40" s="124"/>
      <c r="L40" s="124"/>
      <c r="M40" s="124"/>
      <c r="N40" s="124"/>
      <c r="O40" s="124"/>
      <c r="P40" s="124"/>
      <c r="Q40" s="124"/>
      <c r="R40" s="154"/>
      <c r="S40" s="119"/>
      <c r="T40" s="119"/>
      <c r="U40" s="119"/>
      <c r="V40" s="119"/>
      <c r="W40" s="119"/>
      <c r="X40" s="119"/>
    </row>
    <row r="41" spans="1:24" ht="13.5" thickTop="1" x14ac:dyDescent="0.2">
      <c r="A41" s="128" t="s">
        <v>9</v>
      </c>
      <c r="B41" s="129" t="s">
        <v>10</v>
      </c>
      <c r="C41" s="129" t="s">
        <v>11</v>
      </c>
      <c r="D41" s="129" t="s">
        <v>12</v>
      </c>
      <c r="E41" s="129" t="s">
        <v>13</v>
      </c>
      <c r="F41" s="129" t="s">
        <v>14</v>
      </c>
      <c r="G41" s="129" t="s">
        <v>15</v>
      </c>
      <c r="H41" s="137" t="s">
        <v>16</v>
      </c>
      <c r="I41" s="129" t="s">
        <v>17</v>
      </c>
      <c r="J41" s="136" t="s">
        <v>18</v>
      </c>
      <c r="K41" s="136" t="s">
        <v>19</v>
      </c>
      <c r="L41" s="136" t="s">
        <v>20</v>
      </c>
      <c r="M41" s="129" t="s">
        <v>21</v>
      </c>
      <c r="N41" s="129" t="s">
        <v>22</v>
      </c>
      <c r="O41" s="129" t="s">
        <v>23</v>
      </c>
      <c r="P41" s="129" t="s">
        <v>24</v>
      </c>
      <c r="Q41" s="130" t="s">
        <v>25</v>
      </c>
      <c r="R41" s="165"/>
      <c r="S41" s="119"/>
      <c r="T41" s="119"/>
      <c r="U41" s="119"/>
      <c r="V41" s="119"/>
      <c r="W41" s="119"/>
      <c r="X41" s="119"/>
    </row>
    <row r="42" spans="1:24" x14ac:dyDescent="0.2">
      <c r="A42" s="131"/>
      <c r="B42" s="132"/>
      <c r="C42" s="132"/>
      <c r="D42" s="132"/>
      <c r="E42" s="132"/>
      <c r="F42" s="132"/>
      <c r="G42" s="132"/>
      <c r="H42" s="138"/>
      <c r="I42" s="132"/>
      <c r="J42" s="133"/>
      <c r="K42" s="134"/>
      <c r="L42" s="135"/>
      <c r="M42" s="132"/>
      <c r="N42" s="135"/>
      <c r="O42" s="139"/>
      <c r="P42" s="139"/>
      <c r="Q42" s="139"/>
      <c r="R42" s="154"/>
      <c r="S42" s="119"/>
      <c r="T42" s="119"/>
      <c r="U42" s="119"/>
      <c r="V42" s="119"/>
      <c r="W42" s="119"/>
      <c r="X42" s="119"/>
    </row>
    <row r="43" spans="1:24" ht="76.5" x14ac:dyDescent="0.2">
      <c r="A43" s="127" t="s">
        <v>26</v>
      </c>
      <c r="B43" s="122" t="s">
        <v>27</v>
      </c>
      <c r="C43" s="122" t="s">
        <v>28</v>
      </c>
      <c r="D43" s="122" t="s">
        <v>29</v>
      </c>
      <c r="E43" s="122" t="s">
        <v>30</v>
      </c>
      <c r="F43" s="122" t="s">
        <v>31</v>
      </c>
      <c r="G43" s="122" t="s">
        <v>94</v>
      </c>
      <c r="H43" s="125" t="s">
        <v>32</v>
      </c>
      <c r="I43" s="122" t="s">
        <v>33</v>
      </c>
      <c r="J43" s="122" t="s">
        <v>34</v>
      </c>
      <c r="K43" s="122" t="s">
        <v>35</v>
      </c>
      <c r="L43" s="122" t="s">
        <v>36</v>
      </c>
      <c r="M43" s="122" t="s">
        <v>37</v>
      </c>
      <c r="N43" s="122" t="s">
        <v>38</v>
      </c>
      <c r="O43" s="123" t="s">
        <v>39</v>
      </c>
      <c r="P43" s="123" t="s">
        <v>40</v>
      </c>
      <c r="Q43" s="126" t="s">
        <v>41</v>
      </c>
      <c r="R43" s="154"/>
      <c r="S43" s="119"/>
      <c r="T43" s="119"/>
      <c r="U43" s="119"/>
      <c r="V43" s="119"/>
      <c r="W43" s="119"/>
      <c r="X43" s="119"/>
    </row>
    <row r="44" spans="1:24" x14ac:dyDescent="0.2">
      <c r="A44" s="166">
        <v>39573</v>
      </c>
      <c r="B44" s="183">
        <v>0</v>
      </c>
      <c r="C44" s="115"/>
      <c r="D44" s="116"/>
      <c r="E44" s="111"/>
      <c r="F44" s="111"/>
      <c r="G44" s="111"/>
      <c r="H44" s="111"/>
      <c r="I44" s="111"/>
      <c r="J44" s="111"/>
      <c r="K44" s="117"/>
      <c r="L44" s="111"/>
      <c r="M44" s="111"/>
      <c r="N44" s="111"/>
      <c r="O44" s="111"/>
      <c r="P44" s="111"/>
      <c r="Q44" s="111"/>
      <c r="R44" s="167"/>
    </row>
    <row r="45" spans="1:24" x14ac:dyDescent="0.2">
      <c r="A45" s="108"/>
      <c r="B45" s="107">
        <v>1</v>
      </c>
      <c r="C45" s="107">
        <v>2009</v>
      </c>
      <c r="D45" s="112" t="s">
        <v>95</v>
      </c>
      <c r="E45" s="120">
        <v>9943000</v>
      </c>
      <c r="F45" s="144"/>
      <c r="G45" s="120">
        <v>9943000</v>
      </c>
      <c r="H45" s="142">
        <v>1.47</v>
      </c>
      <c r="I45" s="121">
        <v>7.0000000000000007E-2</v>
      </c>
      <c r="J45" s="121">
        <v>1.54</v>
      </c>
      <c r="K45" s="24">
        <v>153122</v>
      </c>
      <c r="L45" s="118">
        <v>0</v>
      </c>
      <c r="M45" s="120"/>
      <c r="N45" s="120"/>
      <c r="O45" s="120"/>
      <c r="P45" s="120"/>
      <c r="Q45" s="120"/>
      <c r="R45" s="167"/>
    </row>
    <row r="46" spans="1:24" x14ac:dyDescent="0.2">
      <c r="A46" s="108"/>
      <c r="B46" s="107">
        <v>2</v>
      </c>
      <c r="C46" s="107">
        <v>2010</v>
      </c>
      <c r="D46" s="112" t="s">
        <v>96</v>
      </c>
      <c r="E46" s="120">
        <v>57310600</v>
      </c>
      <c r="F46" s="145"/>
      <c r="G46" s="120">
        <v>57310600</v>
      </c>
      <c r="H46" s="121">
        <v>1.4750000000000001</v>
      </c>
      <c r="I46" s="121">
        <v>6.5000000000000002E-2</v>
      </c>
      <c r="J46" s="121">
        <v>1.54</v>
      </c>
      <c r="K46" s="120">
        <v>882583.24</v>
      </c>
      <c r="L46" s="120">
        <v>402831.35</v>
      </c>
      <c r="M46" s="120"/>
      <c r="N46" s="120"/>
      <c r="O46" s="120"/>
      <c r="P46" s="120"/>
      <c r="Q46" s="120"/>
      <c r="R46" s="168"/>
      <c r="S46" s="14"/>
    </row>
    <row r="47" spans="1:24" x14ac:dyDescent="0.2">
      <c r="A47" s="109"/>
      <c r="B47" s="113">
        <v>3</v>
      </c>
      <c r="C47" s="113">
        <v>2011</v>
      </c>
      <c r="D47" s="112" t="s">
        <v>97</v>
      </c>
      <c r="E47" s="120">
        <v>66597100</v>
      </c>
      <c r="F47" s="120">
        <v>36597100</v>
      </c>
      <c r="G47" s="120">
        <v>30000000</v>
      </c>
      <c r="H47" s="143">
        <v>1.0379</v>
      </c>
      <c r="I47" s="141">
        <v>0.32499999999999996</v>
      </c>
      <c r="J47" s="121">
        <v>1.3629</v>
      </c>
      <c r="K47" s="120">
        <v>907651.87589999998</v>
      </c>
      <c r="L47" s="146"/>
      <c r="M47" s="120"/>
      <c r="N47" s="120"/>
      <c r="O47" s="120"/>
      <c r="P47" s="120"/>
      <c r="Q47" s="120"/>
      <c r="R47" s="167"/>
      <c r="S47" s="14"/>
    </row>
    <row r="48" spans="1:24" x14ac:dyDescent="0.2">
      <c r="A48" s="110"/>
      <c r="B48" s="107">
        <v>4</v>
      </c>
      <c r="C48" s="107">
        <v>2012</v>
      </c>
      <c r="D48" s="114" t="s">
        <v>98</v>
      </c>
      <c r="E48" s="120">
        <v>71125700</v>
      </c>
      <c r="F48" s="120">
        <v>41125700</v>
      </c>
      <c r="G48" s="120">
        <v>30000000</v>
      </c>
      <c r="H48" s="140">
        <v>1.04</v>
      </c>
      <c r="I48" s="121">
        <v>5.4999999999999938E-2</v>
      </c>
      <c r="J48" s="121">
        <v>1.095</v>
      </c>
      <c r="K48" s="120">
        <v>778826.41499999992</v>
      </c>
      <c r="L48" s="146"/>
      <c r="M48" s="120">
        <v>57547.335714285713</v>
      </c>
      <c r="N48" s="120">
        <v>351119.13499999995</v>
      </c>
      <c r="O48" s="120">
        <v>312000</v>
      </c>
      <c r="P48" s="120">
        <v>57547</v>
      </c>
      <c r="Q48" s="120">
        <v>57547</v>
      </c>
      <c r="R48" s="168"/>
      <c r="S48" s="38"/>
    </row>
    <row r="49" spans="1:25" x14ac:dyDescent="0.2">
      <c r="A49" s="110"/>
      <c r="B49" s="107">
        <v>5</v>
      </c>
      <c r="C49" s="107"/>
      <c r="D49" s="112"/>
      <c r="E49" s="120"/>
      <c r="F49" s="120"/>
      <c r="G49" s="120"/>
      <c r="H49" s="140"/>
      <c r="I49" s="121"/>
      <c r="J49" s="121"/>
      <c r="K49" s="120"/>
      <c r="L49" s="146"/>
      <c r="M49" s="120">
        <v>57547.335714285713</v>
      </c>
      <c r="N49" s="120"/>
      <c r="O49" s="120"/>
      <c r="P49" s="120"/>
      <c r="Q49" s="120"/>
      <c r="R49" s="167"/>
    </row>
    <row r="50" spans="1:25" x14ac:dyDescent="0.2">
      <c r="A50" s="29"/>
      <c r="B50" s="23">
        <f t="shared" ref="B50:B57" si="2">B49+1</f>
        <v>6</v>
      </c>
      <c r="C50" s="23"/>
      <c r="D50" s="102"/>
      <c r="E50" s="24"/>
      <c r="F50" s="24"/>
      <c r="G50" s="24"/>
      <c r="H50" s="30"/>
      <c r="I50" s="25"/>
      <c r="J50" s="25"/>
      <c r="K50" s="24"/>
      <c r="L50" s="146"/>
      <c r="M50" s="24">
        <f>M58/7</f>
        <v>57547.335714285713</v>
      </c>
      <c r="N50" s="24"/>
      <c r="O50" s="24"/>
      <c r="P50" s="24"/>
      <c r="Q50" s="90"/>
      <c r="R50" s="167"/>
      <c r="S50" s="21"/>
      <c r="T50" s="26"/>
      <c r="U50" s="26"/>
      <c r="V50" s="26"/>
      <c r="W50" s="21"/>
      <c r="X50" s="21"/>
    </row>
    <row r="51" spans="1:25" x14ac:dyDescent="0.2">
      <c r="A51" s="29"/>
      <c r="B51" s="23">
        <f t="shared" si="2"/>
        <v>7</v>
      </c>
      <c r="C51" s="23"/>
      <c r="D51" s="102"/>
      <c r="E51" s="24"/>
      <c r="F51" s="24"/>
      <c r="G51" s="24"/>
      <c r="H51" s="30"/>
      <c r="I51" s="25"/>
      <c r="J51" s="25"/>
      <c r="K51" s="24"/>
      <c r="L51" s="146"/>
      <c r="M51" s="24">
        <f>M58/7</f>
        <v>57547.335714285713</v>
      </c>
      <c r="N51" s="24"/>
      <c r="O51" s="24"/>
      <c r="P51" s="24"/>
      <c r="Q51" s="24"/>
      <c r="R51" s="167"/>
      <c r="S51" s="21"/>
      <c r="T51" s="26"/>
      <c r="U51" s="26"/>
      <c r="V51" s="26"/>
      <c r="W51" s="21"/>
      <c r="X51" s="21"/>
    </row>
    <row r="52" spans="1:25" x14ac:dyDescent="0.2">
      <c r="A52" s="29"/>
      <c r="B52" s="23">
        <f t="shared" si="2"/>
        <v>8</v>
      </c>
      <c r="C52" s="23"/>
      <c r="D52" s="102"/>
      <c r="E52" s="24"/>
      <c r="F52" s="24"/>
      <c r="G52" s="24"/>
      <c r="H52" s="30"/>
      <c r="I52" s="25"/>
      <c r="J52" s="25"/>
      <c r="K52" s="24"/>
      <c r="L52" s="146"/>
      <c r="M52" s="24">
        <f>M58/7</f>
        <v>57547.335714285713</v>
      </c>
      <c r="N52" s="24"/>
      <c r="O52" s="24"/>
      <c r="P52" s="24"/>
      <c r="Q52" s="24"/>
      <c r="R52" s="167"/>
      <c r="S52" s="21"/>
      <c r="T52" s="26"/>
      <c r="U52" s="26"/>
      <c r="V52" s="26"/>
      <c r="W52" s="21"/>
      <c r="X52" s="21"/>
    </row>
    <row r="53" spans="1:25" x14ac:dyDescent="0.2">
      <c r="A53" s="29"/>
      <c r="B53" s="23">
        <f t="shared" si="2"/>
        <v>9</v>
      </c>
      <c r="C53" s="23"/>
      <c r="D53" s="102"/>
      <c r="E53" s="24"/>
      <c r="F53" s="24"/>
      <c r="G53" s="24"/>
      <c r="H53" s="30"/>
      <c r="I53" s="25"/>
      <c r="J53" s="25"/>
      <c r="K53" s="24"/>
      <c r="L53" s="146"/>
      <c r="M53" s="24">
        <f>M58/7</f>
        <v>57547.335714285713</v>
      </c>
      <c r="N53" s="24"/>
      <c r="O53" s="24"/>
      <c r="P53" s="24"/>
      <c r="Q53" s="24"/>
      <c r="R53" s="167"/>
      <c r="S53" s="21"/>
      <c r="T53" s="21"/>
      <c r="U53" s="21"/>
      <c r="V53" s="21"/>
      <c r="W53" s="21"/>
      <c r="X53" s="21"/>
    </row>
    <row r="54" spans="1:25" x14ac:dyDescent="0.2">
      <c r="A54" s="29"/>
      <c r="B54" s="23">
        <f t="shared" si="2"/>
        <v>10</v>
      </c>
      <c r="C54" s="23"/>
      <c r="D54" s="102"/>
      <c r="E54" s="24"/>
      <c r="F54" s="24"/>
      <c r="G54" s="24"/>
      <c r="H54" s="30"/>
      <c r="I54" s="25"/>
      <c r="J54" s="25"/>
      <c r="K54" s="24"/>
      <c r="L54" s="146"/>
      <c r="M54" s="24">
        <f>M58/7</f>
        <v>57547.335714285713</v>
      </c>
      <c r="N54" s="24"/>
      <c r="O54" s="24"/>
      <c r="P54" s="24"/>
      <c r="Q54" s="24"/>
      <c r="R54" s="167"/>
      <c r="S54" s="21"/>
      <c r="T54" s="21"/>
      <c r="U54" s="21"/>
      <c r="V54" s="26"/>
      <c r="W54" s="21"/>
      <c r="X54" s="21"/>
    </row>
    <row r="55" spans="1:25" x14ac:dyDescent="0.2">
      <c r="A55" s="92"/>
      <c r="B55" s="31">
        <f t="shared" si="2"/>
        <v>11</v>
      </c>
      <c r="C55" s="31"/>
      <c r="D55" s="103"/>
      <c r="E55" s="24"/>
      <c r="F55" s="32"/>
      <c r="G55" s="32"/>
      <c r="H55" s="30"/>
      <c r="I55" s="25"/>
      <c r="J55" s="25"/>
      <c r="K55" s="24"/>
      <c r="L55" s="146"/>
      <c r="M55" s="33"/>
      <c r="N55" s="34"/>
      <c r="O55" s="93"/>
      <c r="P55" s="24"/>
      <c r="Q55" s="24"/>
      <c r="R55" s="167"/>
      <c r="S55" s="21"/>
      <c r="T55" s="21"/>
      <c r="U55" s="21"/>
      <c r="V55" s="26"/>
      <c r="W55" s="26"/>
      <c r="X55" s="35"/>
      <c r="Y55" s="36"/>
    </row>
    <row r="56" spans="1:25" x14ac:dyDescent="0.2">
      <c r="A56" s="92"/>
      <c r="B56" s="31">
        <f t="shared" si="2"/>
        <v>12</v>
      </c>
      <c r="C56" s="31"/>
      <c r="D56" s="103"/>
      <c r="E56" s="24"/>
      <c r="F56" s="32"/>
      <c r="G56" s="32"/>
      <c r="H56" s="30"/>
      <c r="I56" s="25"/>
      <c r="J56" s="25"/>
      <c r="K56" s="24"/>
      <c r="L56" s="146"/>
      <c r="M56" s="33"/>
      <c r="N56" s="34"/>
      <c r="O56" s="93"/>
      <c r="P56" s="24"/>
      <c r="Q56" s="24"/>
      <c r="R56" s="167"/>
      <c r="S56" s="21"/>
      <c r="T56" s="21"/>
      <c r="U56" s="21"/>
      <c r="V56" s="26"/>
      <c r="W56" s="26"/>
      <c r="X56" s="21"/>
    </row>
    <row r="57" spans="1:25" x14ac:dyDescent="0.2">
      <c r="A57" s="92"/>
      <c r="B57" s="31">
        <f t="shared" si="2"/>
        <v>13</v>
      </c>
      <c r="C57" s="31"/>
      <c r="D57" s="103"/>
      <c r="E57" s="24"/>
      <c r="F57" s="32"/>
      <c r="G57" s="32"/>
      <c r="H57" s="30"/>
      <c r="I57" s="25"/>
      <c r="J57" s="25"/>
      <c r="K57" s="24"/>
      <c r="L57" s="146"/>
      <c r="M57" s="33"/>
      <c r="N57" s="34"/>
      <c r="O57" s="93"/>
      <c r="P57" s="24"/>
      <c r="Q57" s="24"/>
      <c r="R57" s="167"/>
      <c r="W57" s="37"/>
    </row>
    <row r="58" spans="1:25" x14ac:dyDescent="0.2">
      <c r="A58" s="94"/>
      <c r="B58" s="95" t="s">
        <v>42</v>
      </c>
      <c r="C58" s="96"/>
      <c r="D58" s="97"/>
      <c r="E58" s="97"/>
      <c r="F58" s="97"/>
      <c r="G58" s="98"/>
      <c r="H58" s="98"/>
      <c r="I58" s="98"/>
      <c r="J58" s="98"/>
      <c r="K58" s="98"/>
      <c r="L58" s="99">
        <f>SUM(L45:L57)</f>
        <v>402831.35</v>
      </c>
      <c r="M58" s="98">
        <f>L58</f>
        <v>402831.35</v>
      </c>
      <c r="N58" s="98"/>
      <c r="O58" s="98"/>
      <c r="P58" s="98"/>
      <c r="Q58" s="101"/>
      <c r="R58" s="167"/>
    </row>
    <row r="59" spans="1:25" ht="13.5" thickBot="1" x14ac:dyDescent="0.25">
      <c r="A59" s="169"/>
      <c r="B59" s="170"/>
      <c r="C59" s="170"/>
      <c r="D59" s="171"/>
      <c r="E59" s="171"/>
      <c r="F59" s="171"/>
      <c r="G59" s="171"/>
      <c r="H59" s="171"/>
      <c r="I59" s="171"/>
      <c r="J59" s="171"/>
      <c r="K59" s="171"/>
      <c r="L59" s="171"/>
      <c r="M59" s="172"/>
      <c r="N59" s="171"/>
      <c r="O59" s="171"/>
      <c r="P59" s="171"/>
      <c r="Q59" s="171"/>
      <c r="R59" s="173"/>
    </row>
  </sheetData>
  <mergeCells count="5">
    <mergeCell ref="A39:C39"/>
    <mergeCell ref="A30:F30"/>
    <mergeCell ref="A33:B33"/>
    <mergeCell ref="A35:B35"/>
    <mergeCell ref="A38:B38"/>
  </mergeCells>
  <pageMargins left="0.75" right="0.75" top="1" bottom="1" header="0.5" footer="0.5"/>
  <pageSetup paperSize="5" scale="64" fitToHeight="10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HB 1200 Timeline</vt:lpstr>
      <vt:lpstr>Ch313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nkuhn</dc:creator>
  <cp:lastModifiedBy>Hernandez, Claudia</cp:lastModifiedBy>
  <cp:lastPrinted>2012-08-02T20:12:09Z</cp:lastPrinted>
  <dcterms:created xsi:type="dcterms:W3CDTF">2012-04-26T16:01:50Z</dcterms:created>
  <dcterms:modified xsi:type="dcterms:W3CDTF">2020-05-06T13:51:15Z</dcterms:modified>
</cp:coreProperties>
</file>