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https://texasedu-my.sharepoint.com/personal/robin_aldridge_tea_texas_gov/Documents/Documents/AFR Templates/For FY 2020/Governmental Charter Schools/"/>
    </mc:Choice>
  </mc:AlternateContent>
  <xr:revisionPtr revIDLastSave="41" documentId="8_{228F3FA0-3DB1-4678-ACC3-F7411CC6A476}" xr6:coauthVersionLast="45" xr6:coauthVersionMax="45" xr10:uidLastSave="{C3803825-1BB3-4324-B604-0F42EB1DC0B8}"/>
  <bookViews>
    <workbookView xWindow="20370" yWindow="-120" windowWidth="29040" windowHeight="15840" tabRatio="813" xr2:uid="{00000000-000D-0000-FFFF-FFFF00000000}"/>
  </bookViews>
  <sheets>
    <sheet name="Cover" sheetId="1" r:id="rId1"/>
    <sheet name="Required Questions" sheetId="16" r:id="rId2"/>
    <sheet name="Charter Holder" sheetId="2" r:id="rId3"/>
    <sheet name="SofNP-GW" sheetId="3" r:id="rId4"/>
    <sheet name="SofA-GW" sheetId="14" r:id="rId5"/>
    <sheet name="BalSheet" sheetId="13" r:id="rId6"/>
    <sheet name="SofRECFB" sheetId="4" r:id="rId7"/>
    <sheet name="Budget Comparison" sheetId="8" r:id="rId8"/>
    <sheet name="SofFQC" sheetId="9" r:id="rId9"/>
    <sheet name="Real Property Ownership Int" sheetId="19" r:id="rId10"/>
    <sheet name="Related Party Transactions" sheetId="18" r:id="rId11"/>
    <sheet name="Compensation and Benefits" sheetId="17" r:id="rId12"/>
    <sheet name="Reconciliation" sheetId="15" r:id="rId13"/>
    <sheet name="NO ENTRY" sheetId="11" r:id="rId14"/>
  </sheets>
  <externalReferences>
    <externalReference r:id="rId15"/>
  </externalReferences>
  <definedNames>
    <definedName name="CDNandName">'NO ENTRY'!$C$2:$C$14</definedName>
    <definedName name="CFDA">'NO ENTRY'!#REF!</definedName>
    <definedName name="CFDA2016">'NO ENTRY'!#REF!</definedName>
    <definedName name="CFDANumber">'[1]NO ENTRY - CDNs &amp; CFDAs'!$F$2:$F$2312</definedName>
    <definedName name="FYEnd">'NO ENTRY'!$D$2:$D$3</definedName>
    <definedName name="NegOpinion">'NO ENTRY'!$G$9:$G$12</definedName>
    <definedName name="YesNo">'NO ENTRY'!$E$2:$E$3</definedName>
    <definedName name="YesNo2">'[1]NO ENTRY - CDNs &amp; CFDAs'!$C$2:$C$3</definedName>
    <definedName name="YesNoNA">'NO ENTRY'!$F$2:$F$4</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17" l="1"/>
  <c r="B1" i="18"/>
  <c r="B1" i="19"/>
  <c r="C27" i="16" l="1"/>
  <c r="B13" i="11" l="1"/>
  <c r="B12" i="11"/>
  <c r="B11" i="11"/>
  <c r="B9" i="11"/>
  <c r="B8" i="11"/>
  <c r="B6" i="11"/>
  <c r="B5" i="11"/>
  <c r="B4" i="11"/>
  <c r="B10" i="11"/>
  <c r="B7" i="11"/>
  <c r="B3" i="11"/>
  <c r="F24" i="2" l="1"/>
  <c r="B1" i="16" l="1"/>
  <c r="I40" i="9" l="1"/>
  <c r="E72" i="3" l="1"/>
  <c r="C72" i="3"/>
  <c r="E64" i="3"/>
  <c r="C64" i="3"/>
  <c r="E46" i="3"/>
  <c r="C46" i="3"/>
  <c r="B1" i="3" l="1"/>
  <c r="E79" i="3" l="1"/>
  <c r="E58" i="3"/>
  <c r="E34" i="3"/>
  <c r="E38" i="3" s="1"/>
  <c r="E25" i="3"/>
  <c r="J50" i="8"/>
  <c r="L45" i="14"/>
  <c r="I45" i="14"/>
  <c r="F45" i="14"/>
  <c r="D45" i="14"/>
  <c r="P43" i="14"/>
  <c r="P42" i="14"/>
  <c r="P55" i="14"/>
  <c r="N55" i="14"/>
  <c r="P45" i="14" l="1"/>
  <c r="T45" i="14" s="1"/>
  <c r="E66" i="3"/>
  <c r="E40" i="3"/>
  <c r="N21" i="14"/>
  <c r="N22" i="14"/>
  <c r="N23" i="14"/>
  <c r="N24" i="14"/>
  <c r="N25" i="14"/>
  <c r="N26" i="14"/>
  <c r="N27" i="14"/>
  <c r="N28" i="14"/>
  <c r="N29" i="14"/>
  <c r="N30" i="14"/>
  <c r="N31" i="14"/>
  <c r="N32" i="14"/>
  <c r="N33" i="14"/>
  <c r="N34" i="14"/>
  <c r="N35" i="14"/>
  <c r="N36" i="14"/>
  <c r="N37" i="14"/>
  <c r="N20" i="14"/>
  <c r="I39" i="14"/>
  <c r="F39" i="14"/>
  <c r="P57" i="14" l="1"/>
  <c r="P63" i="14" s="1"/>
  <c r="N39" i="14"/>
  <c r="N57" i="14" s="1"/>
  <c r="N63" i="14" s="1"/>
  <c r="L39" i="14"/>
  <c r="D39" i="14"/>
  <c r="B1" i="14"/>
  <c r="B1" i="15"/>
  <c r="T39" i="14" l="1"/>
  <c r="G47" i="13"/>
  <c r="E47" i="13"/>
  <c r="I41" i="13"/>
  <c r="H20" i="15" l="1"/>
  <c r="H16" i="15"/>
  <c r="I52" i="4"/>
  <c r="I51" i="4"/>
  <c r="I50" i="4"/>
  <c r="I21" i="4"/>
  <c r="I20" i="4"/>
  <c r="I19" i="4"/>
  <c r="I42" i="13"/>
  <c r="I43" i="13"/>
  <c r="I44" i="13"/>
  <c r="I45" i="13"/>
  <c r="I30" i="13"/>
  <c r="I31" i="13"/>
  <c r="I32" i="13"/>
  <c r="I33" i="13"/>
  <c r="I34" i="13"/>
  <c r="I35" i="13"/>
  <c r="I36" i="13"/>
  <c r="I29" i="13"/>
  <c r="I19" i="13"/>
  <c r="I20" i="13"/>
  <c r="I21" i="13"/>
  <c r="I22" i="13"/>
  <c r="I23" i="13"/>
  <c r="I24" i="13"/>
  <c r="I18" i="13"/>
  <c r="I47" i="13" l="1"/>
  <c r="C24" i="15" s="1"/>
  <c r="I26" i="13"/>
  <c r="G26" i="13"/>
  <c r="E26" i="13"/>
  <c r="N26" i="13" l="1"/>
  <c r="C32" i="15"/>
  <c r="C34" i="3"/>
  <c r="I38" i="13" l="1"/>
  <c r="I49" i="13" s="1"/>
  <c r="H32" i="15" s="1"/>
  <c r="E32" i="15" s="1"/>
  <c r="G38" i="13"/>
  <c r="G49" i="13" s="1"/>
  <c r="E38" i="13"/>
  <c r="E49" i="13" s="1"/>
  <c r="C1" i="13"/>
  <c r="J32" i="15" l="1"/>
  <c r="N49" i="13"/>
  <c r="N38" i="13"/>
  <c r="I54" i="13"/>
  <c r="I73" i="13" s="1"/>
  <c r="N47" i="13"/>
  <c r="P57" i="8"/>
  <c r="J62" i="8"/>
  <c r="J63" i="8"/>
  <c r="J59" i="8"/>
  <c r="J57" i="8"/>
  <c r="H12" i="15" l="1"/>
  <c r="C20" i="15"/>
  <c r="H53" i="8"/>
  <c r="F53" i="8"/>
  <c r="D53" i="8"/>
  <c r="J20" i="15" l="1"/>
  <c r="E20" i="15"/>
  <c r="J53" i="8"/>
  <c r="I64" i="4"/>
  <c r="I63" i="4"/>
  <c r="I62" i="4"/>
  <c r="I60" i="4"/>
  <c r="I58" i="4"/>
  <c r="I27" i="4"/>
  <c r="I28" i="4"/>
  <c r="I29" i="4"/>
  <c r="I30" i="4"/>
  <c r="I31" i="4"/>
  <c r="I32" i="4"/>
  <c r="I33" i="4"/>
  <c r="I34" i="4"/>
  <c r="I35" i="4"/>
  <c r="I36" i="4"/>
  <c r="I37" i="4"/>
  <c r="I38" i="4"/>
  <c r="I39" i="4"/>
  <c r="I40" i="4"/>
  <c r="I41" i="4"/>
  <c r="I42" i="4"/>
  <c r="I43" i="4"/>
  <c r="I26" i="4"/>
  <c r="G45" i="4" l="1"/>
  <c r="G54" i="4"/>
  <c r="E54" i="4"/>
  <c r="I54" i="4" l="1"/>
  <c r="G23" i="4"/>
  <c r="G47" i="4" s="1"/>
  <c r="G56" i="4" s="1"/>
  <c r="G66" i="4" s="1"/>
  <c r="B1" i="9" l="1"/>
  <c r="J19" i="8" l="1"/>
  <c r="L19" i="8" s="1"/>
  <c r="J61" i="8"/>
  <c r="J51" i="8"/>
  <c r="J49" i="8"/>
  <c r="J18" i="8"/>
  <c r="L18" i="8" s="1"/>
  <c r="J20" i="8"/>
  <c r="L20" i="8" s="1"/>
  <c r="B1" i="8"/>
  <c r="H44" i="8"/>
  <c r="F44" i="8"/>
  <c r="D44" i="8"/>
  <c r="M43" i="8"/>
  <c r="J42" i="8"/>
  <c r="L42" i="8" s="1"/>
  <c r="J41" i="8"/>
  <c r="L41" i="8" s="1"/>
  <c r="M41" i="8" s="1"/>
  <c r="J40" i="8"/>
  <c r="L40" i="8" s="1"/>
  <c r="M40" i="8" s="1"/>
  <c r="J39" i="8"/>
  <c r="L39" i="8" s="1"/>
  <c r="M39" i="8" s="1"/>
  <c r="J38" i="8"/>
  <c r="L38" i="8" s="1"/>
  <c r="M38" i="8" s="1"/>
  <c r="J37" i="8"/>
  <c r="L37" i="8" s="1"/>
  <c r="M37" i="8" s="1"/>
  <c r="J36" i="8"/>
  <c r="L36" i="8" s="1"/>
  <c r="M36" i="8" s="1"/>
  <c r="J35" i="8"/>
  <c r="L35" i="8" s="1"/>
  <c r="M35" i="8" s="1"/>
  <c r="J34" i="8"/>
  <c r="L34" i="8" s="1"/>
  <c r="M34" i="8" s="1"/>
  <c r="J33" i="8"/>
  <c r="L33" i="8" s="1"/>
  <c r="M33" i="8" s="1"/>
  <c r="J32" i="8"/>
  <c r="L32" i="8" s="1"/>
  <c r="M32" i="8" s="1"/>
  <c r="J31" i="8"/>
  <c r="L31" i="8" s="1"/>
  <c r="J30" i="8"/>
  <c r="L30" i="8" s="1"/>
  <c r="M30" i="8" s="1"/>
  <c r="J29" i="8"/>
  <c r="L29" i="8" s="1"/>
  <c r="M29" i="8" s="1"/>
  <c r="J28" i="8"/>
  <c r="L28" i="8" s="1"/>
  <c r="M28" i="8" s="1"/>
  <c r="J27" i="8"/>
  <c r="L27" i="8" s="1"/>
  <c r="M27" i="8" s="1"/>
  <c r="J26" i="8"/>
  <c r="L26" i="8" s="1"/>
  <c r="M26" i="8" s="1"/>
  <c r="J25" i="8"/>
  <c r="L25" i="8" s="1"/>
  <c r="M25" i="8" s="1"/>
  <c r="F22" i="8"/>
  <c r="D22" i="8"/>
  <c r="P44" i="8" l="1"/>
  <c r="D46" i="8"/>
  <c r="D55" i="8" s="1"/>
  <c r="D65" i="8" s="1"/>
  <c r="H22" i="8"/>
  <c r="F46" i="8"/>
  <c r="F55" i="8" s="1"/>
  <c r="J44" i="8"/>
  <c r="F65" i="8" l="1"/>
  <c r="H46" i="8"/>
  <c r="H55" i="8" s="1"/>
  <c r="H65" i="8" s="1"/>
  <c r="P65" i="8" s="1"/>
  <c r="J22" i="8"/>
  <c r="J46" i="8" s="1"/>
  <c r="L46" i="8" s="1"/>
  <c r="P22" i="8"/>
  <c r="L44" i="8"/>
  <c r="L22" i="8" l="1"/>
  <c r="J65" i="8"/>
  <c r="J55" i="8"/>
  <c r="P46" i="8"/>
  <c r="C1" i="4" l="1"/>
  <c r="O58" i="4"/>
  <c r="E45" i="4"/>
  <c r="I45" i="4" s="1"/>
  <c r="E23" i="4" l="1"/>
  <c r="I23" i="4" s="1"/>
  <c r="C79" i="3"/>
  <c r="C58" i="3"/>
  <c r="C38" i="3"/>
  <c r="I38" i="3" s="1"/>
  <c r="C25" i="3"/>
  <c r="I25" i="3" s="1"/>
  <c r="B1" i="2"/>
  <c r="F23" i="2"/>
  <c r="I79" i="3" l="1"/>
  <c r="C16" i="15"/>
  <c r="C12" i="15"/>
  <c r="I58" i="3"/>
  <c r="C66" i="3"/>
  <c r="I66" i="3" s="1"/>
  <c r="I64" i="3"/>
  <c r="O45" i="4"/>
  <c r="E47" i="4"/>
  <c r="I47" i="4" s="1"/>
  <c r="I34" i="3"/>
  <c r="C40" i="3"/>
  <c r="C28" i="15" s="1"/>
  <c r="H28" i="15" l="1"/>
  <c r="E28" i="15" s="1"/>
  <c r="J12" i="15"/>
  <c r="E12" i="15"/>
  <c r="J16" i="15"/>
  <c r="E16" i="15"/>
  <c r="O23" i="4"/>
  <c r="I40" i="3"/>
  <c r="E56" i="4"/>
  <c r="I56" i="4" s="1"/>
  <c r="J28" i="15" l="1"/>
  <c r="I71" i="4"/>
  <c r="I93" i="4" s="1"/>
  <c r="E66" i="4"/>
  <c r="I66" i="4" s="1"/>
  <c r="H24" i="15" s="1"/>
  <c r="J24" i="15" l="1"/>
  <c r="E24" i="15"/>
  <c r="O66" i="4"/>
</calcChain>
</file>

<file path=xl/sharedStrings.xml><?xml version="1.0" encoding="utf-8"?>
<sst xmlns="http://schemas.openxmlformats.org/spreadsheetml/2006/main" count="563" uniqueCount="362">
  <si>
    <t>CDN</t>
  </si>
  <si>
    <t>CDN TEXT</t>
  </si>
  <si>
    <t>Name</t>
  </si>
  <si>
    <t>Title</t>
  </si>
  <si>
    <t xml:space="preserve">Name </t>
  </si>
  <si>
    <t>Phone</t>
  </si>
  <si>
    <t>Email</t>
  </si>
  <si>
    <t>Charter School CDN and Name</t>
  </si>
  <si>
    <t>Preparer Contact Information</t>
  </si>
  <si>
    <t xml:space="preserve">  For the Fiscal Year Ended</t>
  </si>
  <si>
    <t>FYEnd</t>
  </si>
  <si>
    <t>CDNandName</t>
  </si>
  <si>
    <t>Instructions:</t>
  </si>
  <si>
    <t>[1]  Enter the information for the charter holder and charter school as indicated in the Annual Financial and Compliance Report (AFR).</t>
  </si>
  <si>
    <t xml:space="preserve">Please note that the shaded blue areas automatically calculate and populate the totals after you enter the individual amounts. </t>
  </si>
  <si>
    <t xml:space="preserve">You may use the validation tests to ensure that the totals agree with the amounts in the AFR. </t>
  </si>
  <si>
    <t xml:space="preserve">Note: If the totals do not agree, please provide an explanation for the variance. </t>
  </si>
  <si>
    <t>Charter Holder Information</t>
  </si>
  <si>
    <t>Charter Holder Name</t>
  </si>
  <si>
    <t>Charter Holder FEIN</t>
  </si>
  <si>
    <t>Charter Holder Debt</t>
  </si>
  <si>
    <t>Charter Holder Cash on Hand</t>
  </si>
  <si>
    <t>Charter Holder Federal Revenue</t>
  </si>
  <si>
    <t>Difference</t>
  </si>
  <si>
    <t>Explanation*</t>
  </si>
  <si>
    <t>Charter Holder Federal Expenditures</t>
  </si>
  <si>
    <t>Comments</t>
  </si>
  <si>
    <t>R.Aldridge/Y.Walker - 2013TEA</t>
  </si>
  <si>
    <t>Yes</t>
  </si>
  <si>
    <t>No</t>
  </si>
  <si>
    <t>YesNo</t>
  </si>
  <si>
    <t>YesNoNA</t>
  </si>
  <si>
    <t>N/A</t>
  </si>
  <si>
    <t xml:space="preserve">You may use the validation tests to ensure that the totals agree with the amounts in the Annual Financial and Compliance Report. </t>
  </si>
  <si>
    <t>Validation Tests</t>
  </si>
  <si>
    <t>ASSETS</t>
  </si>
  <si>
    <t>Total Stated on AFR</t>
  </si>
  <si>
    <t>Variance</t>
  </si>
  <si>
    <t>Explanation for Variance</t>
  </si>
  <si>
    <t>Current Assets</t>
  </si>
  <si>
    <t>Restricted Cash &amp; Cash Equivalents</t>
  </si>
  <si>
    <t>Accounts Receivable</t>
  </si>
  <si>
    <t>Investments</t>
  </si>
  <si>
    <t>Prepaid Expenses</t>
  </si>
  <si>
    <t>Other Current Assets</t>
  </si>
  <si>
    <t>Total Current Assets</t>
  </si>
  <si>
    <t>Property and Equipment</t>
  </si>
  <si>
    <t>Land</t>
  </si>
  <si>
    <t>Total Property and Equipment (Net)</t>
  </si>
  <si>
    <t>Other Noncurrent Assets</t>
  </si>
  <si>
    <t>Total Assets</t>
  </si>
  <si>
    <t>Current Liabilities</t>
  </si>
  <si>
    <t>Accounts Payable</t>
  </si>
  <si>
    <t>Accrued Interest Payable</t>
  </si>
  <si>
    <t>Other Accrued Liabilities</t>
  </si>
  <si>
    <t>Deferred Revenue</t>
  </si>
  <si>
    <t>Payroll Withholdings Payable</t>
  </si>
  <si>
    <t>Due to Other Funds</t>
  </si>
  <si>
    <t>Other Current Liabilities</t>
  </si>
  <si>
    <t>Total Current Liabilities</t>
  </si>
  <si>
    <t>Total Liabilities</t>
  </si>
  <si>
    <t xml:space="preserve">Unrestricted </t>
  </si>
  <si>
    <t xml:space="preserve">REVENUE </t>
  </si>
  <si>
    <t>11  Instruction</t>
  </si>
  <si>
    <t>12  Instructional Resources &amp; Media Services</t>
  </si>
  <si>
    <t>13  Curriculum &amp; Instructional Staff Development</t>
  </si>
  <si>
    <t>21  Instructional Leadership</t>
  </si>
  <si>
    <t>23  School Leadership</t>
  </si>
  <si>
    <t>31  Guidance, Counseling &amp; Evaluation Services</t>
  </si>
  <si>
    <t>32  Social Work Services</t>
  </si>
  <si>
    <t>33  Health Services</t>
  </si>
  <si>
    <t>34  Transportation</t>
  </si>
  <si>
    <t>35  Food Service</t>
  </si>
  <si>
    <t>36  Extracurricular</t>
  </si>
  <si>
    <t>41  General Administration</t>
  </si>
  <si>
    <t>51  Plant Maintenance</t>
  </si>
  <si>
    <t>52  Security &amp; Monitoring Services</t>
  </si>
  <si>
    <t>53  Data Processing Services</t>
  </si>
  <si>
    <t>61  Community Services</t>
  </si>
  <si>
    <t>71  Debt Service</t>
  </si>
  <si>
    <t>81  Fundraising</t>
  </si>
  <si>
    <t>Adjustment - [Enter Description]</t>
  </si>
  <si>
    <t>[1]  Enter the amounts of local, state, and federal revenue.</t>
  </si>
  <si>
    <t>[3]  Enter the net assets at beginning of year and any restatement or adjustments.</t>
  </si>
  <si>
    <t>ORIGINAL BUDGET</t>
  </si>
  <si>
    <t>FINAL BUDGET</t>
  </si>
  <si>
    <t>ACTUAL AMOUNTS</t>
  </si>
  <si>
    <t>VARIANCE WITH FINAL BUDGET</t>
  </si>
  <si>
    <t>% OF VARIANCE</t>
  </si>
  <si>
    <t>Total 
ACTUAL AMOUNT Stated on AFR</t>
  </si>
  <si>
    <t>REVENUES</t>
  </si>
  <si>
    <t>Local revenue</t>
  </si>
  <si>
    <t>State revenue</t>
  </si>
  <si>
    <t>Federal revenue</t>
  </si>
  <si>
    <t>Total Revenue</t>
  </si>
  <si>
    <t>[1] Enter the appropriate responses based on the schedule in the Annual Financial and Compliance Report (AFR).</t>
  </si>
  <si>
    <t>SUMMARY OF THE AUDITOR'S RESULTS</t>
  </si>
  <si>
    <t>FINANCIAL STATEMENTS</t>
  </si>
  <si>
    <t>Type of auditor's report issued:</t>
  </si>
  <si>
    <t>Internal control over financial reporting:</t>
  </si>
  <si>
    <t xml:space="preserve">Noncompliance material to financial statements noted? </t>
  </si>
  <si>
    <t>FEDERAL AWARDS</t>
  </si>
  <si>
    <t xml:space="preserve">Internal control over major programs: </t>
  </si>
  <si>
    <t xml:space="preserve">Type of auditor's report issued on compliance for major programs: </t>
  </si>
  <si>
    <t>Dollar Threshold used to distinguish between Type A and Type B programs:</t>
  </si>
  <si>
    <t>Auditee qualified as a low-risk auditee?</t>
  </si>
  <si>
    <t>% of Major Programs that should be tested:</t>
  </si>
  <si>
    <t>Unmodified</t>
  </si>
  <si>
    <t>Modified</t>
  </si>
  <si>
    <t>Disclaimer</t>
  </si>
  <si>
    <t>Adverse</t>
  </si>
  <si>
    <t>Opinion</t>
  </si>
  <si>
    <t>OpinionN/A</t>
  </si>
  <si>
    <t xml:space="preserve">[1] Please note any discrepancies between the schedules and correct them as applicable. </t>
  </si>
  <si>
    <t xml:space="preserve">[2] Provide an explanation for the differences that remain after corrections.  </t>
  </si>
  <si>
    <t xml:space="preserve">The totals below are automatically calculated based on the information entered on the schedules in this workbook.  </t>
  </si>
  <si>
    <t>Reconciliation Schedule</t>
  </si>
  <si>
    <t>Explanation for Difference</t>
  </si>
  <si>
    <t>One or more significant deficiencies identified that are not considered to be material weaknesses?</t>
  </si>
  <si>
    <t>One or more material weaknesses identified?</t>
  </si>
  <si>
    <r>
      <t xml:space="preserve">[2] In the </t>
    </r>
    <r>
      <rPr>
        <i/>
        <sz val="10"/>
        <color theme="1"/>
        <rFont val="Calibri"/>
        <family val="2"/>
        <scheme val="minor"/>
      </rPr>
      <t>IDENTIFICATION OF MAJOR PROGRAMS TESTED</t>
    </r>
    <r>
      <rPr>
        <sz val="10"/>
        <color theme="1"/>
        <rFont val="Calibri"/>
        <family val="2"/>
        <scheme val="minor"/>
      </rPr>
      <t xml:space="preserve"> section, select the CFDA number and program title from the list box and enter the appropriate letter for the type of assistance. </t>
    </r>
  </si>
  <si>
    <t>[2]  Enter comments as needed in the "Comments" area.</t>
  </si>
  <si>
    <t>[3]  Enter comments as needed in the "Comments" area.</t>
  </si>
  <si>
    <t>[4]  Enter comments as needed in the "Comments" area.</t>
  </si>
  <si>
    <t>Annual Financial and Compliance Report Data</t>
  </si>
  <si>
    <t>Cash &amp; Cash Equivalents</t>
  </si>
  <si>
    <t>NegOpinion</t>
  </si>
  <si>
    <t>Governmental Charter School</t>
  </si>
  <si>
    <t>Governmental Activities</t>
  </si>
  <si>
    <t xml:space="preserve">LIABILITIES </t>
  </si>
  <si>
    <t>NET POSITION</t>
  </si>
  <si>
    <t>Net Investment in Capital Assets</t>
  </si>
  <si>
    <t>Total Net Position</t>
  </si>
  <si>
    <t>EXPENDITURES</t>
  </si>
  <si>
    <t>Restricted</t>
  </si>
  <si>
    <r>
      <t xml:space="preserve">Statement of Revenues, Expenditures, and Changes in Fund Balances
</t>
    </r>
    <r>
      <rPr>
        <b/>
        <i/>
        <sz val="12"/>
        <color theme="0"/>
        <rFont val="Calibri"/>
        <family val="2"/>
        <scheme val="minor"/>
      </rPr>
      <t>Governmental Funds</t>
    </r>
  </si>
  <si>
    <t>[3]  Enter the fund balances at beginning of year and any restatement or adjustments.</t>
  </si>
  <si>
    <t>Total Expenditures</t>
  </si>
  <si>
    <t>Excess (Deficiency) of Revenues Over (Under) Expenditures</t>
  </si>
  <si>
    <t>OTHER FINANCING SOURCES (USES)</t>
  </si>
  <si>
    <t>Transfers in</t>
  </si>
  <si>
    <t>Transfers (out)</t>
  </si>
  <si>
    <t>Other</t>
  </si>
  <si>
    <t>TOTAL OTHER FINANCING SOURCES (USES)</t>
  </si>
  <si>
    <t>NET CHANGE IN FUND BALANCES</t>
  </si>
  <si>
    <t>FUND BALANCES at Beginning of Year</t>
  </si>
  <si>
    <t>FUND BALANCES at End of Year</t>
  </si>
  <si>
    <t>FUND BALANCES as Restated</t>
  </si>
  <si>
    <t>Findings and Questioned Costs</t>
  </si>
  <si>
    <r>
      <t xml:space="preserve">Statement of Net Position
</t>
    </r>
    <r>
      <rPr>
        <b/>
        <i/>
        <sz val="12"/>
        <color theme="0"/>
        <rFont val="Calibri"/>
        <family val="2"/>
        <scheme val="minor"/>
      </rPr>
      <t>Government Wide</t>
    </r>
  </si>
  <si>
    <r>
      <t xml:space="preserve">Budgetary Comparison Schedule
</t>
    </r>
    <r>
      <rPr>
        <b/>
        <i/>
        <sz val="12"/>
        <color theme="0"/>
        <rFont val="Calibri"/>
        <family val="2"/>
        <scheme val="minor"/>
      </rPr>
      <t>General Fund</t>
    </r>
  </si>
  <si>
    <t>Change in Net Position of Governmental Activities</t>
  </si>
  <si>
    <t>[Enter Description]</t>
  </si>
  <si>
    <r>
      <t xml:space="preserve">Balance Sheet
</t>
    </r>
    <r>
      <rPr>
        <b/>
        <i/>
        <sz val="12"/>
        <color theme="0"/>
        <rFont val="Calibri"/>
        <family val="2"/>
        <scheme val="minor"/>
      </rPr>
      <t>Governmental Funds</t>
    </r>
  </si>
  <si>
    <t>Total 
Governmental Funds</t>
  </si>
  <si>
    <t>Buildings and Improvements (Net)</t>
  </si>
  <si>
    <t>Vehicles (Net)</t>
  </si>
  <si>
    <t>Furniture and Equipment (Net)</t>
  </si>
  <si>
    <t>Other Property and Equipment (Net)</t>
  </si>
  <si>
    <t>Total Noncurrent Assets</t>
  </si>
  <si>
    <t>Noncurrent Assets</t>
  </si>
  <si>
    <t>Other Post Employment Benefits (OPEB)</t>
  </si>
  <si>
    <t>[1]  Enter the audited amount of assets.</t>
  </si>
  <si>
    <t>DEFERRED OUTFLOWS OF RESOURCES</t>
  </si>
  <si>
    <t>Total Deferred Outflows of Resources</t>
  </si>
  <si>
    <t>DEFERRED INFLOWS OF RESOURCES</t>
  </si>
  <si>
    <t>Total Deferred Inflows of Resources</t>
  </si>
  <si>
    <t>FUND BALANCES</t>
  </si>
  <si>
    <t>Noncurrent Liabilities</t>
  </si>
  <si>
    <t>Total Noncurrent Liabilities</t>
  </si>
  <si>
    <t>Other Noncurrent (Long-term) Liabilities</t>
  </si>
  <si>
    <t>Assigned</t>
  </si>
  <si>
    <t>Unassigned</t>
  </si>
  <si>
    <t>Committed</t>
  </si>
  <si>
    <t>Total Fund Balances</t>
  </si>
  <si>
    <t>General Fund</t>
  </si>
  <si>
    <t>Total Fund Balances - Governmental Funds</t>
  </si>
  <si>
    <t>Other Post Employment Benefits (OPEB) are not due and payable in the current period and therefore, are not reported in the governmental funds financial statements.</t>
  </si>
  <si>
    <t>Capital assets used in governmental activities are not financial resources and therefore, are not reported in the governmental funds financial statements.</t>
  </si>
  <si>
    <t>Capital leases payable, employee compensable leave, and other payables are not due and payable in the current period and therefore, are not reported in the governmental funds financial statements.</t>
  </si>
  <si>
    <t>Total Net Position - Governmental Activities</t>
  </si>
  <si>
    <t>Other Governmental Funds</t>
  </si>
  <si>
    <t>Total Governmental Funds</t>
  </si>
  <si>
    <t>Other  Governmental Funds</t>
  </si>
  <si>
    <t>State Program Revenues</t>
  </si>
  <si>
    <t>Federal Program Revenues</t>
  </si>
  <si>
    <t>Local Revenues and Intermediate Sources</t>
  </si>
  <si>
    <t xml:space="preserve">Total Revenues </t>
  </si>
  <si>
    <t>35  Food Services</t>
  </si>
  <si>
    <t>36  Extracurricular Activities</t>
  </si>
  <si>
    <t>51  Facilities Maintenance and Operations</t>
  </si>
  <si>
    <t>Net Change in Fund Balances (from above)</t>
  </si>
  <si>
    <t>Reconciliation of the Statement of Revenues, Expenditures, and Changes in Fund Balances of Governmental Funds 
to the Statement of Activities</t>
  </si>
  <si>
    <t>Amounts reported for governmental activities in the Statement of Net Position are different because:</t>
  </si>
  <si>
    <t>Reconciliation of the governmental funds Balance Sheet to the government-wide Statement of Net Position</t>
  </si>
  <si>
    <t>Amounts reported for governmental activities in the Statement of Activities are different because:</t>
  </si>
  <si>
    <t>Depreciation is not recognized as an expense in governmental funds. Governmental funds report capital outlays as expenditures. However, in the Statement of Activities (government-wide financial statements), the cost of these assets is allocated over their estimated useful lives as depreciation expense.</t>
  </si>
  <si>
    <t>Other Post Employment Benefits, which are not due and payable in the current period, and therefore, are not reported in governmental funds financial statements.</t>
  </si>
  <si>
    <t xml:space="preserve">71  Debt Service </t>
  </si>
  <si>
    <t>Nonspendable</t>
  </si>
  <si>
    <r>
      <t xml:space="preserve">Statement of Activities
</t>
    </r>
    <r>
      <rPr>
        <b/>
        <i/>
        <sz val="12"/>
        <color theme="0"/>
        <rFont val="Calibri"/>
        <family val="2"/>
        <scheme val="minor"/>
      </rPr>
      <t>Government Wide</t>
    </r>
  </si>
  <si>
    <t>Expenses</t>
  </si>
  <si>
    <t>Program Revenues</t>
  </si>
  <si>
    <t>Charges for Services</t>
  </si>
  <si>
    <t>Operating Grants and Contributions</t>
  </si>
  <si>
    <t>Capital Grants and Contributions</t>
  </si>
  <si>
    <t xml:space="preserve">PRIMARY GOVERNMENT </t>
  </si>
  <si>
    <t>Governmental Activities:</t>
  </si>
  <si>
    <t>Total Governmental Activities</t>
  </si>
  <si>
    <t>Miscellaneous local and intermeditate revenue</t>
  </si>
  <si>
    <t>Grants and contributions not restricted to specific programs</t>
  </si>
  <si>
    <t>Investment earnings</t>
  </si>
  <si>
    <t>General Revenues:</t>
  </si>
  <si>
    <t>Total General Revenues</t>
  </si>
  <si>
    <t>Change in Net Position</t>
  </si>
  <si>
    <t>Net Position, beginning</t>
  </si>
  <si>
    <t>Net Position, ending</t>
  </si>
  <si>
    <t>[Enter description]</t>
  </si>
  <si>
    <t>[1]  Enter the audited amount of local, state, and federal revenue.</t>
  </si>
  <si>
    <t>[5]  Enter comments as needed in the "Comments" area.</t>
  </si>
  <si>
    <t>[4]  Complete the reconciliation of the Statement of Revenues, Expenditures, and Changes in Fund Balances of Governmental Funds 
to the Statement of Activities section.</t>
  </si>
  <si>
    <t>Net (Expense) Revenue and 
Changes in Net Position</t>
  </si>
  <si>
    <t>Primary Government</t>
  </si>
  <si>
    <t>Component Units</t>
  </si>
  <si>
    <t>Total Component Units</t>
  </si>
  <si>
    <t>COMPONENT UNITS</t>
  </si>
  <si>
    <t>Total Stated on AFR for Governmental Activities</t>
  </si>
  <si>
    <t>Component 
Units</t>
  </si>
  <si>
    <t>Statement of Net Position (Government-wide)</t>
  </si>
  <si>
    <t>Balance Sheet (Governmental Funds)</t>
  </si>
  <si>
    <t>Statement of Activities (Government-wide)</t>
  </si>
  <si>
    <t>Fund Balances Governmental Funds</t>
  </si>
  <si>
    <t>Statement of Revenues, Expenditures, and Changes in Fund Balance (Governmental Funds)</t>
  </si>
  <si>
    <t>Total Net Position Governmental Activities</t>
  </si>
  <si>
    <t>Net Position Governmental Activities, Ending</t>
  </si>
  <si>
    <t>Fund Balances Governmental Fund at End of Year</t>
  </si>
  <si>
    <t>Total Stated on AFR for Total Governmental Funds</t>
  </si>
  <si>
    <t xml:space="preserve">[3]  Complete the reconciliation of the governmental funds Balance Sheet to the government-wide Statement of Net Position section. </t>
  </si>
  <si>
    <t>Due from Other Funds, Agencies, &amp; Governments</t>
  </si>
  <si>
    <t>Accrued Wages &amp; Benefits Payable</t>
  </si>
  <si>
    <t>[2]  Enter the amount of expenditures.</t>
  </si>
  <si>
    <t>Deferred Outflows - Pensions</t>
  </si>
  <si>
    <t>Other Deferred Outflows</t>
  </si>
  <si>
    <t>Statement of Net Position</t>
  </si>
  <si>
    <t>Net Pension Liability (NPL)</t>
  </si>
  <si>
    <t>Other Deferred Inflows</t>
  </si>
  <si>
    <t>Deferred Inflows - Pensions</t>
  </si>
  <si>
    <t>Balance Sheet</t>
  </si>
  <si>
    <t>Total Liabilities and Fund Balances</t>
  </si>
  <si>
    <t>Amounts reported as deferred inflows of resources in the government-wide financial statements are not reported in the governmental funds financial statements.</t>
  </si>
  <si>
    <t>Amounts reported as deferred outflows of resources in the government-wide financial statements are not reported in the governmental funds financial statements.</t>
  </si>
  <si>
    <t>Net Pension Liability (NPL) is not due and payable in the current period and therefore, is not reported in the governmental funds financial statements.</t>
  </si>
  <si>
    <t>Select a response</t>
  </si>
  <si>
    <t>Statement of Activities</t>
  </si>
  <si>
    <t>Adjustments</t>
  </si>
  <si>
    <t>Statement of Revenue, Expenditures, and Changes in Fund Balances (Governmental Funds)</t>
  </si>
  <si>
    <t>Statement of Findings and Questioned Costs</t>
  </si>
  <si>
    <t>Reconciliation</t>
  </si>
  <si>
    <t>Balance Sheet (Governmental Funds) Reconciliation</t>
  </si>
  <si>
    <t xml:space="preserve">Total Net Position </t>
  </si>
  <si>
    <t>Pension expense is not shown as an expenditure at the fund level, but is reported in the Statement of Activities.</t>
  </si>
  <si>
    <t>Capital leases payable, employee compensable leave (compensated absences), and other payables, which are not due and payable in the current period and therefore, are not reported in the governmental funds financial statements.</t>
  </si>
  <si>
    <t>Amortization of deferred outflows - pensions</t>
  </si>
  <si>
    <t>Amortization of deferred inflows - pensions</t>
  </si>
  <si>
    <t>Contributions subsequent to the measurement date</t>
  </si>
  <si>
    <t>Total Assets + Total Deferred Outflows of Resources</t>
  </si>
  <si>
    <t>Total Liabilities + Total Deferred Inflows of Resources + Total Net Position</t>
  </si>
  <si>
    <t>[1]  Enter the audited amount of assets and deferred outflows.</t>
  </si>
  <si>
    <t>[2]  Enter the audited amount of liabilities, deferred inflows, and net position.</t>
  </si>
  <si>
    <t>[2]  Enter the audited amount of general revenues, beginning net position, and any adjustments for governmental activities and any component units.</t>
  </si>
  <si>
    <t>[1]  Enter the audited amount of expenses and program revenues for governmental activities and any component units.</t>
  </si>
  <si>
    <t>[2]  Enter the audited amount of liabilities and fund balances.</t>
  </si>
  <si>
    <t>[2]  Enter the audited amount of expenditures and any other financing sources or uses.</t>
  </si>
  <si>
    <t>057-814   ACADEMY FOR ACADEMIC EXCELLENCE</t>
  </si>
  <si>
    <t>057-840   RICHLAND COLLEGIATE HIGH SCHOOL</t>
  </si>
  <si>
    <t>101-807   UNIVERSITY OF HOUSTON CHARTER SCHOOL</t>
  </si>
  <si>
    <t>101-811   EXCEL ACADEMY</t>
  </si>
  <si>
    <t>220-810   WESTLAKE ACADEMY CHARTER SCHOOL</t>
  </si>
  <si>
    <t>Budgetary Comparison Schedule</t>
  </si>
  <si>
    <t xml:space="preserve">[1]  </t>
  </si>
  <si>
    <t>Enter comments as needed in the "Comments" area.</t>
  </si>
  <si>
    <t>INDEPENDENT AUDITOR DETERMINATIONS</t>
  </si>
  <si>
    <t>Q1</t>
  </si>
  <si>
    <r>
      <t xml:space="preserve">Was there an </t>
    </r>
    <r>
      <rPr>
        <b/>
        <sz val="10"/>
        <rFont val="Calibri"/>
        <family val="2"/>
        <scheme val="minor"/>
      </rPr>
      <t>unmodified opinion</t>
    </r>
    <r>
      <rPr>
        <sz val="10"/>
        <rFont val="Calibri"/>
        <family val="2"/>
        <scheme val="minor"/>
      </rPr>
      <t xml:space="preserve"> in the AFR on the financial statements as a whole? (The American Institute of Certified Public Accountants (AICPA) defines unmodified opinion. The external independent auditor determines if there was an unmodified opinion.) </t>
    </r>
  </si>
  <si>
    <t>Q2</t>
  </si>
  <si>
    <r>
      <t xml:space="preserve">Did the external independent auditor report that the AFR was </t>
    </r>
    <r>
      <rPr>
        <b/>
        <sz val="10"/>
        <rFont val="Calibri"/>
        <family val="2"/>
        <scheme val="minor"/>
      </rPr>
      <t>free of any instance(s) of material weaknesses</t>
    </r>
    <r>
      <rPr>
        <sz val="10"/>
        <rFont val="Calibri"/>
        <family val="2"/>
        <scheme val="minor"/>
      </rPr>
      <t xml:space="preserve"> in internal controls over financial reporting and compliance for local, state, or federal funds? (The AICPA defines material weakness.) </t>
    </r>
  </si>
  <si>
    <t>Q3</t>
  </si>
  <si>
    <r>
      <t xml:space="preserve">Did the external independent auditor indicate the AFR was </t>
    </r>
    <r>
      <rPr>
        <b/>
        <sz val="10"/>
        <color indexed="8"/>
        <rFont val="Calibri"/>
        <family val="2"/>
        <scheme val="minor"/>
      </rPr>
      <t>free of any instance(s) of material noncompliance</t>
    </r>
    <r>
      <rPr>
        <sz val="10"/>
        <color indexed="8"/>
        <rFont val="Calibri"/>
        <family val="2"/>
        <scheme val="minor"/>
      </rPr>
      <t xml:space="preserve"> for grants, contracts, and laws related to local, state, or federal funds? (The AICPA defines material noncompliance.) </t>
    </r>
  </si>
  <si>
    <t>PAYMENT COMPLIANCE</t>
  </si>
  <si>
    <t>Q4</t>
  </si>
  <si>
    <r>
      <t xml:space="preserve">Was the charter school in </t>
    </r>
    <r>
      <rPr>
        <b/>
        <sz val="10"/>
        <rFont val="Calibri"/>
        <family val="2"/>
        <scheme val="minor"/>
      </rPr>
      <t>compliance with the payment terms of all debt agreements at fiscal year end</t>
    </r>
    <r>
      <rPr>
        <sz val="10"/>
        <rFont val="Calibri"/>
        <family val="2"/>
        <scheme val="minor"/>
      </rPr>
      <t xml:space="preserve">? (If the charter school was in default in a prior fiscal year, an exemption applies in following years if the charter school is current on its forbearance or payment plan with the lender and the payments are made on schedule for the fiscal year being rated. Also exempted are technical defaults that are not related to monetary defaults. A technical default is a failure to uphold the terms of a debt covenant, contract, or master promissory note even though payments to the lender, trust, or sinking fund are current. A debt agreement is a legal agreement between a debtor (person, company, etc. that owes money) and their creditors, which includes a plan for paying back the debt.) </t>
    </r>
  </si>
  <si>
    <t>Q5</t>
  </si>
  <si>
    <r>
      <t xml:space="preserve">Did the charter school make </t>
    </r>
    <r>
      <rPr>
        <b/>
        <sz val="10"/>
        <color indexed="8"/>
        <rFont val="Calibri"/>
        <family val="2"/>
        <scheme val="minor"/>
      </rPr>
      <t>timely payments</t>
    </r>
    <r>
      <rPr>
        <sz val="10"/>
        <color indexed="8"/>
        <rFont val="Calibri"/>
        <family val="2"/>
        <scheme val="minor"/>
      </rPr>
      <t xml:space="preserve"> to the Teachers Retirement System (TRS), Texas Workforce Commission (TWC), Internal Revenue Service (IRS), and other government agencies? </t>
    </r>
  </si>
  <si>
    <t>Enter the $ amount</t>
  </si>
  <si>
    <t>Enter Name</t>
  </si>
  <si>
    <t>Enter FEIN</t>
  </si>
  <si>
    <t>068-803   UTPB STEM ACADEMY</t>
  </si>
  <si>
    <t>174-801   STEPHEN F AUSTIN STATE UNIVERSITY CHARTER SCHOOL</t>
  </si>
  <si>
    <t>227-806   UNIVERSITY OF TEXAS UNIVERSITY CHARTER SCHOOL</t>
  </si>
  <si>
    <t>227-819   UNIVERSITY OF TEXAS ELEMENTARY CHARTER SCHOOL</t>
  </si>
  <si>
    <t xml:space="preserve">If compliance with 2 Code of Federal Regulations (CFR) Part 200, Subpart F regulations are not required, 
select N/A for the areas below. </t>
  </si>
  <si>
    <t>Required Questions</t>
  </si>
  <si>
    <t>Any audit findings disclosed that are required to be reported in accordance with section 2 CFR §200.516?</t>
  </si>
  <si>
    <t>236-802   SAM HOUSTON STATE UNIVERSITY CHARTER SCHOOL</t>
  </si>
  <si>
    <t xml:space="preserve">[2]  </t>
  </si>
  <si>
    <t>212-804   UT TYLER UNIVERSITY ACADEMY</t>
  </si>
  <si>
    <r>
      <t xml:space="preserve">Answer questions </t>
    </r>
    <r>
      <rPr>
        <b/>
        <sz val="10"/>
        <color theme="1"/>
        <rFont val="Calibri"/>
        <family val="2"/>
        <scheme val="minor"/>
      </rPr>
      <t>Q1</t>
    </r>
    <r>
      <rPr>
        <sz val="10"/>
        <color theme="1"/>
        <rFont val="Calibri"/>
        <family val="2"/>
        <scheme val="minor"/>
      </rPr>
      <t xml:space="preserve"> through </t>
    </r>
    <r>
      <rPr>
        <b/>
        <sz val="10"/>
        <color theme="1"/>
        <rFont val="Calibri"/>
        <family val="2"/>
        <scheme val="minor"/>
      </rPr>
      <t>Q6</t>
    </r>
    <r>
      <rPr>
        <sz val="10"/>
        <color theme="1"/>
        <rFont val="Calibri"/>
        <family val="2"/>
        <scheme val="minor"/>
      </rPr>
      <t xml:space="preserve"> by selecting a response from the drop-down list box next to each question.</t>
    </r>
  </si>
  <si>
    <t>Q6</t>
  </si>
  <si>
    <t>TRANSPARENCY</t>
  </si>
  <si>
    <t>Did the charter school post the required financial information on its website in accordance with Government Code, Local Government Code, Texas Education Code, Texas Administrative Code and other statutes, laws and rules that were in effect at the charter school's fiscal year end?</t>
  </si>
  <si>
    <t xml:space="preserve">Schedule of Real Property Ownership Interest </t>
  </si>
  <si>
    <t>[1]  Description - Enter the legal property description for each real property asset as shown in the county clerk’s real property records.</t>
  </si>
  <si>
    <t xml:space="preserve">[2]  Property Address - Enter complete street address including number, name, city, state, and zip code. </t>
  </si>
  <si>
    <t>[3]  Total Assessed Value - Enter amount determined by the county appraisal district.</t>
  </si>
  <si>
    <t>[4] - [6]  Ownership Interest - Enter the amount of ownership interest for each real property asset. (The same methodology used in the Schedule of Capital Assets.)</t>
  </si>
  <si>
    <t>Schedule of Real Property Ownership Interest</t>
  </si>
  <si>
    <t>[1]</t>
  </si>
  <si>
    <t>[2]</t>
  </si>
  <si>
    <t>[3]</t>
  </si>
  <si>
    <t>[4]</t>
  </si>
  <si>
    <t>[5]</t>
  </si>
  <si>
    <t>[6]</t>
  </si>
  <si>
    <t>Description (list each parcel separately)</t>
  </si>
  <si>
    <t>Property Address</t>
  </si>
  <si>
    <t xml:space="preserve">Total Assessed Value </t>
  </si>
  <si>
    <t>Ownership Interest - Local</t>
  </si>
  <si>
    <t>Ownership Interest - State</t>
  </si>
  <si>
    <t>Ownership Interest - Federal</t>
  </si>
  <si>
    <t>Schedule of Related Party Transactions</t>
  </si>
  <si>
    <t>[1]  Related Party Name - Enter the related party's name such as the company's name or a Board member's spouse's name.</t>
  </si>
  <si>
    <t>[2]  Name of Relation to the Related Party - Enter the individual's name within the organization to whom the related party is associated.</t>
  </si>
  <si>
    <t>[3]  Relationship - Enter the relationship between the organization member and the related party such as "Owner of company" or "Board member's spouse."</t>
  </si>
  <si>
    <t>[4]  Type of Transaction - Select from the drop-down box whether the transaction is Financial (i.e., loans, leases, purchase/sale of goods or services, etc.) or Nonfinancial (i.e., donated property).</t>
  </si>
  <si>
    <t>[5]  Description of Terms and Conditions - If applicable, enter any terms and conditions of long-term commitments such as loans, leases, or contracts.</t>
  </si>
  <si>
    <t>[6]  Source of Funds Used - Select from the drop-down box whether the transaction was paid with Local, State, or Federal funds or N/A (if nonfinancial transaction).</t>
  </si>
  <si>
    <t>[7] Payment Frequency - Select from the drop-down box whether the transaction was paid Weekly, Monthly, Quarterly, Yearly, or One Time or N/A (if nonfinancial transaction).</t>
  </si>
  <si>
    <t>[8]  Total Paid During FY - Enter the total amount paid during the fiscal year.</t>
  </si>
  <si>
    <t>[9]  Principal Balance Due - If applicable, enter the outstanding principal balance due at the end of the fiscal year.</t>
  </si>
  <si>
    <t>[7]</t>
  </si>
  <si>
    <t>[8]</t>
  </si>
  <si>
    <t>[9]</t>
  </si>
  <si>
    <t>Related Party Name</t>
  </si>
  <si>
    <t>Name of Relation to the Related Party</t>
  </si>
  <si>
    <t>Relationship</t>
  </si>
  <si>
    <t>Type of Transaction</t>
  </si>
  <si>
    <t>Description of Terms and Conditions</t>
  </si>
  <si>
    <t>Source of Funds Used</t>
  </si>
  <si>
    <t>Payment Frequency</t>
  </si>
  <si>
    <t>Total Paid During FY</t>
  </si>
  <si>
    <t>Principal Balance Due</t>
  </si>
  <si>
    <t>Schedule of Related Party Compensation and Benefits</t>
  </si>
  <si>
    <t>[1]  Related Party Name - Enter the related party's name such as a Board member's spouse's name.</t>
  </si>
  <si>
    <t>[2]  Name of Relation of the Related Party - Enter the individual's name within the organization to whom the related party is associated.</t>
  </si>
  <si>
    <t>[3]  Relationship - Enter the relationship between the organization member and the related party such as "Board member's spouse."</t>
  </si>
  <si>
    <t>[4]  Compensation or Benefit - Select from the drop-down box whether the transaction was Compensation or Benefit.</t>
  </si>
  <si>
    <t>[5]  Payment Frequency - Select from the drop-down box whether the transaction was paid Weekly, Monthly, Quarterly, Yearly, or One Time.</t>
  </si>
  <si>
    <t>[6]  Description - Enter a description of the compensation or benefit such as "Life insurance."</t>
  </si>
  <si>
    <t>[7]  Source of Funds Used - Select from the drop-down box whether the transaction was paid with Local, State, or Federal funds.</t>
  </si>
  <si>
    <t>[8]  Total Paid During FY - Enter the total amount paid on-behalf of or to the related party during the fiscal year.</t>
  </si>
  <si>
    <t>Name of Relation of the Related Party</t>
  </si>
  <si>
    <t>Compensation or Benefit</t>
  </si>
  <si>
    <t>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</si>
</sst>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0000"/>
    <numFmt numFmtId="165" formatCode="[$-409]mmmm\ d\,\ yyyy;@"/>
    <numFmt numFmtId="166" formatCode="00\-0000000"/>
    <numFmt numFmtId="167" formatCode="_(&quot;$&quot;* #,##0_);_(&quot;$&quot;* \(#,##0\);_(&quot;$&quot;* &quot;-&quot;??_);_(@_)"/>
    <numFmt numFmtId="168" formatCode=";;;"/>
    <numFmt numFmtId="169" formatCode="_(* #,##0_);_(* \(#,##0\);_(* &quot;-&quot;??_);_(@_)"/>
    <numFmt numFmtId="170" formatCode="000\-000"/>
  </numFmts>
  <fonts count="53" x14ac:knownFonts="1">
    <font>
      <sz val="11"/>
      <color theme="1"/>
      <name val="Calibri"/>
      <family val="2"/>
      <scheme val="minor"/>
    </font>
    <font>
      <b/>
      <sz val="11"/>
      <color theme="1"/>
      <name val="Calibri"/>
      <family val="2"/>
      <scheme val="minor"/>
    </font>
    <font>
      <sz val="11"/>
      <name val="Calibri"/>
      <family val="2"/>
      <scheme val="minor"/>
    </font>
    <font>
      <b/>
      <sz val="12"/>
      <color theme="1"/>
      <name val="Calibri"/>
      <family val="2"/>
      <scheme val="minor"/>
    </font>
    <font>
      <b/>
      <sz val="15"/>
      <color theme="1"/>
      <name val="Calibri"/>
      <family val="2"/>
      <scheme val="minor"/>
    </font>
    <font>
      <sz val="12"/>
      <color theme="1"/>
      <name val="Calibri"/>
      <family val="2"/>
      <scheme val="minor"/>
    </font>
    <font>
      <sz val="11"/>
      <color theme="1"/>
      <name val="Calibri"/>
      <family val="2"/>
      <scheme val="minor"/>
    </font>
    <font>
      <sz val="10"/>
      <color indexed="8"/>
      <name val="Arial"/>
      <family val="2"/>
    </font>
    <font>
      <b/>
      <sz val="10"/>
      <color rgb="FFC00000"/>
      <name val="Calibri"/>
      <family val="2"/>
      <scheme val="minor"/>
    </font>
    <font>
      <sz val="10"/>
      <name val="Calibri"/>
      <family val="2"/>
      <scheme val="minor"/>
    </font>
    <font>
      <b/>
      <u/>
      <sz val="10"/>
      <color theme="1"/>
      <name val="Calibri"/>
      <family val="2"/>
      <scheme val="minor"/>
    </font>
    <font>
      <b/>
      <sz val="10"/>
      <name val="Calibri"/>
      <family val="2"/>
      <scheme val="minor"/>
    </font>
    <font>
      <i/>
      <sz val="10"/>
      <color theme="1"/>
      <name val="Calibri"/>
      <family val="2"/>
      <scheme val="minor"/>
    </font>
    <font>
      <b/>
      <i/>
      <sz val="10"/>
      <name val="Calibri"/>
      <family val="2"/>
      <scheme val="minor"/>
    </font>
    <font>
      <sz val="10"/>
      <color indexed="8"/>
      <name val="Calibri"/>
      <family val="2"/>
      <scheme val="minor"/>
    </font>
    <font>
      <b/>
      <i/>
      <sz val="10"/>
      <color rgb="FFC00000"/>
      <name val="Calibri"/>
      <family val="2"/>
      <scheme val="minor"/>
    </font>
    <font>
      <b/>
      <sz val="10"/>
      <color indexed="8"/>
      <name val="Calibri"/>
      <family val="2"/>
      <scheme val="minor"/>
    </font>
    <font>
      <sz val="8"/>
      <name val="Calibri"/>
      <family val="2"/>
      <scheme val="minor"/>
    </font>
    <font>
      <sz val="10"/>
      <color theme="1"/>
      <name val="Calibri"/>
      <family val="2"/>
      <scheme val="minor"/>
    </font>
    <font>
      <b/>
      <sz val="10"/>
      <color theme="1"/>
      <name val="Calibri"/>
      <family val="2"/>
      <scheme val="minor"/>
    </font>
    <font>
      <b/>
      <sz val="10"/>
      <color theme="4" tint="-0.499984740745262"/>
      <name val="Calibri"/>
      <family val="2"/>
      <scheme val="minor"/>
    </font>
    <font>
      <sz val="10"/>
      <color rgb="FFC00000"/>
      <name val="Calibri"/>
      <family val="2"/>
      <scheme val="minor"/>
    </font>
    <font>
      <b/>
      <sz val="12"/>
      <color theme="0"/>
      <name val="Calibri"/>
      <family val="2"/>
      <scheme val="minor"/>
    </font>
    <font>
      <b/>
      <i/>
      <sz val="10"/>
      <color theme="1"/>
      <name val="Calibri"/>
      <family val="2"/>
      <scheme val="minor"/>
    </font>
    <font>
      <b/>
      <i/>
      <sz val="10"/>
      <color rgb="FF0000FF"/>
      <name val="Calibri"/>
      <family val="2"/>
      <scheme val="minor"/>
    </font>
    <font>
      <u val="singleAccounting"/>
      <sz val="11"/>
      <color theme="1"/>
      <name val="Calibri"/>
      <family val="2"/>
      <scheme val="minor"/>
    </font>
    <font>
      <sz val="10"/>
      <name val="Arial"/>
      <family val="2"/>
    </font>
    <font>
      <b/>
      <i/>
      <sz val="10"/>
      <color rgb="FF0070C0"/>
      <name val="Calibri"/>
      <family val="2"/>
      <scheme val="minor"/>
    </font>
    <font>
      <b/>
      <i/>
      <sz val="11"/>
      <color rgb="FF0070C0"/>
      <name val="Calibri"/>
      <family val="2"/>
      <scheme val="minor"/>
    </font>
    <font>
      <b/>
      <sz val="11"/>
      <color rgb="FF0070C0"/>
      <name val="Calibri"/>
      <family val="2"/>
      <scheme val="minor"/>
    </font>
    <font>
      <b/>
      <u/>
      <sz val="10"/>
      <name val="Calibri"/>
      <family val="2"/>
      <scheme val="minor"/>
    </font>
    <font>
      <i/>
      <sz val="10"/>
      <name val="Calibri"/>
      <family val="2"/>
      <scheme val="minor"/>
    </font>
    <font>
      <sz val="15"/>
      <color theme="1"/>
      <name val="Calibri"/>
      <family val="2"/>
      <scheme val="minor"/>
    </font>
    <font>
      <b/>
      <i/>
      <sz val="13"/>
      <color theme="1"/>
      <name val="Calibri"/>
      <family val="2"/>
      <scheme val="minor"/>
    </font>
    <font>
      <b/>
      <i/>
      <sz val="12"/>
      <color theme="0"/>
      <name val="Calibri"/>
      <family val="2"/>
      <scheme val="minor"/>
    </font>
    <font>
      <i/>
      <u/>
      <sz val="10"/>
      <name val="Calibri"/>
      <family val="2"/>
      <scheme val="minor"/>
    </font>
    <font>
      <b/>
      <i/>
      <sz val="11"/>
      <name val="Calibri"/>
      <family val="2"/>
      <scheme val="minor"/>
    </font>
    <font>
      <b/>
      <i/>
      <u/>
      <sz val="11"/>
      <name val="Calibri"/>
      <family val="2"/>
      <scheme val="minor"/>
    </font>
    <font>
      <b/>
      <sz val="10"/>
      <color theme="0" tint="-0.249977111117893"/>
      <name val="Calibri"/>
      <family val="2"/>
      <scheme val="minor"/>
    </font>
    <font>
      <b/>
      <i/>
      <sz val="10"/>
      <color theme="0" tint="-0.249977111117893"/>
      <name val="Calibri"/>
      <family val="2"/>
      <scheme val="minor"/>
    </font>
    <font>
      <i/>
      <sz val="10"/>
      <color rgb="FF0E14FE"/>
      <name val="Calibri"/>
      <family val="2"/>
      <scheme val="minor"/>
    </font>
    <font>
      <u/>
      <sz val="11"/>
      <color theme="10"/>
      <name val="Calibri"/>
      <family val="2"/>
      <scheme val="minor"/>
    </font>
    <font>
      <b/>
      <sz val="14"/>
      <color rgb="FFC00000"/>
      <name val="Calibri"/>
      <family val="2"/>
      <scheme val="minor"/>
    </font>
    <font>
      <b/>
      <sz val="14"/>
      <color theme="8"/>
      <name val="Calibri"/>
      <family val="2"/>
      <scheme val="minor"/>
    </font>
    <font>
      <sz val="14"/>
      <name val="Calibri"/>
      <family val="2"/>
      <scheme val="minor"/>
    </font>
    <font>
      <b/>
      <sz val="12"/>
      <color rgb="FFFF0000"/>
      <name val="Bookman Old Style"/>
      <family val="1"/>
    </font>
    <font>
      <b/>
      <sz val="13"/>
      <name val="Calibri"/>
      <family val="2"/>
      <scheme val="minor"/>
    </font>
    <font>
      <b/>
      <sz val="14"/>
      <name val="Calibri"/>
      <family val="2"/>
      <scheme val="minor"/>
    </font>
    <font>
      <b/>
      <sz val="14"/>
      <color rgb="FFFF0000"/>
      <name val="Calibri"/>
      <family val="2"/>
      <scheme val="minor"/>
    </font>
    <font>
      <b/>
      <sz val="12"/>
      <name val="Calibri"/>
      <family val="2"/>
      <scheme val="minor"/>
    </font>
    <font>
      <b/>
      <sz val="14"/>
      <color rgb="FF0070C0"/>
      <name val="Calibri"/>
      <family val="2"/>
      <scheme val="minor"/>
    </font>
    <font>
      <u/>
      <sz val="11"/>
      <color theme="1"/>
      <name val="Calibri"/>
      <family val="2"/>
      <scheme val="minor"/>
    </font>
    <font>
      <b/>
      <sz val="11"/>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4" tint="0.59999389629810485"/>
        <bgColor indexed="64"/>
      </patternFill>
    </fill>
    <fill>
      <patternFill patternType="solid">
        <fgColor rgb="FFF5FC9E"/>
        <bgColor indexed="64"/>
      </patternFill>
    </fill>
    <fill>
      <gradientFill degree="90">
        <stop position="0">
          <color theme="0"/>
        </stop>
        <stop position="1">
          <color theme="4" tint="0.59999389629810485"/>
        </stop>
      </gradientFill>
    </fill>
    <fill>
      <patternFill patternType="solid">
        <fgColor rgb="FFF3FA98"/>
        <bgColor indexed="64"/>
      </patternFill>
    </fill>
    <fill>
      <patternFill patternType="solid">
        <fgColor rgb="FF92D050"/>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70C0"/>
      </left>
      <right style="medium">
        <color rgb="FF0070C0"/>
      </right>
      <top style="medium">
        <color rgb="FF0070C0"/>
      </top>
      <bottom style="medium">
        <color rgb="FF0070C0"/>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right/>
      <top/>
      <bottom style="medium">
        <color rgb="FF0070C0"/>
      </bottom>
      <diagonal/>
    </border>
    <border>
      <left style="medium">
        <color rgb="FF0070C0"/>
      </left>
      <right style="medium">
        <color rgb="FF0070C0"/>
      </right>
      <top style="medium">
        <color rgb="FF0070C0"/>
      </top>
      <bottom style="double">
        <color rgb="FF0070C0"/>
      </bottom>
      <diagonal/>
    </border>
    <border>
      <left style="dashed">
        <color rgb="FF0070C0"/>
      </left>
      <right style="dashed">
        <color rgb="FF0070C0"/>
      </right>
      <top style="dashed">
        <color rgb="FF0070C0"/>
      </top>
      <bottom style="dashed">
        <color rgb="FF0070C0"/>
      </bottom>
      <diagonal/>
    </border>
    <border>
      <left style="dashed">
        <color rgb="FF0070C0"/>
      </left>
      <right style="dashed">
        <color rgb="FF0070C0"/>
      </right>
      <top/>
      <bottom style="dashed">
        <color rgb="FF0070C0"/>
      </bottom>
      <diagonal/>
    </border>
    <border>
      <left style="dashed">
        <color rgb="FF0070C0"/>
      </left>
      <right style="dashed">
        <color rgb="FF0070C0"/>
      </right>
      <top style="dashed">
        <color rgb="FF0070C0"/>
      </top>
      <bottom/>
      <diagonal/>
    </border>
    <border>
      <left style="thin">
        <color rgb="FF0070C0"/>
      </left>
      <right style="thin">
        <color rgb="FF0070C0"/>
      </right>
      <top/>
      <bottom style="thin">
        <color rgb="FF0070C0"/>
      </bottom>
      <diagonal/>
    </border>
    <border>
      <left style="thin">
        <color rgb="FF0070C0"/>
      </left>
      <right style="thin">
        <color indexed="64"/>
      </right>
      <top style="thin">
        <color rgb="FF0070C0"/>
      </top>
      <bottom style="thin">
        <color rgb="FF0070C0"/>
      </bottom>
      <diagonal/>
    </border>
    <border>
      <left style="thin">
        <color indexed="64"/>
      </left>
      <right style="thin">
        <color indexed="64"/>
      </right>
      <top style="thin">
        <color rgb="FF0070C0"/>
      </top>
      <bottom style="thin">
        <color rgb="FF0070C0"/>
      </bottom>
      <diagonal/>
    </border>
    <border>
      <left style="thin">
        <color indexed="64"/>
      </left>
      <right style="thin">
        <color rgb="FF0070C0"/>
      </right>
      <top style="thin">
        <color rgb="FF0070C0"/>
      </top>
      <bottom style="thin">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44" fontId="6" fillId="0" borderId="0" applyFont="0" applyFill="0" applyBorder="0" applyAlignment="0" applyProtection="0"/>
    <xf numFmtId="0" fontId="7" fillId="0" borderId="0"/>
    <xf numFmtId="43" fontId="6" fillId="0" borderId="0" applyFont="0" applyFill="0" applyBorder="0" applyAlignment="0" applyProtection="0"/>
    <xf numFmtId="9" fontId="6" fillId="0" borderId="0" applyFont="0" applyFill="0" applyBorder="0" applyAlignment="0" applyProtection="0"/>
    <xf numFmtId="0" fontId="41" fillId="0" borderId="0" applyNumberFormat="0" applyFill="0" applyBorder="0" applyAlignment="0" applyProtection="0"/>
  </cellStyleXfs>
  <cellXfs count="415">
    <xf numFmtId="0" fontId="0" fillId="0" borderId="0" xfId="0"/>
    <xf numFmtId="164" fontId="2" fillId="0" borderId="0" xfId="0" applyNumberFormat="1" applyFont="1" applyFill="1" applyAlignment="1">
      <alignment horizontal="center"/>
    </xf>
    <xf numFmtId="164" fontId="2" fillId="0" borderId="0" xfId="0" quotePrefix="1" applyNumberFormat="1" applyFont="1" applyFill="1" applyAlignment="1">
      <alignment horizontal="center"/>
    </xf>
    <xf numFmtId="164" fontId="2" fillId="0" borderId="0" xfId="0" applyNumberFormat="1" applyFont="1" applyFill="1" applyAlignment="1">
      <alignment horizontal="center" vertical="top" wrapText="1"/>
    </xf>
    <xf numFmtId="164" fontId="0" fillId="0" borderId="0" xfId="0" applyNumberFormat="1"/>
    <xf numFmtId="0" fontId="1" fillId="0" borderId="0" xfId="0" applyFont="1" applyAlignment="1">
      <alignment horizontal="center"/>
    </xf>
    <xf numFmtId="165" fontId="0" fillId="0" borderId="0" xfId="0" applyNumberFormat="1" applyAlignment="1">
      <alignment horizontal="left"/>
    </xf>
    <xf numFmtId="0" fontId="0" fillId="0" borderId="0" xfId="0" applyFont="1" applyProtection="1"/>
    <xf numFmtId="0" fontId="9" fillId="3" borderId="0" xfId="0" applyFont="1" applyFill="1" applyBorder="1" applyAlignment="1" applyProtection="1">
      <alignment horizontal="center" vertical="center"/>
    </xf>
    <xf numFmtId="0" fontId="9" fillId="0" borderId="0" xfId="0" applyFont="1" applyProtection="1"/>
    <xf numFmtId="0" fontId="9" fillId="0" borderId="0" xfId="0" applyFont="1" applyAlignment="1" applyProtection="1">
      <alignment horizontal="center" vertical="center"/>
    </xf>
    <xf numFmtId="0" fontId="11" fillId="0" borderId="0" xfId="0" applyFont="1" applyProtection="1"/>
    <xf numFmtId="44" fontId="9" fillId="0" borderId="0" xfId="1" applyFont="1" applyProtection="1"/>
    <xf numFmtId="0" fontId="9" fillId="0" borderId="0" xfId="0" applyFont="1" applyBorder="1" applyProtection="1"/>
    <xf numFmtId="44" fontId="9" fillId="0" borderId="0" xfId="1" applyFont="1" applyBorder="1" applyProtection="1"/>
    <xf numFmtId="0" fontId="0" fillId="3" borderId="0" xfId="0" applyFont="1" applyFill="1" applyBorder="1" applyProtection="1"/>
    <xf numFmtId="167" fontId="9" fillId="3" borderId="0" xfId="1" applyNumberFormat="1" applyFont="1" applyFill="1" applyBorder="1" applyAlignment="1" applyProtection="1">
      <alignment vertical="center"/>
    </xf>
    <xf numFmtId="44" fontId="0" fillId="0" borderId="0" xfId="0" applyNumberFormat="1" applyFont="1" applyProtection="1"/>
    <xf numFmtId="0" fontId="0" fillId="0" borderId="0" xfId="0" applyFont="1" applyFill="1" applyProtection="1"/>
    <xf numFmtId="0" fontId="0" fillId="0" borderId="0" xfId="0" applyFont="1" applyFill="1" applyBorder="1" applyProtection="1"/>
    <xf numFmtId="0" fontId="9" fillId="0" borderId="0" xfId="0" applyFont="1" applyFill="1" applyBorder="1" applyAlignment="1" applyProtection="1">
      <alignment horizontal="center" vertical="center"/>
    </xf>
    <xf numFmtId="167" fontId="18" fillId="3" borderId="0" xfId="1" applyNumberFormat="1" applyFont="1" applyFill="1" applyAlignment="1" applyProtection="1">
      <alignment vertical="center"/>
    </xf>
    <xf numFmtId="167" fontId="18" fillId="3" borderId="0" xfId="1" applyNumberFormat="1" applyFont="1" applyFill="1" applyBorder="1" applyAlignment="1" applyProtection="1">
      <alignment vertical="center"/>
    </xf>
    <xf numFmtId="169" fontId="0" fillId="0" borderId="0" xfId="3" applyNumberFormat="1" applyFont="1" applyProtection="1"/>
    <xf numFmtId="169" fontId="25" fillId="0" borderId="0" xfId="3" applyNumberFormat="1" applyFont="1" applyProtection="1"/>
    <xf numFmtId="0" fontId="0" fillId="0" borderId="0" xfId="0" applyProtection="1"/>
    <xf numFmtId="0" fontId="26" fillId="0" borderId="0" xfId="0" applyFont="1" applyProtection="1"/>
    <xf numFmtId="167" fontId="18" fillId="3" borderId="0" xfId="0" applyNumberFormat="1" applyFont="1" applyFill="1" applyBorder="1" applyAlignment="1" applyProtection="1">
      <alignment vertical="center"/>
    </xf>
    <xf numFmtId="0" fontId="0" fillId="0" borderId="0" xfId="0" applyAlignment="1">
      <alignment horizontal="center"/>
    </xf>
    <xf numFmtId="44" fontId="11" fillId="8" borderId="0" xfId="1" applyFont="1" applyFill="1" applyBorder="1" applyProtection="1"/>
    <xf numFmtId="44" fontId="11" fillId="8" borderId="0" xfId="1" applyFont="1" applyFill="1" applyBorder="1" applyAlignment="1" applyProtection="1">
      <alignment horizontal="left" vertical="center" indent="3"/>
    </xf>
    <xf numFmtId="0" fontId="13" fillId="8" borderId="2" xfId="0" applyFont="1" applyFill="1" applyBorder="1" applyProtection="1"/>
    <xf numFmtId="44" fontId="13" fillId="8" borderId="2" xfId="1" applyFont="1" applyFill="1" applyBorder="1" applyProtection="1"/>
    <xf numFmtId="167" fontId="11" fillId="8" borderId="0" xfId="1" applyNumberFormat="1" applyFont="1" applyFill="1" applyBorder="1" applyAlignment="1" applyProtection="1">
      <alignment horizontal="left" vertical="center"/>
    </xf>
    <xf numFmtId="0" fontId="13" fillId="8" borderId="0" xfId="0" applyFont="1" applyFill="1" applyBorder="1" applyProtection="1"/>
    <xf numFmtId="44" fontId="13" fillId="8" borderId="0" xfId="1" applyFont="1" applyFill="1" applyBorder="1" applyProtection="1"/>
    <xf numFmtId="0" fontId="11" fillId="8" borderId="0" xfId="0" applyFont="1" applyFill="1" applyBorder="1" applyProtection="1"/>
    <xf numFmtId="0" fontId="9" fillId="8" borderId="0" xfId="0" applyFont="1" applyFill="1" applyBorder="1" applyAlignment="1" applyProtection="1">
      <alignment horizontal="left" vertical="center" wrapText="1" indent="3"/>
    </xf>
    <xf numFmtId="0" fontId="11" fillId="8" borderId="0" xfId="0" applyFont="1" applyFill="1" applyBorder="1" applyAlignment="1" applyProtection="1">
      <alignment horizontal="left" vertical="center" wrapText="1" indent="3"/>
    </xf>
    <xf numFmtId="44" fontId="11" fillId="8" borderId="0" xfId="1" applyFont="1" applyFill="1" applyBorder="1" applyAlignment="1" applyProtection="1">
      <alignment horizontal="left" vertical="center" wrapText="1" indent="3"/>
    </xf>
    <xf numFmtId="44" fontId="11" fillId="8" borderId="0" xfId="1" applyFont="1" applyFill="1" applyBorder="1" applyAlignment="1" applyProtection="1">
      <alignment horizontal="right" vertical="center" indent="3"/>
    </xf>
    <xf numFmtId="0" fontId="11" fillId="8" borderId="5" xfId="0" applyFont="1" applyFill="1" applyBorder="1" applyProtection="1"/>
    <xf numFmtId="44" fontId="11" fillId="8" borderId="5" xfId="1" applyFont="1" applyFill="1" applyBorder="1" applyProtection="1"/>
    <xf numFmtId="0" fontId="9" fillId="8" borderId="6" xfId="0" applyFont="1" applyFill="1" applyBorder="1" applyProtection="1"/>
    <xf numFmtId="0" fontId="9" fillId="8" borderId="8" xfId="0" applyFont="1" applyFill="1" applyBorder="1" applyProtection="1"/>
    <xf numFmtId="0" fontId="11" fillId="8" borderId="10" xfId="0" applyFont="1" applyFill="1" applyBorder="1" applyAlignment="1" applyProtection="1">
      <alignment horizontal="left" vertical="center" indent="3"/>
    </xf>
    <xf numFmtId="44" fontId="11" fillId="8" borderId="10" xfId="1" applyFont="1" applyFill="1" applyBorder="1" applyAlignment="1" applyProtection="1">
      <alignment horizontal="left" vertical="center" indent="3"/>
    </xf>
    <xf numFmtId="0" fontId="9" fillId="8" borderId="11" xfId="0" applyFont="1" applyFill="1" applyBorder="1" applyProtection="1"/>
    <xf numFmtId="0" fontId="37" fillId="8" borderId="0" xfId="0" applyFont="1" applyFill="1" applyBorder="1" applyAlignment="1" applyProtection="1">
      <alignment horizontal="left" indent="1"/>
    </xf>
    <xf numFmtId="0" fontId="11" fillId="8" borderId="0" xfId="0" applyFont="1" applyFill="1" applyBorder="1" applyAlignment="1" applyProtection="1">
      <alignment horizontal="left" indent="1"/>
    </xf>
    <xf numFmtId="0" fontId="9" fillId="8" borderId="0" xfId="0" applyFont="1" applyFill="1" applyBorder="1" applyAlignment="1" applyProtection="1">
      <alignment horizontal="left"/>
    </xf>
    <xf numFmtId="0" fontId="31" fillId="8" borderId="0" xfId="0" applyFont="1" applyFill="1" applyBorder="1" applyAlignment="1" applyProtection="1">
      <alignment horizontal="left" vertical="center" indent="1"/>
    </xf>
    <xf numFmtId="0" fontId="9" fillId="8" borderId="10" xfId="0" applyFont="1" applyFill="1" applyBorder="1" applyAlignment="1" applyProtection="1">
      <alignment horizontal="left" vertical="center" indent="3"/>
    </xf>
    <xf numFmtId="0" fontId="9" fillId="6" borderId="4" xfId="0" applyFont="1" applyFill="1" applyBorder="1" applyAlignment="1" applyProtection="1">
      <alignment horizontal="center" vertical="center"/>
    </xf>
    <xf numFmtId="0" fontId="9" fillId="6" borderId="7" xfId="0" applyFont="1" applyFill="1" applyBorder="1" applyAlignment="1" applyProtection="1">
      <alignment horizontal="center" vertical="center"/>
    </xf>
    <xf numFmtId="0" fontId="9" fillId="6" borderId="9" xfId="0" applyFont="1" applyFill="1" applyBorder="1" applyAlignment="1" applyProtection="1">
      <alignment horizontal="center" vertical="center"/>
    </xf>
    <xf numFmtId="0" fontId="36" fillId="8" borderId="2" xfId="0" applyFont="1" applyFill="1" applyBorder="1" applyAlignment="1" applyProtection="1">
      <alignment horizontal="left" indent="1"/>
    </xf>
    <xf numFmtId="0" fontId="0" fillId="6" borderId="4" xfId="0" applyFont="1" applyFill="1" applyBorder="1" applyProtection="1"/>
    <xf numFmtId="44" fontId="18" fillId="6" borderId="5" xfId="0" applyNumberFormat="1" applyFont="1" applyFill="1" applyBorder="1" applyProtection="1"/>
    <xf numFmtId="0" fontId="18" fillId="6" borderId="5" xfId="0" applyFont="1" applyFill="1" applyBorder="1" applyProtection="1"/>
    <xf numFmtId="0" fontId="18" fillId="6" borderId="6" xfId="0" applyFont="1" applyFill="1" applyBorder="1" applyProtection="1"/>
    <xf numFmtId="0" fontId="0" fillId="6" borderId="7" xfId="0" applyFont="1" applyFill="1" applyBorder="1" applyProtection="1"/>
    <xf numFmtId="44" fontId="19" fillId="6" borderId="0" xfId="0" applyNumberFormat="1" applyFont="1" applyFill="1" applyBorder="1" applyProtection="1"/>
    <xf numFmtId="44" fontId="18" fillId="6" borderId="0" xfId="0" applyNumberFormat="1" applyFont="1" applyFill="1" applyBorder="1" applyProtection="1"/>
    <xf numFmtId="0" fontId="18" fillId="6" borderId="0" xfId="0" applyFont="1" applyFill="1" applyBorder="1" applyProtection="1"/>
    <xf numFmtId="0" fontId="18" fillId="6" borderId="8" xfId="0" applyFont="1" applyFill="1" applyBorder="1" applyProtection="1"/>
    <xf numFmtId="0" fontId="0" fillId="6" borderId="9" xfId="0" applyFont="1" applyFill="1" applyBorder="1" applyProtection="1"/>
    <xf numFmtId="44" fontId="18" fillId="6" borderId="10" xfId="0" applyNumberFormat="1" applyFont="1" applyFill="1" applyBorder="1" applyProtection="1"/>
    <xf numFmtId="0" fontId="18" fillId="6" borderId="10" xfId="0" applyFont="1" applyFill="1" applyBorder="1" applyProtection="1"/>
    <xf numFmtId="0" fontId="18" fillId="6" borderId="11" xfId="0" applyFont="1" applyFill="1" applyBorder="1" applyProtection="1"/>
    <xf numFmtId="0" fontId="18" fillId="8" borderId="0" xfId="0" applyFont="1" applyFill="1" applyBorder="1" applyProtection="1"/>
    <xf numFmtId="164" fontId="0" fillId="0" borderId="0" xfId="0" applyNumberFormat="1" applyAlignment="1">
      <alignment horizontal="center"/>
    </xf>
    <xf numFmtId="0" fontId="42" fillId="0" borderId="0" xfId="0" applyFont="1" applyFill="1" applyAlignment="1" applyProtection="1">
      <alignment vertical="center"/>
    </xf>
    <xf numFmtId="0" fontId="8" fillId="0" borderId="0" xfId="0" applyFont="1" applyFill="1" applyAlignment="1" applyProtection="1">
      <alignment vertical="center"/>
    </xf>
    <xf numFmtId="0" fontId="11" fillId="0" borderId="0" xfId="0" applyFont="1" applyFill="1" applyBorder="1" applyAlignment="1" applyProtection="1">
      <alignment horizontal="center" vertical="center"/>
    </xf>
    <xf numFmtId="0" fontId="9" fillId="0" borderId="0" xfId="1" applyNumberFormat="1" applyFont="1" applyFill="1" applyBorder="1" applyAlignment="1" applyProtection="1">
      <alignment horizontal="left" vertical="center"/>
    </xf>
    <xf numFmtId="0" fontId="9" fillId="0" borderId="0" xfId="0" applyFont="1" applyFill="1" applyBorder="1" applyProtection="1"/>
    <xf numFmtId="0" fontId="9" fillId="0" borderId="0" xfId="0" applyFont="1" applyFill="1" applyProtection="1"/>
    <xf numFmtId="0" fontId="10" fillId="0" borderId="0" xfId="0" applyFont="1" applyFill="1" applyAlignment="1" applyProtection="1">
      <alignment vertical="center"/>
    </xf>
    <xf numFmtId="0" fontId="18" fillId="0" borderId="0" xfId="0" applyFont="1" applyFill="1" applyAlignment="1" applyProtection="1">
      <alignment vertical="center"/>
    </xf>
    <xf numFmtId="0" fontId="18" fillId="0" borderId="0" xfId="0" applyFont="1" applyFill="1" applyAlignment="1" applyProtection="1">
      <alignment horizontal="left" vertical="center" indent="1"/>
    </xf>
    <xf numFmtId="0" fontId="12" fillId="0" borderId="0" xfId="0" applyFont="1" applyFill="1" applyAlignment="1" applyProtection="1">
      <alignment horizontal="left" vertical="center"/>
    </xf>
    <xf numFmtId="0" fontId="13" fillId="0" borderId="0" xfId="0" applyFont="1" applyFill="1" applyAlignment="1" applyProtection="1">
      <alignment horizontal="left" vertical="center"/>
    </xf>
    <xf numFmtId="0" fontId="9" fillId="0" borderId="0" xfId="0" applyFont="1" applyFill="1" applyBorder="1" applyAlignment="1" applyProtection="1">
      <alignment horizontal="left" indent="2"/>
    </xf>
    <xf numFmtId="0" fontId="11" fillId="0" borderId="0" xfId="0" applyFont="1" applyFill="1" applyAlignment="1" applyProtection="1">
      <alignment horizontal="center" vertical="center"/>
    </xf>
    <xf numFmtId="0" fontId="9" fillId="0" borderId="0" xfId="1" applyNumberFormat="1" applyFont="1" applyFill="1" applyAlignment="1" applyProtection="1">
      <alignment horizontal="center" vertical="center"/>
    </xf>
    <xf numFmtId="0" fontId="9" fillId="0" borderId="0" xfId="1" applyNumberFormat="1" applyFont="1" applyFill="1" applyBorder="1" applyAlignment="1" applyProtection="1">
      <alignment horizontal="center" vertical="center"/>
    </xf>
    <xf numFmtId="0" fontId="11" fillId="0" borderId="0" xfId="0" applyFont="1" applyFill="1" applyBorder="1" applyProtection="1"/>
    <xf numFmtId="0" fontId="9" fillId="0" borderId="0" xfId="0" applyFont="1" applyFill="1" applyBorder="1" applyAlignment="1" applyProtection="1">
      <alignment vertical="top"/>
    </xf>
    <xf numFmtId="0" fontId="19" fillId="0" borderId="0" xfId="1" applyNumberFormat="1" applyFont="1" applyFill="1" applyAlignment="1" applyProtection="1">
      <alignment horizontal="center" vertical="center"/>
    </xf>
    <xf numFmtId="0" fontId="11" fillId="0" borderId="0" xfId="0" applyFont="1" applyFill="1" applyProtection="1"/>
    <xf numFmtId="0" fontId="11" fillId="0" borderId="2"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35" fillId="0" borderId="0" xfId="0" applyFont="1" applyFill="1" applyProtection="1"/>
    <xf numFmtId="44" fontId="9" fillId="0" borderId="0" xfId="1" applyFont="1" applyFill="1" applyProtection="1"/>
    <xf numFmtId="0" fontId="9" fillId="0" borderId="0" xfId="0" applyFont="1" applyFill="1" applyAlignment="1" applyProtection="1">
      <alignment horizontal="left" indent="2"/>
    </xf>
    <xf numFmtId="0" fontId="9" fillId="0" borderId="0" xfId="0" applyFont="1" applyFill="1" applyAlignment="1" applyProtection="1">
      <alignment horizontal="left" indent="1"/>
    </xf>
    <xf numFmtId="0" fontId="9" fillId="0" borderId="0" xfId="0" applyFont="1" applyFill="1" applyAlignment="1" applyProtection="1">
      <alignment horizontal="left" indent="5"/>
    </xf>
    <xf numFmtId="0" fontId="9" fillId="0" borderId="0" xfId="0" applyFont="1" applyFill="1" applyAlignment="1" applyProtection="1">
      <alignment horizontal="left" indent="3"/>
    </xf>
    <xf numFmtId="0" fontId="11" fillId="0" borderId="0" xfId="0" applyFont="1" applyFill="1" applyAlignment="1" applyProtection="1">
      <alignment horizontal="left"/>
    </xf>
    <xf numFmtId="44" fontId="9" fillId="0" borderId="0" xfId="1" applyFont="1" applyFill="1" applyBorder="1" applyProtection="1"/>
    <xf numFmtId="167" fontId="9" fillId="0" borderId="0" xfId="1" applyNumberFormat="1" applyFont="1" applyFill="1" applyBorder="1" applyProtection="1"/>
    <xf numFmtId="167" fontId="9" fillId="0" borderId="0" xfId="1" applyNumberFormat="1" applyFont="1" applyFill="1" applyBorder="1" applyAlignment="1" applyProtection="1">
      <alignment vertical="top"/>
    </xf>
    <xf numFmtId="0" fontId="9" fillId="0" borderId="0" xfId="0" applyFont="1" applyFill="1" applyAlignment="1" applyProtection="1">
      <alignment horizontal="center" vertical="center"/>
    </xf>
    <xf numFmtId="0" fontId="20" fillId="0" borderId="2" xfId="0" applyFont="1" applyFill="1" applyBorder="1" applyAlignment="1" applyProtection="1">
      <alignment horizontal="center" vertical="center" wrapText="1"/>
    </xf>
    <xf numFmtId="0" fontId="20" fillId="0" borderId="0" xfId="0" applyFont="1" applyFill="1" applyBorder="1" applyAlignment="1" applyProtection="1">
      <alignment vertical="center"/>
    </xf>
    <xf numFmtId="44" fontId="20" fillId="0" borderId="2" xfId="1" applyFont="1" applyFill="1" applyBorder="1" applyAlignment="1" applyProtection="1">
      <alignment horizontal="center" vertical="center"/>
    </xf>
    <xf numFmtId="0" fontId="11" fillId="0" borderId="0" xfId="0" applyFont="1" applyFill="1" applyBorder="1" applyAlignment="1" applyProtection="1">
      <alignment vertical="center"/>
    </xf>
    <xf numFmtId="0" fontId="20" fillId="0" borderId="0" xfId="0" applyFont="1" applyFill="1" applyBorder="1" applyAlignment="1" applyProtection="1">
      <alignment horizontal="center" vertical="center"/>
    </xf>
    <xf numFmtId="44" fontId="20" fillId="0" borderId="0" xfId="1" applyFont="1" applyFill="1" applyBorder="1" applyAlignment="1" applyProtection="1">
      <alignment horizontal="center" vertical="center"/>
    </xf>
    <xf numFmtId="0" fontId="9" fillId="0" borderId="0" xfId="0" applyFont="1" applyFill="1" applyBorder="1" applyAlignment="1" applyProtection="1">
      <alignment horizontal="left" indent="1"/>
    </xf>
    <xf numFmtId="167" fontId="9" fillId="0" borderId="13" xfId="1" applyNumberFormat="1" applyFont="1" applyFill="1" applyBorder="1" applyProtection="1">
      <protection locked="0"/>
    </xf>
    <xf numFmtId="167" fontId="9" fillId="0" borderId="14" xfId="1" applyNumberFormat="1" applyFont="1" applyFill="1" applyBorder="1" applyProtection="1">
      <protection locked="0"/>
    </xf>
    <xf numFmtId="167" fontId="11" fillId="0" borderId="0" xfId="1" applyNumberFormat="1" applyFont="1" applyFill="1" applyBorder="1" applyAlignment="1" applyProtection="1">
      <alignment vertical="top"/>
    </xf>
    <xf numFmtId="0" fontId="9" fillId="0" borderId="0" xfId="0" applyFont="1" applyFill="1" applyBorder="1" applyAlignment="1" applyProtection="1">
      <alignment horizontal="left" vertical="top"/>
    </xf>
    <xf numFmtId="0" fontId="11" fillId="0" borderId="0" xfId="0" applyFont="1" applyFill="1" applyBorder="1" applyAlignment="1" applyProtection="1">
      <alignment vertical="top"/>
    </xf>
    <xf numFmtId="0" fontId="9" fillId="0" borderId="0" xfId="0" applyFont="1" applyFill="1" applyBorder="1" applyAlignment="1" applyProtection="1">
      <alignment horizontal="left"/>
    </xf>
    <xf numFmtId="0" fontId="11" fillId="0" borderId="0" xfId="0" applyFont="1" applyFill="1" applyBorder="1" applyAlignment="1" applyProtection="1">
      <alignment horizontal="left" vertical="top"/>
    </xf>
    <xf numFmtId="44" fontId="11" fillId="0" borderId="0" xfId="1" applyFont="1" applyFill="1" applyProtection="1"/>
    <xf numFmtId="44" fontId="11" fillId="0" borderId="0" xfId="1" applyFont="1" applyFill="1" applyAlignment="1" applyProtection="1">
      <alignment vertical="top"/>
    </xf>
    <xf numFmtId="44" fontId="9" fillId="0" borderId="0" xfId="1" applyFont="1" applyFill="1" applyBorder="1" applyAlignment="1" applyProtection="1">
      <alignment vertical="top"/>
    </xf>
    <xf numFmtId="167" fontId="9" fillId="0" borderId="13" xfId="1" applyNumberFormat="1" applyFont="1" applyFill="1" applyBorder="1" applyAlignment="1" applyProtection="1">
      <alignment vertical="top"/>
      <protection locked="0"/>
    </xf>
    <xf numFmtId="0" fontId="9" fillId="0" borderId="13" xfId="0" applyFont="1" applyFill="1" applyBorder="1" applyAlignment="1" applyProtection="1">
      <alignment vertical="top" wrapText="1"/>
      <protection locked="0"/>
    </xf>
    <xf numFmtId="167" fontId="9" fillId="0" borderId="12" xfId="1" applyNumberFormat="1" applyFont="1" applyFill="1" applyBorder="1" applyAlignment="1" applyProtection="1">
      <alignment vertical="top"/>
      <protection locked="0"/>
    </xf>
    <xf numFmtId="0" fontId="8" fillId="0" borderId="18" xfId="0" applyFont="1" applyFill="1" applyBorder="1" applyAlignment="1" applyProtection="1">
      <alignment vertical="center"/>
    </xf>
    <xf numFmtId="0" fontId="9" fillId="0" borderId="18"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9" fillId="0" borderId="18" xfId="1" applyNumberFormat="1" applyFont="1" applyFill="1" applyBorder="1" applyAlignment="1" applyProtection="1">
      <alignment horizontal="left" vertical="center"/>
    </xf>
    <xf numFmtId="0" fontId="9" fillId="0" borderId="18" xfId="0" applyFont="1" applyFill="1" applyBorder="1" applyProtection="1"/>
    <xf numFmtId="0" fontId="8" fillId="0" borderId="0" xfId="0" applyFont="1" applyFill="1" applyBorder="1" applyAlignment="1" applyProtection="1">
      <alignment vertical="center"/>
    </xf>
    <xf numFmtId="0" fontId="11" fillId="0" borderId="0" xfId="0" applyFont="1" applyFill="1" applyBorder="1" applyAlignment="1" applyProtection="1">
      <alignment horizontal="left"/>
    </xf>
    <xf numFmtId="0" fontId="11" fillId="0" borderId="0" xfId="0" applyFont="1" applyFill="1" applyAlignment="1" applyProtection="1">
      <alignment horizontal="left" indent="1"/>
    </xf>
    <xf numFmtId="167" fontId="9" fillId="0" borderId="13" xfId="1" applyNumberFormat="1" applyFont="1" applyFill="1" applyBorder="1" applyAlignment="1" applyProtection="1">
      <alignment vertical="center"/>
      <protection locked="0"/>
    </xf>
    <xf numFmtId="0" fontId="11" fillId="0" borderId="0" xfId="0" applyFont="1" applyFill="1" applyAlignment="1" applyProtection="1">
      <alignment horizontal="left" vertical="center"/>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left" vertical="center" wrapText="1" indent="7"/>
    </xf>
    <xf numFmtId="0" fontId="9" fillId="0" borderId="0" xfId="0" applyFont="1" applyFill="1" applyBorder="1" applyAlignment="1" applyProtection="1">
      <alignment horizontal="left" vertical="center" wrapText="1" indent="10"/>
    </xf>
    <xf numFmtId="0" fontId="9" fillId="0" borderId="0" xfId="0" applyFont="1" applyFill="1" applyBorder="1" applyAlignment="1" applyProtection="1">
      <alignment horizontal="center" vertical="center" wrapText="1"/>
    </xf>
    <xf numFmtId="0" fontId="14" fillId="0" borderId="0" xfId="2" applyFont="1" applyFill="1" applyBorder="1" applyAlignment="1" applyProtection="1">
      <alignment horizontal="left" vertical="center" wrapText="1" indent="7"/>
    </xf>
    <xf numFmtId="0" fontId="9"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indent="9"/>
    </xf>
    <xf numFmtId="0" fontId="14" fillId="0" borderId="0" xfId="2" applyFont="1" applyFill="1" applyBorder="1" applyAlignment="1" applyProtection="1">
      <alignment vertical="center" wrapText="1"/>
    </xf>
    <xf numFmtId="0" fontId="11" fillId="0" borderId="0" xfId="0" applyFont="1" applyFill="1" applyBorder="1" applyAlignment="1" applyProtection="1">
      <alignment horizontal="left" vertical="center" wrapText="1"/>
    </xf>
    <xf numFmtId="0" fontId="9" fillId="0" borderId="0" xfId="0" applyFont="1" applyFill="1" applyBorder="1" applyAlignment="1" applyProtection="1">
      <alignment vertical="center" wrapText="1"/>
    </xf>
    <xf numFmtId="0" fontId="11" fillId="0" borderId="0" xfId="0" applyFont="1" applyFill="1" applyAlignment="1" applyProtection="1">
      <alignment horizontal="center" vertical="center" wrapText="1"/>
    </xf>
    <xf numFmtId="0" fontId="13" fillId="0" borderId="0" xfId="0" applyFont="1" applyFill="1" applyAlignment="1" applyProtection="1">
      <alignment horizontal="center" vertical="center" wrapText="1"/>
    </xf>
    <xf numFmtId="0" fontId="13" fillId="0" borderId="0" xfId="0" applyFont="1" applyFill="1" applyBorder="1" applyAlignment="1" applyProtection="1">
      <alignment horizontal="center" vertical="center"/>
    </xf>
    <xf numFmtId="0" fontId="15" fillId="0" borderId="0" xfId="0" applyFont="1" applyFill="1" applyAlignment="1" applyProtection="1">
      <alignment horizontal="left" vertical="center"/>
    </xf>
    <xf numFmtId="0" fontId="9" fillId="0" borderId="13" xfId="0" applyFont="1" applyFill="1" applyBorder="1" applyAlignment="1" applyProtection="1">
      <alignment horizontal="left" vertical="center" wrapText="1"/>
      <protection locked="0"/>
    </xf>
    <xf numFmtId="166" fontId="9" fillId="0" borderId="13" xfId="0" applyNumberFormat="1" applyFont="1" applyFill="1" applyBorder="1" applyAlignment="1" applyProtection="1">
      <alignment horizontal="left" vertical="center" wrapText="1"/>
      <protection locked="0"/>
    </xf>
    <xf numFmtId="167" fontId="18" fillId="0" borderId="13" xfId="1" applyNumberFormat="1" applyFont="1" applyFill="1" applyBorder="1" applyAlignment="1" applyProtection="1">
      <alignment vertical="center" wrapText="1"/>
      <protection locked="0"/>
    </xf>
    <xf numFmtId="167" fontId="8" fillId="5" borderId="13" xfId="1" applyNumberFormat="1" applyFont="1" applyFill="1" applyBorder="1" applyAlignment="1" applyProtection="1">
      <alignment horizontal="center" vertical="center"/>
    </xf>
    <xf numFmtId="0" fontId="11" fillId="8" borderId="13" xfId="0" applyFont="1" applyFill="1" applyBorder="1" applyAlignment="1" applyProtection="1">
      <alignment horizontal="center" vertical="center" wrapText="1"/>
    </xf>
    <xf numFmtId="0" fontId="19" fillId="0" borderId="0" xfId="0" applyFont="1" applyFill="1" applyAlignment="1" applyProtection="1">
      <alignment horizontal="center" vertical="center"/>
    </xf>
    <xf numFmtId="0" fontId="8" fillId="0" borderId="0" xfId="0" applyFont="1" applyFill="1" applyAlignment="1" applyProtection="1">
      <alignment horizontal="left" vertical="center"/>
    </xf>
    <xf numFmtId="0" fontId="19" fillId="0" borderId="0" xfId="0" applyFont="1" applyFill="1" applyAlignment="1" applyProtection="1">
      <alignment horizontal="center" vertical="center" wrapText="1"/>
    </xf>
    <xf numFmtId="0" fontId="19" fillId="0" borderId="0" xfId="0" applyFont="1" applyFill="1" applyBorder="1" applyAlignment="1" applyProtection="1">
      <alignment horizontal="center" vertical="center" wrapText="1"/>
    </xf>
    <xf numFmtId="44" fontId="18" fillId="0" borderId="0" xfId="0" applyNumberFormat="1" applyFont="1" applyFill="1" applyProtection="1"/>
    <xf numFmtId="0" fontId="18" fillId="0" borderId="0" xfId="0" applyFont="1" applyFill="1" applyProtection="1"/>
    <xf numFmtId="0" fontId="18" fillId="0" borderId="0" xfId="0" applyFont="1" applyFill="1" applyBorder="1" applyProtection="1"/>
    <xf numFmtId="0" fontId="19" fillId="0" borderId="0" xfId="1" applyNumberFormat="1" applyFont="1" applyFill="1" applyBorder="1" applyAlignment="1" applyProtection="1">
      <alignment horizontal="center" vertical="center"/>
    </xf>
    <xf numFmtId="0" fontId="19" fillId="0" borderId="0" xfId="1" applyNumberFormat="1" applyFont="1" applyFill="1" applyBorder="1" applyAlignment="1" applyProtection="1">
      <alignment horizontal="center" vertical="center" wrapText="1"/>
    </xf>
    <xf numFmtId="0" fontId="19" fillId="0" borderId="0" xfId="1" applyNumberFormat="1" applyFont="1" applyFill="1" applyAlignment="1" applyProtection="1">
      <alignment horizontal="center" vertical="center" wrapText="1"/>
    </xf>
    <xf numFmtId="0" fontId="19" fillId="0" borderId="0" xfId="0" applyFont="1" applyFill="1" applyBorder="1" applyAlignment="1" applyProtection="1">
      <alignment horizontal="center" wrapText="1"/>
    </xf>
    <xf numFmtId="0" fontId="19" fillId="0" borderId="10" xfId="0" applyFont="1" applyFill="1" applyBorder="1" applyAlignment="1" applyProtection="1">
      <alignment horizontal="center" vertical="center"/>
    </xf>
    <xf numFmtId="0" fontId="10" fillId="0" borderId="0" xfId="0" applyFont="1" applyFill="1" applyAlignment="1" applyProtection="1">
      <alignment horizontal="center" vertical="center"/>
    </xf>
    <xf numFmtId="0" fontId="19" fillId="0" borderId="5" xfId="0" applyFont="1" applyFill="1" applyBorder="1" applyAlignment="1" applyProtection="1">
      <alignment horizontal="center" vertical="center"/>
    </xf>
    <xf numFmtId="0" fontId="19" fillId="0" borderId="0" xfId="1" applyNumberFormat="1" applyFont="1" applyFill="1" applyAlignment="1" applyProtection="1">
      <alignment horizontal="center" wrapText="1"/>
    </xf>
    <xf numFmtId="0" fontId="19" fillId="0" borderId="0" xfId="0" applyFont="1" applyFill="1" applyAlignment="1" applyProtection="1">
      <alignment horizontal="center"/>
    </xf>
    <xf numFmtId="0" fontId="20" fillId="0" borderId="10" xfId="0" applyFont="1" applyFill="1" applyBorder="1" applyAlignment="1" applyProtection="1">
      <alignment horizontal="center" wrapText="1"/>
    </xf>
    <xf numFmtId="0" fontId="20" fillId="0" borderId="0" xfId="0" applyFont="1" applyFill="1" applyBorder="1" applyAlignment="1" applyProtection="1"/>
    <xf numFmtId="44" fontId="20" fillId="0" borderId="10" xfId="1" applyFont="1" applyFill="1" applyBorder="1" applyAlignment="1" applyProtection="1">
      <alignment horizontal="center"/>
    </xf>
    <xf numFmtId="0" fontId="11" fillId="0" borderId="0" xfId="0" applyFont="1" applyFill="1" applyBorder="1" applyAlignment="1" applyProtection="1"/>
    <xf numFmtId="44" fontId="19" fillId="0" borderId="0" xfId="0" applyNumberFormat="1" applyFont="1" applyFill="1" applyAlignment="1" applyProtection="1">
      <alignment vertical="center"/>
    </xf>
    <xf numFmtId="167" fontId="18" fillId="0" borderId="0" xfId="1" applyNumberFormat="1" applyFont="1" applyFill="1" applyBorder="1" applyAlignment="1" applyProtection="1">
      <alignment vertical="center"/>
    </xf>
    <xf numFmtId="0" fontId="18" fillId="0" borderId="0" xfId="0" applyFont="1" applyFill="1" applyAlignment="1" applyProtection="1">
      <alignment vertical="center" wrapText="1"/>
    </xf>
    <xf numFmtId="167" fontId="11" fillId="0" borderId="0" xfId="1" applyNumberFormat="1" applyFont="1" applyFill="1" applyBorder="1" applyAlignment="1" applyProtection="1">
      <alignment vertical="center"/>
    </xf>
    <xf numFmtId="167" fontId="18" fillId="0" borderId="0" xfId="1" applyNumberFormat="1" applyFont="1" applyFill="1" applyAlignment="1" applyProtection="1">
      <alignment vertical="center"/>
    </xf>
    <xf numFmtId="167" fontId="9" fillId="0" borderId="0" xfId="1" applyNumberFormat="1" applyFont="1" applyFill="1" applyBorder="1" applyAlignment="1" applyProtection="1">
      <alignment vertical="center"/>
    </xf>
    <xf numFmtId="167" fontId="18" fillId="0" borderId="0" xfId="1" applyNumberFormat="1" applyFont="1" applyFill="1" applyBorder="1" applyAlignment="1" applyProtection="1">
      <alignment vertical="center" wrapText="1"/>
    </xf>
    <xf numFmtId="167" fontId="19" fillId="0" borderId="0" xfId="1" applyNumberFormat="1" applyFont="1" applyFill="1" applyBorder="1" applyAlignment="1" applyProtection="1">
      <alignment vertical="center"/>
    </xf>
    <xf numFmtId="167" fontId="19" fillId="0" borderId="0" xfId="1" applyNumberFormat="1" applyFont="1" applyFill="1" applyBorder="1" applyAlignment="1" applyProtection="1">
      <alignment vertical="center" wrapText="1"/>
    </xf>
    <xf numFmtId="167" fontId="9" fillId="0" borderId="0" xfId="1" applyNumberFormat="1" applyFont="1" applyFill="1" applyBorder="1" applyAlignment="1" applyProtection="1">
      <alignment vertical="center" wrapText="1"/>
    </xf>
    <xf numFmtId="167" fontId="11" fillId="0" borderId="0" xfId="1" applyNumberFormat="1" applyFont="1" applyFill="1" applyBorder="1" applyAlignment="1" applyProtection="1">
      <alignment vertical="center" wrapText="1"/>
    </xf>
    <xf numFmtId="167" fontId="18" fillId="0" borderId="0" xfId="1" applyNumberFormat="1" applyFont="1" applyFill="1" applyAlignment="1" applyProtection="1">
      <alignment vertical="center" wrapText="1"/>
    </xf>
    <xf numFmtId="44" fontId="18" fillId="0" borderId="0" xfId="0" applyNumberFormat="1" applyFont="1" applyFill="1" applyAlignment="1" applyProtection="1">
      <alignment vertical="center"/>
    </xf>
    <xf numFmtId="167" fontId="9" fillId="0" borderId="0" xfId="1" applyNumberFormat="1" applyFont="1" applyFill="1" applyBorder="1" applyAlignment="1" applyProtection="1">
      <alignment horizontal="left" vertical="center" indent="2"/>
    </xf>
    <xf numFmtId="44" fontId="38" fillId="0" borderId="0" xfId="0" applyNumberFormat="1" applyFont="1" applyFill="1" applyBorder="1" applyAlignment="1" applyProtection="1">
      <alignment vertical="center"/>
    </xf>
    <xf numFmtId="44" fontId="19" fillId="0" borderId="0" xfId="0" applyNumberFormat="1" applyFont="1" applyFill="1" applyAlignment="1" applyProtection="1">
      <alignment vertical="center" wrapText="1"/>
    </xf>
    <xf numFmtId="44" fontId="18" fillId="0" borderId="0" xfId="0" applyNumberFormat="1" applyFont="1" applyFill="1" applyAlignment="1" applyProtection="1">
      <alignment horizontal="left" vertical="center" wrapText="1"/>
    </xf>
    <xf numFmtId="44" fontId="19" fillId="0" borderId="0" xfId="0" applyNumberFormat="1" applyFont="1" applyFill="1" applyAlignment="1" applyProtection="1">
      <alignment horizontal="left"/>
    </xf>
    <xf numFmtId="44" fontId="18" fillId="0" borderId="0" xfId="0" applyNumberFormat="1" applyFont="1" applyFill="1" applyAlignment="1" applyProtection="1">
      <alignment horizontal="left" indent="1"/>
    </xf>
    <xf numFmtId="44" fontId="18" fillId="0" borderId="0" xfId="0" applyNumberFormat="1" applyFont="1" applyFill="1" applyAlignment="1" applyProtection="1">
      <alignment horizontal="left" vertical="center"/>
    </xf>
    <xf numFmtId="167" fontId="18" fillId="0" borderId="13" xfId="1" applyNumberFormat="1" applyFont="1" applyFill="1" applyBorder="1" applyAlignment="1" applyProtection="1">
      <alignment vertical="center"/>
      <protection locked="0"/>
    </xf>
    <xf numFmtId="167" fontId="18" fillId="5" borderId="13" xfId="1" applyNumberFormat="1" applyFont="1" applyFill="1" applyBorder="1" applyAlignment="1" applyProtection="1">
      <alignment vertical="center"/>
    </xf>
    <xf numFmtId="167" fontId="11" fillId="5" borderId="12" xfId="1" applyNumberFormat="1" applyFont="1" applyFill="1" applyBorder="1" applyAlignment="1" applyProtection="1">
      <alignment vertical="center"/>
    </xf>
    <xf numFmtId="167" fontId="18" fillId="5" borderId="12" xfId="1" applyNumberFormat="1" applyFont="1" applyFill="1" applyBorder="1" applyAlignment="1" applyProtection="1">
      <alignment vertical="center"/>
    </xf>
    <xf numFmtId="167" fontId="9" fillId="0" borderId="12" xfId="1" applyNumberFormat="1" applyFont="1" applyFill="1" applyBorder="1" applyAlignment="1" applyProtection="1">
      <alignment vertical="center"/>
      <protection locked="0"/>
    </xf>
    <xf numFmtId="167" fontId="21" fillId="5" borderId="12" xfId="1" applyNumberFormat="1" applyFont="1" applyFill="1" applyBorder="1" applyAlignment="1" applyProtection="1">
      <alignment vertical="center"/>
    </xf>
    <xf numFmtId="0" fontId="9" fillId="0" borderId="13" xfId="0" applyFont="1" applyFill="1" applyBorder="1" applyAlignment="1" applyProtection="1">
      <alignment vertical="center" wrapText="1"/>
      <protection locked="0"/>
    </xf>
    <xf numFmtId="44" fontId="23" fillId="0" borderId="0" xfId="0" applyNumberFormat="1" applyFont="1" applyFill="1" applyAlignment="1" applyProtection="1">
      <alignment horizontal="left" vertical="center"/>
    </xf>
    <xf numFmtId="167" fontId="19" fillId="0" borderId="0" xfId="1" applyNumberFormat="1" applyFont="1" applyFill="1" applyAlignment="1" applyProtection="1">
      <alignment vertical="center" wrapText="1"/>
    </xf>
    <xf numFmtId="44" fontId="19" fillId="0" borderId="0" xfId="0" applyNumberFormat="1" applyFont="1" applyFill="1" applyProtection="1"/>
    <xf numFmtId="44" fontId="18" fillId="0" borderId="0" xfId="0" applyNumberFormat="1" applyFont="1" applyFill="1" applyAlignment="1" applyProtection="1">
      <alignment horizontal="left" vertical="center" indent="1"/>
    </xf>
    <xf numFmtId="44" fontId="0" fillId="0" borderId="0" xfId="0" applyNumberFormat="1" applyFont="1" applyFill="1" applyAlignment="1" applyProtection="1">
      <alignment horizontal="left" vertical="center"/>
    </xf>
    <xf numFmtId="44" fontId="0" fillId="0" borderId="0" xfId="0" applyNumberFormat="1" applyFont="1" applyFill="1" applyAlignment="1" applyProtection="1">
      <alignment vertical="center"/>
    </xf>
    <xf numFmtId="0" fontId="19" fillId="0" borderId="2" xfId="1" applyNumberFormat="1" applyFont="1" applyFill="1" applyBorder="1" applyAlignment="1" applyProtection="1">
      <alignment horizontal="center" vertical="center"/>
    </xf>
    <xf numFmtId="0" fontId="19" fillId="0" borderId="2" xfId="0" applyFont="1" applyFill="1" applyBorder="1" applyAlignment="1" applyProtection="1">
      <alignment horizontal="center" vertical="center" wrapText="1"/>
    </xf>
    <xf numFmtId="0" fontId="20" fillId="0" borderId="2"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18" fillId="0" borderId="0" xfId="0" applyFont="1" applyFill="1" applyBorder="1" applyAlignment="1" applyProtection="1">
      <alignment vertical="center"/>
    </xf>
    <xf numFmtId="167" fontId="19" fillId="0" borderId="13" xfId="1" applyNumberFormat="1" applyFont="1" applyFill="1" applyBorder="1" applyAlignment="1" applyProtection="1">
      <alignment vertical="center"/>
      <protection locked="0"/>
    </xf>
    <xf numFmtId="167" fontId="11" fillId="5" borderId="13" xfId="1" applyNumberFormat="1" applyFont="1" applyFill="1" applyBorder="1" applyAlignment="1" applyProtection="1">
      <alignment vertical="center"/>
    </xf>
    <xf numFmtId="167" fontId="9" fillId="5" borderId="12" xfId="1" applyNumberFormat="1" applyFont="1" applyFill="1" applyBorder="1" applyAlignment="1" applyProtection="1">
      <alignment vertical="center"/>
    </xf>
    <xf numFmtId="0" fontId="20" fillId="0" borderId="5" xfId="0" applyFont="1" applyFill="1" applyBorder="1" applyAlignment="1" applyProtection="1">
      <alignment horizontal="center" vertical="center"/>
    </xf>
    <xf numFmtId="44" fontId="20" fillId="0" borderId="5" xfId="1"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44" fontId="24" fillId="0" borderId="20" xfId="0" applyNumberFormat="1" applyFont="1" applyFill="1" applyBorder="1" applyAlignment="1" applyProtection="1">
      <alignment horizontal="left" vertical="center" wrapText="1" indent="2"/>
      <protection locked="0"/>
    </xf>
    <xf numFmtId="167" fontId="18" fillId="0" borderId="20" xfId="1" applyNumberFormat="1" applyFont="1" applyFill="1" applyBorder="1" applyAlignment="1" applyProtection="1">
      <alignment vertical="center" wrapText="1"/>
      <protection locked="0"/>
    </xf>
    <xf numFmtId="167" fontId="18" fillId="0" borderId="21" xfId="1" applyNumberFormat="1" applyFont="1" applyFill="1" applyBorder="1" applyAlignment="1" applyProtection="1">
      <alignment vertical="center" wrapText="1"/>
      <protection locked="0"/>
    </xf>
    <xf numFmtId="167" fontId="18" fillId="0" borderId="22" xfId="1" applyNumberFormat="1" applyFont="1" applyFill="1" applyBorder="1" applyAlignment="1" applyProtection="1">
      <alignment vertical="center" wrapText="1"/>
      <protection locked="0"/>
    </xf>
    <xf numFmtId="167" fontId="9" fillId="5" borderId="20" xfId="1" applyNumberFormat="1" applyFont="1" applyFill="1" applyBorder="1" applyAlignment="1" applyProtection="1">
      <alignment vertical="center" wrapText="1"/>
    </xf>
    <xf numFmtId="167" fontId="19" fillId="0" borderId="20" xfId="1" applyNumberFormat="1" applyFont="1" applyFill="1" applyBorder="1" applyAlignment="1" applyProtection="1">
      <alignment vertical="center" wrapText="1"/>
      <protection locked="0"/>
    </xf>
    <xf numFmtId="167" fontId="11" fillId="5" borderId="20" xfId="1" applyNumberFormat="1" applyFont="1" applyFill="1" applyBorder="1" applyAlignment="1" applyProtection="1">
      <alignment vertical="center" wrapText="1"/>
    </xf>
    <xf numFmtId="44" fontId="24" fillId="0" borderId="20" xfId="0" applyNumberFormat="1" applyFont="1" applyFill="1" applyBorder="1" applyAlignment="1" applyProtection="1">
      <alignment horizontal="left" vertical="center" wrapText="1"/>
      <protection locked="0"/>
    </xf>
    <xf numFmtId="0" fontId="0" fillId="0" borderId="0" xfId="0" applyFill="1" applyProtection="1"/>
    <xf numFmtId="0" fontId="8" fillId="0" borderId="0" xfId="0" applyFont="1" applyFill="1" applyProtection="1"/>
    <xf numFmtId="0" fontId="26" fillId="0" borderId="0" xfId="0" applyFont="1" applyFill="1" applyProtection="1"/>
    <xf numFmtId="0" fontId="11" fillId="0" borderId="0" xfId="0" applyFont="1" applyFill="1" applyAlignment="1" applyProtection="1">
      <alignment vertical="center"/>
    </xf>
    <xf numFmtId="44" fontId="19" fillId="0" borderId="0" xfId="0" applyNumberFormat="1" applyFont="1" applyFill="1" applyAlignment="1" applyProtection="1">
      <alignment horizontal="left" vertical="center"/>
    </xf>
    <xf numFmtId="44" fontId="19" fillId="0" borderId="0" xfId="0" applyNumberFormat="1" applyFont="1" applyFill="1" applyAlignment="1" applyProtection="1">
      <alignment horizontal="left" vertical="center" wrapText="1"/>
    </xf>
    <xf numFmtId="0" fontId="20" fillId="0" borderId="0" xfId="0" applyFont="1" applyFill="1" applyBorder="1" applyAlignment="1" applyProtection="1">
      <alignment vertical="center" wrapText="1"/>
    </xf>
    <xf numFmtId="44" fontId="20" fillId="0" borderId="2" xfId="1" applyFont="1" applyFill="1" applyBorder="1" applyAlignment="1" applyProtection="1">
      <alignment horizontal="center" vertical="center" wrapText="1"/>
    </xf>
    <xf numFmtId="0" fontId="21" fillId="0" borderId="0" xfId="0" applyFont="1" applyFill="1" applyAlignment="1" applyProtection="1">
      <alignment horizontal="center" vertical="center"/>
    </xf>
    <xf numFmtId="0" fontId="21" fillId="0" borderId="0" xfId="0" applyFont="1" applyFill="1" applyAlignment="1" applyProtection="1">
      <alignment horizontal="left" vertical="center"/>
    </xf>
    <xf numFmtId="167" fontId="18" fillId="0" borderId="0" xfId="0" applyNumberFormat="1" applyFont="1" applyFill="1" applyBorder="1" applyAlignment="1" applyProtection="1">
      <alignment vertical="center"/>
    </xf>
    <xf numFmtId="44" fontId="18" fillId="0" borderId="0" xfId="1" applyFont="1" applyFill="1" applyAlignment="1" applyProtection="1">
      <alignment vertical="center"/>
    </xf>
    <xf numFmtId="0" fontId="18" fillId="0" borderId="0" xfId="0" applyFont="1" applyFill="1" applyBorder="1" applyAlignment="1" applyProtection="1">
      <alignment vertical="center" wrapText="1"/>
    </xf>
    <xf numFmtId="167" fontId="19" fillId="5" borderId="13" xfId="0" applyNumberFormat="1" applyFont="1" applyFill="1" applyBorder="1" applyAlignment="1" applyProtection="1">
      <alignment vertical="center"/>
    </xf>
    <xf numFmtId="10" fontId="19" fillId="5" borderId="13" xfId="4" applyNumberFormat="1" applyFont="1" applyFill="1" applyBorder="1" applyAlignment="1" applyProtection="1">
      <alignment vertical="center"/>
    </xf>
    <xf numFmtId="167" fontId="21" fillId="5" borderId="13" xfId="1" applyNumberFormat="1" applyFont="1" applyFill="1" applyBorder="1" applyAlignment="1" applyProtection="1">
      <alignment vertical="center"/>
    </xf>
    <xf numFmtId="167" fontId="19" fillId="5" borderId="12" xfId="0" applyNumberFormat="1" applyFont="1" applyFill="1" applyBorder="1" applyAlignment="1" applyProtection="1">
      <alignment vertical="center"/>
    </xf>
    <xf numFmtId="10" fontId="19" fillId="5" borderId="12" xfId="4" applyNumberFormat="1" applyFont="1" applyFill="1" applyBorder="1" applyAlignment="1" applyProtection="1">
      <alignment vertical="center"/>
    </xf>
    <xf numFmtId="167" fontId="19" fillId="5" borderId="12" xfId="1" applyNumberFormat="1" applyFont="1" applyFill="1" applyBorder="1" applyAlignment="1" applyProtection="1">
      <alignment vertical="center"/>
    </xf>
    <xf numFmtId="0" fontId="18" fillId="0" borderId="13" xfId="0" applyFont="1" applyFill="1" applyBorder="1" applyAlignment="1" applyProtection="1">
      <alignment horizontal="center" vertical="center" wrapText="1"/>
      <protection locked="0"/>
    </xf>
    <xf numFmtId="167" fontId="18" fillId="0" borderId="13" xfId="1" applyNumberFormat="1" applyFont="1" applyFill="1" applyBorder="1" applyAlignment="1" applyProtection="1">
      <alignment horizontal="left" vertical="center" wrapText="1"/>
      <protection locked="0"/>
    </xf>
    <xf numFmtId="167" fontId="9" fillId="0" borderId="0" xfId="1" applyNumberFormat="1" applyFont="1" applyFill="1" applyBorder="1" applyAlignment="1" applyProtection="1">
      <alignment horizontal="left" vertical="center"/>
    </xf>
    <xf numFmtId="0" fontId="18" fillId="0" borderId="0" xfId="0" applyFont="1" applyFill="1" applyAlignment="1" applyProtection="1">
      <alignment horizontal="left" vertical="top" indent="1"/>
    </xf>
    <xf numFmtId="0" fontId="44" fillId="0" borderId="0" xfId="0" applyFont="1" applyFill="1" applyBorder="1" applyAlignment="1" applyProtection="1">
      <alignment horizontal="center" vertical="center"/>
    </xf>
    <xf numFmtId="0" fontId="44" fillId="0" borderId="0" xfId="0" applyFont="1" applyFill="1" applyBorder="1" applyAlignment="1" applyProtection="1">
      <alignment horizontal="left" indent="2"/>
    </xf>
    <xf numFmtId="0" fontId="22" fillId="4" borderId="15" xfId="0" applyFont="1" applyFill="1" applyBorder="1" applyAlignment="1" applyProtection="1">
      <alignment horizontal="left" vertical="center"/>
    </xf>
    <xf numFmtId="0" fontId="11" fillId="0" borderId="0" xfId="0" applyFont="1" applyFill="1" applyBorder="1" applyAlignment="1" applyProtection="1">
      <alignment horizontal="center" vertical="top"/>
    </xf>
    <xf numFmtId="0" fontId="9" fillId="0" borderId="0" xfId="0" applyFont="1" applyFill="1" applyBorder="1" applyAlignment="1" applyProtection="1">
      <alignment horizontal="left" vertical="top" wrapText="1"/>
    </xf>
    <xf numFmtId="0" fontId="11" fillId="0" borderId="13" xfId="0" applyFont="1" applyFill="1" applyBorder="1" applyAlignment="1" applyProtection="1">
      <alignment horizontal="center" vertical="center" wrapText="1"/>
      <protection locked="0"/>
    </xf>
    <xf numFmtId="0" fontId="14" fillId="0" borderId="0" xfId="2" applyFont="1" applyFill="1" applyBorder="1" applyAlignment="1" applyProtection="1">
      <alignment vertical="top" wrapText="1"/>
    </xf>
    <xf numFmtId="0" fontId="22" fillId="4" borderId="15" xfId="0" applyFont="1" applyFill="1" applyBorder="1" applyAlignment="1" applyProtection="1">
      <alignment horizontal="left" vertical="top"/>
    </xf>
    <xf numFmtId="0" fontId="22" fillId="4" borderId="16" xfId="0" applyFont="1" applyFill="1" applyBorder="1" applyAlignment="1" applyProtection="1">
      <alignment horizontal="center" vertical="top"/>
    </xf>
    <xf numFmtId="0" fontId="16" fillId="0" borderId="0" xfId="2" applyFont="1" applyFill="1" applyBorder="1" applyAlignment="1" applyProtection="1">
      <alignment vertical="top" wrapText="1"/>
    </xf>
    <xf numFmtId="0" fontId="11" fillId="9" borderId="13" xfId="0" applyFont="1" applyFill="1" applyBorder="1" applyAlignment="1" applyProtection="1">
      <alignment horizontal="center" vertical="center" wrapText="1"/>
    </xf>
    <xf numFmtId="0" fontId="11" fillId="0" borderId="0" xfId="0" applyFont="1" applyFill="1" applyBorder="1" applyAlignment="1" applyProtection="1">
      <alignment horizontal="left" vertical="center"/>
    </xf>
    <xf numFmtId="0" fontId="11" fillId="0" borderId="15" xfId="0" applyFont="1" applyFill="1" applyBorder="1" applyAlignment="1" applyProtection="1">
      <alignment horizontal="left" vertical="center"/>
    </xf>
    <xf numFmtId="0" fontId="47" fillId="0" borderId="0" xfId="0" applyFont="1" applyFill="1" applyAlignment="1" applyProtection="1">
      <alignment vertical="center"/>
    </xf>
    <xf numFmtId="0" fontId="47" fillId="0" borderId="0" xfId="0" applyFont="1" applyFill="1" applyProtection="1"/>
    <xf numFmtId="0" fontId="47" fillId="0" borderId="0" xfId="0" applyFont="1" applyFill="1" applyAlignment="1" applyProtection="1">
      <alignment horizontal="center" vertical="center"/>
    </xf>
    <xf numFmtId="170" fontId="2" fillId="0" borderId="0" xfId="0" applyNumberFormat="1" applyFont="1" applyAlignment="1">
      <alignment horizontal="center"/>
    </xf>
    <xf numFmtId="0" fontId="11" fillId="0" borderId="13" xfId="0" applyFont="1" applyBorder="1" applyAlignment="1" applyProtection="1">
      <alignment horizontal="center" vertical="center" wrapText="1"/>
      <protection locked="0"/>
    </xf>
    <xf numFmtId="0" fontId="18" fillId="0" borderId="0" xfId="0" applyFont="1" applyFill="1" applyAlignment="1" applyProtection="1">
      <alignment horizontal="left" vertical="center"/>
    </xf>
    <xf numFmtId="0" fontId="22" fillId="4" borderId="16" xfId="0" applyFont="1" applyFill="1" applyBorder="1" applyAlignment="1" applyProtection="1">
      <alignment horizontal="center" vertical="center"/>
    </xf>
    <xf numFmtId="0" fontId="19" fillId="0" borderId="10" xfId="1" applyNumberFormat="1" applyFont="1" applyFill="1" applyBorder="1" applyAlignment="1" applyProtection="1">
      <alignment horizontal="center" wrapText="1"/>
    </xf>
    <xf numFmtId="0" fontId="19" fillId="0" borderId="10" xfId="0" applyFont="1" applyFill="1" applyBorder="1" applyAlignment="1" applyProtection="1">
      <alignment horizontal="center" wrapText="1"/>
    </xf>
    <xf numFmtId="0" fontId="9" fillId="8" borderId="0" xfId="0" applyFont="1" applyFill="1" applyBorder="1" applyAlignment="1" applyProtection="1">
      <alignment horizontal="left" vertical="center" wrapText="1" indent="4"/>
    </xf>
    <xf numFmtId="0" fontId="0" fillId="2" borderId="0" xfId="0" applyFill="1" applyProtection="1"/>
    <xf numFmtId="0" fontId="1" fillId="2" borderId="0" xfId="0" applyFont="1" applyFill="1" applyProtection="1"/>
    <xf numFmtId="0" fontId="3" fillId="2" borderId="0" xfId="0" applyFont="1" applyFill="1" applyAlignment="1" applyProtection="1">
      <alignment horizontal="right" vertical="center"/>
    </xf>
    <xf numFmtId="0" fontId="3" fillId="2" borderId="0" xfId="0" applyFont="1" applyFill="1" applyAlignment="1" applyProtection="1">
      <alignment horizontal="right" vertical="center" indent="1"/>
    </xf>
    <xf numFmtId="0" fontId="3" fillId="2" borderId="0" xfId="0" applyFont="1" applyFill="1" applyProtection="1"/>
    <xf numFmtId="0" fontId="3" fillId="2" borderId="0" xfId="0" applyFont="1" applyFill="1" applyAlignment="1" applyProtection="1">
      <alignment horizontal="center" wrapText="1"/>
    </xf>
    <xf numFmtId="0" fontId="5" fillId="2" borderId="0" xfId="0" applyFont="1" applyFill="1" applyProtection="1"/>
    <xf numFmtId="0" fontId="3" fillId="2" borderId="0" xfId="0" applyFont="1" applyFill="1" applyAlignment="1" applyProtection="1">
      <alignment horizontal="center"/>
    </xf>
    <xf numFmtId="0" fontId="0" fillId="2" borderId="0" xfId="0" applyFill="1" applyAlignment="1" applyProtection="1">
      <alignment horizontal="left" vertical="center" indent="1"/>
    </xf>
    <xf numFmtId="0" fontId="0" fillId="2" borderId="0" xfId="0" applyFill="1" applyAlignment="1" applyProtection="1">
      <alignment horizontal="left" vertical="center" indent="6"/>
    </xf>
    <xf numFmtId="0" fontId="0" fillId="2" borderId="0" xfId="0" applyFill="1" applyAlignment="1" applyProtection="1">
      <alignment horizontal="left" indent="1"/>
    </xf>
    <xf numFmtId="0" fontId="0" fillId="2" borderId="0" xfId="0" applyFill="1" applyAlignment="1" applyProtection="1">
      <alignment horizontal="left"/>
    </xf>
    <xf numFmtId="165" fontId="49" fillId="0" borderId="12" xfId="0" applyNumberFormat="1" applyFont="1" applyFill="1" applyBorder="1" applyAlignment="1" applyProtection="1">
      <alignment horizontal="center" vertical="center"/>
      <protection locked="0"/>
    </xf>
    <xf numFmtId="0" fontId="0" fillId="0" borderId="13" xfId="0" applyFill="1" applyBorder="1" applyAlignment="1" applyProtection="1">
      <alignment vertical="center" wrapText="1"/>
      <protection locked="0"/>
    </xf>
    <xf numFmtId="0" fontId="0" fillId="0" borderId="13" xfId="0" applyFill="1" applyBorder="1" applyAlignment="1" applyProtection="1">
      <alignment horizontal="left" vertical="center" wrapText="1"/>
      <protection locked="0"/>
    </xf>
    <xf numFmtId="0" fontId="41" fillId="0" borderId="13" xfId="5" applyFill="1" applyBorder="1" applyAlignment="1" applyProtection="1">
      <alignment horizontal="left" vertical="center" wrapText="1"/>
      <protection locked="0"/>
    </xf>
    <xf numFmtId="167" fontId="48" fillId="0" borderId="18" xfId="1" applyNumberFormat="1" applyFont="1" applyFill="1" applyBorder="1" applyProtection="1"/>
    <xf numFmtId="167" fontId="43" fillId="0" borderId="18" xfId="1" applyNumberFormat="1" applyFont="1" applyFill="1" applyBorder="1" applyProtection="1"/>
    <xf numFmtId="167" fontId="43" fillId="0" borderId="0" xfId="1" applyNumberFormat="1" applyFont="1" applyFill="1" applyBorder="1" applyProtection="1"/>
    <xf numFmtId="0" fontId="11" fillId="0" borderId="0" xfId="0" applyFont="1" applyAlignment="1" applyProtection="1">
      <alignment horizontal="center" vertical="top"/>
    </xf>
    <xf numFmtId="0" fontId="14" fillId="0" borderId="0" xfId="2" applyFont="1" applyAlignment="1" applyProtection="1">
      <alignment vertical="top" wrapText="1"/>
    </xf>
    <xf numFmtId="168" fontId="17" fillId="0" borderId="0" xfId="0" applyNumberFormat="1" applyFont="1" applyFill="1" applyBorder="1" applyAlignment="1" applyProtection="1">
      <alignment horizontal="left" vertical="center" wrapText="1"/>
    </xf>
    <xf numFmtId="0" fontId="11" fillId="0" borderId="17" xfId="0" applyFont="1" applyFill="1" applyBorder="1" applyAlignment="1" applyProtection="1">
      <alignment horizontal="left" vertical="center" wrapText="1"/>
      <protection locked="0"/>
    </xf>
    <xf numFmtId="167" fontId="9" fillId="5" borderId="13" xfId="1" applyNumberFormat="1" applyFont="1" applyFill="1" applyBorder="1" applyAlignment="1" applyProtection="1">
      <alignment vertical="top"/>
    </xf>
    <xf numFmtId="167" fontId="21" fillId="5" borderId="13" xfId="1" applyNumberFormat="1" applyFont="1" applyFill="1" applyBorder="1" applyAlignment="1" applyProtection="1">
      <alignment vertical="top"/>
    </xf>
    <xf numFmtId="167" fontId="11" fillId="5" borderId="12" xfId="1" applyNumberFormat="1" applyFont="1" applyFill="1" applyBorder="1" applyAlignment="1" applyProtection="1">
      <alignment vertical="top"/>
    </xf>
    <xf numFmtId="167" fontId="21" fillId="5" borderId="12" xfId="1" applyNumberFormat="1" applyFont="1" applyFill="1" applyBorder="1" applyAlignment="1" applyProtection="1">
      <alignment vertical="top"/>
    </xf>
    <xf numFmtId="44" fontId="39" fillId="0" borderId="0" xfId="0" applyNumberFormat="1" applyFont="1" applyFill="1" applyBorder="1" applyAlignment="1" applyProtection="1">
      <alignment horizontal="left" vertical="center" wrapText="1" indent="2"/>
    </xf>
    <xf numFmtId="44" fontId="18" fillId="0" borderId="0" xfId="0" applyNumberFormat="1" applyFont="1" applyFill="1" applyBorder="1" applyAlignment="1" applyProtection="1">
      <alignment horizontal="left" vertical="top" wrapText="1"/>
    </xf>
    <xf numFmtId="44" fontId="40" fillId="0" borderId="20" xfId="0" applyNumberFormat="1" applyFont="1" applyFill="1" applyBorder="1" applyAlignment="1" applyProtection="1">
      <alignment vertical="center"/>
      <protection locked="0"/>
    </xf>
    <xf numFmtId="167" fontId="9" fillId="0" borderId="13" xfId="1" applyNumberFormat="1" applyFont="1" applyFill="1" applyBorder="1" applyAlignment="1" applyProtection="1">
      <alignment vertical="center" wrapText="1"/>
      <protection locked="0"/>
    </xf>
    <xf numFmtId="167" fontId="11" fillId="5" borderId="19" xfId="1" applyNumberFormat="1" applyFont="1" applyFill="1" applyBorder="1" applyAlignment="1" applyProtection="1">
      <alignment vertical="top"/>
    </xf>
    <xf numFmtId="167" fontId="11" fillId="5" borderId="13" xfId="1" applyNumberFormat="1" applyFont="1" applyFill="1" applyBorder="1" applyAlignment="1" applyProtection="1">
      <alignment vertical="top"/>
    </xf>
    <xf numFmtId="44" fontId="13" fillId="0" borderId="0" xfId="0" applyNumberFormat="1" applyFont="1" applyFill="1" applyBorder="1" applyAlignment="1" applyProtection="1">
      <alignment horizontal="left" vertical="center" wrapText="1" indent="2"/>
    </xf>
    <xf numFmtId="44" fontId="31" fillId="8" borderId="0" xfId="0" applyNumberFormat="1" applyFont="1" applyFill="1" applyBorder="1" applyAlignment="1" applyProtection="1">
      <alignment horizontal="left" vertical="center" wrapText="1" indent="3"/>
    </xf>
    <xf numFmtId="44" fontId="31" fillId="8" borderId="0" xfId="0" applyNumberFormat="1" applyFont="1" applyFill="1" applyBorder="1" applyAlignment="1" applyProtection="1">
      <alignment horizontal="left" vertical="center" wrapText="1"/>
    </xf>
    <xf numFmtId="167" fontId="9" fillId="0" borderId="14" xfId="1" applyNumberFormat="1" applyFont="1" applyFill="1" applyBorder="1" applyAlignment="1" applyProtection="1">
      <alignment vertical="center"/>
      <protection locked="0"/>
    </xf>
    <xf numFmtId="167" fontId="18" fillId="5" borderId="20" xfId="1" applyNumberFormat="1" applyFont="1" applyFill="1" applyBorder="1" applyAlignment="1" applyProtection="1">
      <alignment vertical="center" wrapText="1"/>
    </xf>
    <xf numFmtId="167" fontId="19" fillId="5" borderId="13" xfId="1" applyNumberFormat="1" applyFont="1" applyFill="1" applyBorder="1" applyAlignment="1" applyProtection="1">
      <alignment vertical="center"/>
    </xf>
    <xf numFmtId="167" fontId="19" fillId="5" borderId="20" xfId="1" applyNumberFormat="1" applyFont="1" applyFill="1" applyBorder="1" applyAlignment="1" applyProtection="1">
      <alignment vertical="center" wrapText="1"/>
    </xf>
    <xf numFmtId="0" fontId="19" fillId="0" borderId="0" xfId="0" applyFont="1" applyFill="1" applyProtection="1"/>
    <xf numFmtId="0" fontId="18" fillId="0" borderId="0" xfId="0" applyFont="1" applyFill="1" applyAlignment="1" applyProtection="1">
      <alignment horizontal="center"/>
    </xf>
    <xf numFmtId="0" fontId="27" fillId="0" borderId="0" xfId="0" applyFont="1" applyFill="1" applyProtection="1"/>
    <xf numFmtId="0" fontId="18" fillId="0" borderId="0" xfId="0" applyFont="1" applyFill="1" applyAlignment="1" applyProtection="1">
      <alignment vertical="top" wrapText="1"/>
    </xf>
    <xf numFmtId="0" fontId="19" fillId="0" borderId="0" xfId="0" applyFont="1" applyFill="1" applyAlignment="1" applyProtection="1">
      <alignment horizontal="left" vertical="top" wrapText="1"/>
    </xf>
    <xf numFmtId="0" fontId="18" fillId="0" borderId="0" xfId="0" applyFont="1" applyFill="1" applyAlignment="1" applyProtection="1">
      <alignment horizontal="left" vertical="center" wrapText="1" indent="2"/>
    </xf>
    <xf numFmtId="0" fontId="19" fillId="0" borderId="0" xfId="0" applyFont="1" applyFill="1" applyAlignment="1" applyProtection="1">
      <alignment horizontal="left" vertical="center" wrapText="1"/>
    </xf>
    <xf numFmtId="0" fontId="27" fillId="0" borderId="0" xfId="0" applyFont="1" applyFill="1" applyAlignment="1" applyProtection="1">
      <alignment vertical="center" wrapText="1"/>
    </xf>
    <xf numFmtId="0" fontId="19" fillId="0" borderId="0" xfId="0" applyFont="1" applyFill="1" applyAlignment="1" applyProtection="1">
      <alignment vertical="center" wrapText="1"/>
    </xf>
    <xf numFmtId="0" fontId="18" fillId="0" borderId="0" xfId="0" applyFont="1" applyFill="1" applyAlignment="1" applyProtection="1">
      <alignment horizontal="left" vertical="center" wrapText="1"/>
    </xf>
    <xf numFmtId="9" fontId="18" fillId="0" borderId="0" xfId="4" applyFont="1" applyFill="1" applyProtection="1"/>
    <xf numFmtId="44" fontId="27" fillId="0" borderId="0" xfId="0" applyNumberFormat="1" applyFont="1" applyFill="1" applyBorder="1" applyAlignment="1" applyProtection="1">
      <alignment horizontal="right" vertical="center"/>
    </xf>
    <xf numFmtId="9" fontId="28" fillId="0" borderId="0" xfId="4" applyFont="1" applyFill="1" applyBorder="1" applyAlignment="1" applyProtection="1">
      <alignment horizontal="left" vertical="center" wrapText="1"/>
    </xf>
    <xf numFmtId="0" fontId="29" fillId="0" borderId="0" xfId="0" applyFont="1" applyFill="1" applyBorder="1" applyProtection="1"/>
    <xf numFmtId="0" fontId="44" fillId="0" borderId="0" xfId="0" applyFont="1" applyAlignment="1" applyProtection="1">
      <alignment horizontal="center" vertical="center"/>
    </xf>
    <xf numFmtId="0" fontId="47" fillId="0" borderId="0" xfId="0" applyFont="1" applyAlignment="1" applyProtection="1">
      <alignment vertical="center"/>
    </xf>
    <xf numFmtId="0" fontId="42" fillId="0" borderId="0" xfId="0" applyFont="1" applyAlignment="1" applyProtection="1">
      <alignment vertical="center"/>
    </xf>
    <xf numFmtId="0" fontId="44" fillId="0" borderId="0" xfId="0" applyFont="1" applyAlignment="1" applyProtection="1">
      <alignment horizontal="left" indent="2"/>
    </xf>
    <xf numFmtId="167" fontId="0" fillId="0" borderId="0" xfId="1" applyNumberFormat="1" applyFont="1" applyProtection="1"/>
    <xf numFmtId="167" fontId="50" fillId="0" borderId="18" xfId="1" applyNumberFormat="1" applyFont="1" applyFill="1" applyBorder="1" applyProtection="1"/>
    <xf numFmtId="0" fontId="29" fillId="0" borderId="0" xfId="0" applyFont="1" applyAlignment="1" applyProtection="1">
      <alignment vertical="center"/>
    </xf>
    <xf numFmtId="0" fontId="10" fillId="0" borderId="0" xfId="0" applyFont="1" applyProtection="1"/>
    <xf numFmtId="0" fontId="51" fillId="0" borderId="0" xfId="0" applyFont="1" applyProtection="1"/>
    <xf numFmtId="0" fontId="2" fillId="0" borderId="0" xfId="0" applyFont="1" applyProtection="1"/>
    <xf numFmtId="0" fontId="52" fillId="0" borderId="0" xfId="0" applyFont="1" applyProtection="1"/>
    <xf numFmtId="0" fontId="52" fillId="0" borderId="0" xfId="0" applyFont="1" applyAlignment="1" applyProtection="1">
      <alignment horizontal="center"/>
    </xf>
    <xf numFmtId="0" fontId="52" fillId="0" borderId="2" xfId="0" applyFont="1" applyBorder="1" applyAlignment="1" applyProtection="1">
      <alignment horizontal="center" wrapText="1"/>
    </xf>
    <xf numFmtId="0" fontId="52" fillId="0" borderId="0" xfId="0" applyFont="1" applyAlignment="1" applyProtection="1">
      <alignment horizontal="left" wrapText="1"/>
    </xf>
    <xf numFmtId="0" fontId="52" fillId="0" borderId="0" xfId="0" applyFont="1" applyAlignment="1" applyProtection="1">
      <alignment horizontal="center" wrapText="1"/>
    </xf>
    <xf numFmtId="167" fontId="2" fillId="0" borderId="0" xfId="1" applyNumberFormat="1" applyFont="1" applyProtection="1"/>
    <xf numFmtId="0" fontId="2" fillId="0" borderId="0" xfId="0" applyFont="1" applyAlignment="1" applyProtection="1">
      <alignment vertical="top" wrapText="1"/>
    </xf>
    <xf numFmtId="0" fontId="0" fillId="0" borderId="0" xfId="0" applyAlignment="1" applyProtection="1">
      <alignment vertical="top" wrapText="1"/>
    </xf>
    <xf numFmtId="0" fontId="2" fillId="0" borderId="13" xfId="0" applyFont="1" applyBorder="1" applyAlignment="1" applyProtection="1">
      <alignment vertical="top" wrapText="1"/>
      <protection locked="0"/>
    </xf>
    <xf numFmtId="0" fontId="0" fillId="0" borderId="13" xfId="0" applyBorder="1" applyAlignment="1" applyProtection="1">
      <alignment vertical="top" wrapText="1"/>
      <protection locked="0"/>
    </xf>
    <xf numFmtId="167" fontId="2" fillId="0" borderId="13" xfId="1" applyNumberFormat="1" applyFont="1" applyBorder="1" applyAlignment="1" applyProtection="1">
      <alignment vertical="top" wrapText="1"/>
      <protection locked="0"/>
    </xf>
    <xf numFmtId="0" fontId="18" fillId="0" borderId="0" xfId="0" applyFont="1" applyProtection="1"/>
    <xf numFmtId="0" fontId="0" fillId="0" borderId="0" xfId="0" applyAlignment="1" applyProtection="1">
      <alignment wrapText="1"/>
    </xf>
    <xf numFmtId="0" fontId="0" fillId="0" borderId="13" xfId="0" applyBorder="1" applyAlignment="1" applyProtection="1">
      <alignment horizontal="center" vertical="top" wrapText="1"/>
      <protection locked="0"/>
    </xf>
    <xf numFmtId="0" fontId="0" fillId="0" borderId="0" xfId="0" applyAlignment="1" applyProtection="1">
      <alignment vertical="top"/>
    </xf>
    <xf numFmtId="0" fontId="0" fillId="0" borderId="13" xfId="0" applyBorder="1" applyAlignment="1" applyProtection="1">
      <alignment vertical="top"/>
      <protection locked="0"/>
    </xf>
    <xf numFmtId="0" fontId="0" fillId="0" borderId="13" xfId="0" applyBorder="1" applyProtection="1">
      <protection locked="0"/>
    </xf>
    <xf numFmtId="0" fontId="0" fillId="0" borderId="13" xfId="0" applyBorder="1" applyAlignment="1" applyProtection="1">
      <alignment horizontal="center" vertical="top"/>
      <protection locked="0"/>
    </xf>
    <xf numFmtId="167" fontId="0" fillId="0" borderId="13" xfId="1" applyNumberFormat="1" applyFont="1" applyBorder="1" applyAlignment="1" applyProtection="1">
      <alignment vertical="top"/>
      <protection locked="0"/>
    </xf>
    <xf numFmtId="167" fontId="0" fillId="0" borderId="13" xfId="1" applyNumberFormat="1" applyFont="1" applyBorder="1" applyProtection="1">
      <protection locked="0"/>
    </xf>
    <xf numFmtId="167" fontId="18" fillId="0" borderId="0" xfId="1" applyNumberFormat="1" applyFont="1" applyFill="1" applyProtection="1"/>
    <xf numFmtId="0" fontId="30" fillId="0" borderId="0" xfId="0" applyFont="1" applyFill="1" applyProtection="1"/>
    <xf numFmtId="0" fontId="9" fillId="0" borderId="0" xfId="0" applyFont="1" applyFill="1" applyAlignment="1" applyProtection="1">
      <alignment vertical="top"/>
    </xf>
    <xf numFmtId="0" fontId="26" fillId="0" borderId="0" xfId="0" applyFont="1" applyFill="1" applyAlignment="1" applyProtection="1">
      <alignment vertical="top"/>
    </xf>
    <xf numFmtId="0" fontId="26" fillId="3" borderId="0" xfId="0" applyFont="1" applyFill="1" applyAlignment="1" applyProtection="1">
      <alignment vertical="top"/>
    </xf>
    <xf numFmtId="0" fontId="31" fillId="0" borderId="0" xfId="0" applyFont="1" applyFill="1" applyAlignment="1" applyProtection="1">
      <alignment vertical="top"/>
    </xf>
    <xf numFmtId="0" fontId="13" fillId="0" borderId="0" xfId="0" applyFont="1" applyFill="1" applyAlignment="1" applyProtection="1">
      <alignment horizontal="left" vertical="center" wrapText="1"/>
    </xf>
    <xf numFmtId="0" fontId="13" fillId="0" borderId="0" xfId="0" applyFont="1" applyFill="1" applyAlignment="1" applyProtection="1">
      <alignment vertical="center" wrapText="1"/>
    </xf>
    <xf numFmtId="0" fontId="13" fillId="0" borderId="0" xfId="0" applyFont="1" applyFill="1" applyAlignment="1" applyProtection="1">
      <alignment horizontal="left" vertical="top" wrapText="1"/>
    </xf>
    <xf numFmtId="0" fontId="13" fillId="0" borderId="0" xfId="0" applyFont="1" applyFill="1" applyAlignment="1" applyProtection="1">
      <alignment vertical="top" wrapText="1"/>
    </xf>
    <xf numFmtId="0" fontId="32" fillId="0" borderId="0" xfId="0" applyFont="1" applyFill="1" applyAlignment="1" applyProtection="1">
      <alignment vertical="center" wrapText="1"/>
    </xf>
    <xf numFmtId="0" fontId="9" fillId="0" borderId="0" xfId="0" applyFont="1" applyFill="1" applyAlignment="1" applyProtection="1">
      <alignment vertical="center" wrapText="1"/>
    </xf>
    <xf numFmtId="0" fontId="9" fillId="0" borderId="0" xfId="0" applyFont="1" applyFill="1" applyAlignment="1" applyProtection="1">
      <alignment vertical="top" wrapText="1"/>
    </xf>
    <xf numFmtId="167" fontId="11" fillId="0" borderId="0" xfId="1" applyNumberFormat="1" applyFont="1" applyFill="1" applyBorder="1" applyAlignment="1" applyProtection="1">
      <alignment horizontal="center" vertical="center" wrapText="1"/>
    </xf>
    <xf numFmtId="0" fontId="32" fillId="0" borderId="0" xfId="0" applyFont="1" applyFill="1" applyAlignment="1" applyProtection="1">
      <alignment horizontal="center" vertical="center" wrapText="1"/>
    </xf>
    <xf numFmtId="0" fontId="18" fillId="0" borderId="0" xfId="0" applyFont="1" applyFill="1" applyBorder="1" applyAlignment="1" applyProtection="1">
      <alignment horizontal="left" vertical="top" wrapText="1"/>
    </xf>
    <xf numFmtId="0" fontId="13" fillId="0" borderId="0" xfId="0" applyFont="1" applyFill="1" applyAlignment="1" applyProtection="1">
      <alignment horizontal="left" wrapText="1"/>
    </xf>
    <xf numFmtId="0" fontId="4" fillId="2" borderId="0" xfId="0" applyFont="1" applyFill="1" applyAlignment="1" applyProtection="1">
      <alignment horizontal="center"/>
    </xf>
    <xf numFmtId="0" fontId="3" fillId="2" borderId="0" xfId="0" applyFont="1" applyFill="1" applyAlignment="1" applyProtection="1">
      <alignment horizontal="center"/>
    </xf>
    <xf numFmtId="0" fontId="46" fillId="0" borderId="27" xfId="0" applyFont="1" applyFill="1" applyBorder="1" applyAlignment="1" applyProtection="1">
      <alignment horizontal="center" vertical="center" wrapText="1"/>
      <protection locked="0"/>
    </xf>
    <xf numFmtId="0" fontId="46" fillId="0" borderId="28" xfId="0" applyFont="1" applyFill="1" applyBorder="1" applyAlignment="1" applyProtection="1">
      <alignment horizontal="center" vertical="center" wrapText="1"/>
      <protection locked="0"/>
    </xf>
    <xf numFmtId="0" fontId="46" fillId="0" borderId="29" xfId="0" applyFont="1" applyFill="1" applyBorder="1" applyAlignment="1" applyProtection="1">
      <alignment horizontal="center" vertical="center" wrapText="1"/>
      <protection locked="0"/>
    </xf>
    <xf numFmtId="0" fontId="33" fillId="2" borderId="0" xfId="0" applyFont="1" applyFill="1" applyAlignment="1" applyProtection="1">
      <alignment horizontal="center"/>
    </xf>
    <xf numFmtId="0" fontId="18" fillId="0" borderId="0" xfId="0" applyFont="1" applyFill="1" applyAlignment="1" applyProtection="1">
      <alignment horizontal="left" vertical="center"/>
    </xf>
    <xf numFmtId="0" fontId="45" fillId="0" borderId="30" xfId="2" applyFont="1" applyFill="1" applyBorder="1" applyAlignment="1" applyProtection="1">
      <alignment horizontal="center" vertical="center" wrapText="1"/>
    </xf>
    <xf numFmtId="0" fontId="45" fillId="0" borderId="31" xfId="2" applyFont="1" applyFill="1" applyBorder="1" applyAlignment="1" applyProtection="1">
      <alignment horizontal="center" vertical="center" wrapText="1"/>
    </xf>
    <xf numFmtId="0" fontId="45" fillId="0" borderId="32" xfId="2" applyFont="1" applyFill="1" applyBorder="1" applyAlignment="1" applyProtection="1">
      <alignment horizontal="center" vertical="center" wrapText="1"/>
    </xf>
    <xf numFmtId="0" fontId="22" fillId="4" borderId="15" xfId="0" applyFont="1" applyFill="1" applyBorder="1" applyAlignment="1" applyProtection="1">
      <alignment horizontal="center" vertical="center"/>
    </xf>
    <xf numFmtId="0" fontId="22" fillId="4" borderId="16" xfId="0" applyFont="1" applyFill="1" applyBorder="1" applyAlignment="1" applyProtection="1">
      <alignment horizontal="center" vertical="center"/>
    </xf>
    <xf numFmtId="0" fontId="22" fillId="4" borderId="17" xfId="0" applyFont="1" applyFill="1" applyBorder="1" applyAlignment="1" applyProtection="1">
      <alignment horizontal="center" vertical="center"/>
    </xf>
    <xf numFmtId="0" fontId="9" fillId="0" borderId="15" xfId="0" applyFont="1" applyFill="1" applyBorder="1" applyAlignment="1" applyProtection="1">
      <alignment horizontal="left" vertical="top" wrapText="1"/>
      <protection locked="0"/>
    </xf>
    <xf numFmtId="0" fontId="9" fillId="0" borderId="16"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0" borderId="13" xfId="0" applyFont="1" applyFill="1" applyBorder="1" applyAlignment="1" applyProtection="1">
      <alignment horizontal="left" vertical="top" wrapText="1"/>
      <protection locked="0"/>
    </xf>
    <xf numFmtId="0" fontId="22" fillId="4" borderId="15" xfId="0" applyFont="1" applyFill="1" applyBorder="1" applyAlignment="1" applyProtection="1">
      <alignment horizontal="center" vertical="center" wrapText="1"/>
    </xf>
    <xf numFmtId="0" fontId="22" fillId="4" borderId="16" xfId="0" applyFont="1" applyFill="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44" fontId="18" fillId="0" borderId="13" xfId="0" applyNumberFormat="1" applyFont="1" applyFill="1" applyBorder="1" applyAlignment="1" applyProtection="1">
      <alignment horizontal="left" vertical="top" wrapText="1"/>
      <protection locked="0"/>
    </xf>
    <xf numFmtId="0" fontId="19" fillId="0" borderId="10" xfId="1" applyNumberFormat="1" applyFont="1" applyFill="1" applyBorder="1" applyAlignment="1" applyProtection="1">
      <alignment horizontal="center" wrapText="1"/>
    </xf>
    <xf numFmtId="44" fontId="40" fillId="0" borderId="20" xfId="0" applyNumberFormat="1" applyFont="1" applyFill="1" applyBorder="1" applyAlignment="1" applyProtection="1">
      <alignment horizontal="left" vertical="center" wrapText="1" indent="2"/>
      <protection locked="0"/>
    </xf>
    <xf numFmtId="0" fontId="19" fillId="0" borderId="10" xfId="0" applyFont="1" applyFill="1" applyBorder="1" applyAlignment="1" applyProtection="1">
      <alignment horizontal="center" wrapText="1"/>
    </xf>
    <xf numFmtId="0" fontId="40" fillId="0" borderId="20" xfId="0" applyFont="1" applyFill="1" applyBorder="1" applyAlignment="1" applyProtection="1">
      <alignment horizontal="left" vertical="center" wrapText="1" indent="4"/>
      <protection locked="0"/>
    </xf>
    <xf numFmtId="0" fontId="9" fillId="8" borderId="0" xfId="0" applyFont="1" applyFill="1" applyBorder="1" applyAlignment="1" applyProtection="1">
      <alignment horizontal="left" vertical="center" wrapText="1" indent="4"/>
    </xf>
    <xf numFmtId="167" fontId="23" fillId="0" borderId="0" xfId="1" applyNumberFormat="1" applyFont="1" applyFill="1" applyBorder="1" applyAlignment="1" applyProtection="1">
      <alignment horizontal="center" vertical="center" wrapText="1"/>
    </xf>
    <xf numFmtId="167" fontId="23" fillId="0" borderId="0" xfId="1" applyNumberFormat="1" applyFont="1" applyFill="1" applyBorder="1" applyAlignment="1" applyProtection="1">
      <alignment horizontal="center" vertical="center"/>
    </xf>
    <xf numFmtId="44" fontId="23" fillId="6" borderId="2" xfId="0" applyNumberFormat="1" applyFont="1" applyFill="1" applyBorder="1" applyAlignment="1" applyProtection="1">
      <alignment horizontal="left" vertical="top" wrapText="1"/>
    </xf>
    <xf numFmtId="44" fontId="40" fillId="0" borderId="20" xfId="0" applyNumberFormat="1" applyFont="1" applyFill="1" applyBorder="1" applyAlignment="1" applyProtection="1">
      <alignment horizontal="left" vertical="center" wrapText="1" indent="3"/>
      <protection locked="0"/>
    </xf>
    <xf numFmtId="44" fontId="12" fillId="6" borderId="0" xfId="0" applyNumberFormat="1" applyFont="1" applyFill="1" applyBorder="1" applyAlignment="1" applyProtection="1">
      <alignment horizontal="left" vertical="center"/>
    </xf>
    <xf numFmtId="0" fontId="23" fillId="7" borderId="1" xfId="0" applyFont="1" applyFill="1" applyBorder="1" applyAlignment="1" applyProtection="1">
      <alignment horizontal="center" vertical="center" wrapText="1"/>
    </xf>
    <xf numFmtId="0" fontId="23" fillId="7" borderId="2" xfId="0" applyFont="1" applyFill="1" applyBorder="1" applyAlignment="1" applyProtection="1">
      <alignment horizontal="center" vertical="center" wrapText="1"/>
    </xf>
    <xf numFmtId="0" fontId="23" fillId="7" borderId="3" xfId="0" applyFont="1" applyFill="1" applyBorder="1" applyAlignment="1" applyProtection="1">
      <alignment horizontal="center" vertical="center" wrapText="1"/>
    </xf>
    <xf numFmtId="0" fontId="22" fillId="4" borderId="13" xfId="0" applyFont="1" applyFill="1" applyBorder="1" applyAlignment="1" applyProtection="1">
      <alignment horizontal="center" vertical="center"/>
    </xf>
    <xf numFmtId="0" fontId="18" fillId="0" borderId="14" xfId="0" applyFont="1" applyFill="1" applyBorder="1" applyAlignment="1" applyProtection="1">
      <alignment horizontal="left" vertical="top" wrapText="1"/>
      <protection locked="0"/>
    </xf>
    <xf numFmtId="0" fontId="18" fillId="0" borderId="23" xfId="0" applyFont="1" applyFill="1" applyBorder="1" applyAlignment="1" applyProtection="1">
      <alignment horizontal="left" vertical="top" wrapText="1"/>
      <protection locked="0"/>
    </xf>
    <xf numFmtId="167" fontId="11" fillId="5" borderId="14" xfId="1" applyNumberFormat="1" applyFont="1" applyFill="1" applyBorder="1" applyAlignment="1" applyProtection="1">
      <alignment horizontal="center" vertical="center" wrapText="1"/>
    </xf>
    <xf numFmtId="167" fontId="11" fillId="5" borderId="23" xfId="1" applyNumberFormat="1" applyFont="1" applyFill="1" applyBorder="1" applyAlignment="1" applyProtection="1">
      <alignment horizontal="center" vertical="center" wrapText="1"/>
    </xf>
    <xf numFmtId="0" fontId="32" fillId="0" borderId="0" xfId="0" applyFont="1" applyFill="1" applyAlignment="1" applyProtection="1">
      <alignment horizontal="center" vertical="center" wrapText="1"/>
    </xf>
    <xf numFmtId="0" fontId="22" fillId="4" borderId="24" xfId="0" applyFont="1" applyFill="1" applyBorder="1" applyAlignment="1" applyProtection="1">
      <alignment horizontal="center" vertical="center"/>
    </xf>
    <xf numFmtId="0" fontId="22" fillId="4" borderId="25" xfId="0" applyFont="1" applyFill="1" applyBorder="1" applyAlignment="1" applyProtection="1">
      <alignment horizontal="center" vertical="center"/>
    </xf>
    <xf numFmtId="0" fontId="22" fillId="4" borderId="26" xfId="0" applyFont="1" applyFill="1" applyBorder="1" applyAlignment="1" applyProtection="1">
      <alignment horizontal="center" vertical="center"/>
    </xf>
  </cellXfs>
  <cellStyles count="6">
    <cellStyle name="Comma" xfId="3" builtinId="3"/>
    <cellStyle name="Currency" xfId="1" builtinId="4"/>
    <cellStyle name="Hyperlink" xfId="5" builtinId="8"/>
    <cellStyle name="Normal" xfId="0" builtinId="0"/>
    <cellStyle name="Normal_Sheet1" xfId="2" xr:uid="{00000000-0005-0000-0000-000004000000}"/>
    <cellStyle name="Percent" xfId="4" builtinId="5"/>
  </cellStyles>
  <dxfs count="9">
    <dxf>
      <font>
        <b/>
        <i val="0"/>
        <color rgb="FFC00000"/>
      </font>
    </dxf>
    <dxf>
      <font>
        <b/>
        <i val="0"/>
        <color rgb="FFC00000"/>
      </font>
    </dxf>
    <dxf>
      <font>
        <color rgb="FFC00000"/>
      </font>
    </dxf>
    <dxf>
      <font>
        <color rgb="FFC00000"/>
      </font>
    </dxf>
    <dxf>
      <font>
        <b/>
        <i val="0"/>
        <color rgb="FFC00000"/>
      </font>
    </dxf>
    <dxf>
      <font>
        <b/>
        <i val="0"/>
        <color rgb="FFC00000"/>
      </font>
    </dxf>
    <dxf>
      <font>
        <b/>
        <i val="0"/>
        <color rgb="FFC00000"/>
      </font>
    </dxf>
    <dxf>
      <font>
        <b/>
        <i val="0"/>
        <color rgb="FFC00000"/>
      </font>
    </dxf>
    <dxf>
      <font>
        <color rgb="FFC00000"/>
      </font>
    </dxf>
  </dxfs>
  <tableStyles count="0" defaultTableStyle="TableStyleMedium2" defaultPivotStyle="PivotStyleLight16"/>
  <colors>
    <mruColors>
      <color rgb="FFF3FA98"/>
      <color rgb="FF0E14FE"/>
      <color rgb="FFF7FCBC"/>
      <color rgb="FFF5FC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1226820</xdr:colOff>
      <xdr:row>0</xdr:row>
      <xdr:rowOff>174832</xdr:rowOff>
    </xdr:from>
    <xdr:to>
      <xdr:col>4</xdr:col>
      <xdr:colOff>815340</xdr:colOff>
      <xdr:row>6</xdr:row>
      <xdr:rowOff>48974</xdr:rowOff>
    </xdr:to>
    <xdr:pic>
      <xdr:nvPicPr>
        <xdr:cNvPr id="2" name="Picture 1" descr="Texas Education Agency">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86940" y="174832"/>
          <a:ext cx="1859280" cy="9714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83820</xdr:colOff>
      <xdr:row>25</xdr:row>
      <xdr:rowOff>38100</xdr:rowOff>
    </xdr:from>
    <xdr:to>
      <xdr:col>6</xdr:col>
      <xdr:colOff>91440</xdr:colOff>
      <xdr:row>31</xdr:row>
      <xdr:rowOff>114300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83820" y="6271260"/>
          <a:ext cx="5935980" cy="1173480"/>
        </a:xfrm>
        <a:prstGeom prst="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solidFill>
                <a:schemeClr val="dk1"/>
              </a:solidFill>
              <a:latin typeface="Arial" pitchFamily="34" charset="0"/>
              <a:ea typeface="+mn-ea"/>
              <a:cs typeface="Arial" pitchFamily="34" charset="0"/>
            </a:rPr>
            <a:t>Each year, charter schools, education service centers (ESCs), and school districts must have an Annual Financial and Compliance</a:t>
          </a:r>
          <a:r>
            <a:rPr lang="en-US" sz="900" baseline="0">
              <a:solidFill>
                <a:schemeClr val="dk1"/>
              </a:solidFill>
              <a:latin typeface="Arial" pitchFamily="34" charset="0"/>
              <a:ea typeface="+mn-ea"/>
              <a:cs typeface="Arial" pitchFamily="34" charset="0"/>
            </a:rPr>
            <a:t> Report</a:t>
          </a:r>
          <a:r>
            <a:rPr lang="en-US" sz="900">
              <a:solidFill>
                <a:schemeClr val="dk1"/>
              </a:solidFill>
              <a:latin typeface="Arial" pitchFamily="34" charset="0"/>
              <a:ea typeface="+mn-ea"/>
              <a:cs typeface="Arial" pitchFamily="34" charset="0"/>
            </a:rPr>
            <a:t> (AFR) prepared by an independent auditor. </a:t>
          </a:r>
          <a:r>
            <a:rPr lang="en-US" sz="900" baseline="0">
              <a:solidFill>
                <a:schemeClr val="dk1"/>
              </a:solidFill>
              <a:latin typeface="Arial" pitchFamily="34" charset="0"/>
              <a:ea typeface="+mn-ea"/>
              <a:cs typeface="Arial" pitchFamily="34" charset="0"/>
            </a:rPr>
            <a:t>C</a:t>
          </a:r>
          <a:r>
            <a:rPr lang="en-US" sz="900">
              <a:solidFill>
                <a:schemeClr val="dk1"/>
              </a:solidFill>
              <a:latin typeface="Arial" pitchFamily="34" charset="0"/>
              <a:ea typeface="+mn-ea"/>
              <a:cs typeface="Arial" pitchFamily="34" charset="0"/>
            </a:rPr>
            <a:t>harter schools, ESCs, and school districts must submit a copy of the AFR in electronic format to the Texas Education Agency (TEA) no later than 150 days after the close of their respective fiscal year. </a:t>
          </a:r>
          <a:br>
            <a:rPr lang="en-US" sz="1100">
              <a:solidFill>
                <a:schemeClr val="dk1"/>
              </a:solidFill>
              <a:latin typeface="Arial" pitchFamily="34" charset="0"/>
              <a:ea typeface="+mn-ea"/>
              <a:cs typeface="Arial" pitchFamily="34" charset="0"/>
            </a:rPr>
          </a:br>
          <a:endParaRPr lang="en-US" sz="1100">
            <a:solidFill>
              <a:schemeClr val="dk1"/>
            </a:solidFill>
            <a:latin typeface="Arial" pitchFamily="34" charset="0"/>
            <a:ea typeface="+mn-ea"/>
            <a:cs typeface="Arial" pitchFamily="34" charset="0"/>
          </a:endParaRPr>
        </a:p>
        <a:p>
          <a:r>
            <a:rPr lang="en-US" sz="900">
              <a:solidFill>
                <a:schemeClr val="dk1"/>
              </a:solidFill>
              <a:latin typeface="Arial" pitchFamily="34" charset="0"/>
              <a:ea typeface="+mn-ea"/>
              <a:cs typeface="Arial" pitchFamily="34" charset="0"/>
            </a:rPr>
            <a:t>The AFR electronic submission consists of two parts with the first being the submission of an Adobe Acrobat© Portable Document Format (PDF) file. The second part for charter schools is the submission of this </a:t>
          </a:r>
          <a:r>
            <a:rPr lang="en-US" sz="900" i="1">
              <a:solidFill>
                <a:schemeClr val="dk1"/>
              </a:solidFill>
              <a:latin typeface="Arial" pitchFamily="34" charset="0"/>
              <a:ea typeface="+mn-ea"/>
              <a:cs typeface="Arial" pitchFamily="34" charset="0"/>
            </a:rPr>
            <a:t>Annual</a:t>
          </a:r>
          <a:r>
            <a:rPr lang="en-US" sz="900" i="1" baseline="0">
              <a:solidFill>
                <a:schemeClr val="dk1"/>
              </a:solidFill>
              <a:latin typeface="Arial" pitchFamily="34" charset="0"/>
              <a:ea typeface="+mn-ea"/>
              <a:cs typeface="Arial" pitchFamily="34" charset="0"/>
            </a:rPr>
            <a:t> Financial and Compliance Report Data </a:t>
          </a:r>
          <a:r>
            <a:rPr lang="en-US" sz="900" b="0" i="1" baseline="0">
              <a:solidFill>
                <a:schemeClr val="dk1"/>
              </a:solidFill>
              <a:latin typeface="Arial" pitchFamily="34" charset="0"/>
              <a:ea typeface="+mn-ea"/>
              <a:cs typeface="Arial" pitchFamily="34" charset="0"/>
            </a:rPr>
            <a:t>Template</a:t>
          </a:r>
          <a:r>
            <a:rPr lang="en-US" sz="900" b="0" i="0" baseline="0">
              <a:solidFill>
                <a:schemeClr val="dk1"/>
              </a:solidFill>
              <a:latin typeface="Arial" pitchFamily="34" charset="0"/>
              <a:ea typeface="+mn-ea"/>
              <a:cs typeface="Arial" pitchFamily="34" charset="0"/>
            </a:rPr>
            <a:t> </a:t>
          </a:r>
          <a:r>
            <a:rPr lang="en-US" sz="900" i="0" baseline="0">
              <a:solidFill>
                <a:schemeClr val="dk1"/>
              </a:solidFill>
              <a:latin typeface="Arial" pitchFamily="34" charset="0"/>
              <a:ea typeface="+mn-ea"/>
              <a:cs typeface="Arial" pitchFamily="34" charset="0"/>
            </a:rPr>
            <a:t>file.</a:t>
          </a:r>
          <a:endParaRPr lang="en-US" sz="1000">
            <a:latin typeface="Arial" pitchFamily="34" charset="0"/>
            <a:cs typeface="Arial" pitchFamily="34" charset="0"/>
          </a:endParaRPr>
        </a:p>
      </xdr:txBody>
    </xdr:sp>
    <xdr:clientData/>
  </xdr:twoCellAnchor>
  <xdr:twoCellAnchor>
    <xdr:from>
      <xdr:col>0</xdr:col>
      <xdr:colOff>68580</xdr:colOff>
      <xdr:row>32</xdr:row>
      <xdr:rowOff>91440</xdr:rowOff>
    </xdr:from>
    <xdr:to>
      <xdr:col>6</xdr:col>
      <xdr:colOff>83820</xdr:colOff>
      <xdr:row>36</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8580" y="7604760"/>
          <a:ext cx="5943600" cy="640080"/>
        </a:xfrm>
        <a:prstGeom prst="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solidFill>
                <a:schemeClr val="dk1"/>
              </a:solidFill>
              <a:latin typeface="Arial" pitchFamily="34" charset="0"/>
              <a:ea typeface="+mn-ea"/>
              <a:cs typeface="Arial" pitchFamily="34" charset="0"/>
            </a:rPr>
            <a:t>Under the</a:t>
          </a:r>
          <a:r>
            <a:rPr lang="en-US" sz="900" baseline="0">
              <a:solidFill>
                <a:schemeClr val="dk1"/>
              </a:solidFill>
              <a:latin typeface="Arial" pitchFamily="34" charset="0"/>
              <a:ea typeface="+mn-ea"/>
              <a:cs typeface="Arial" pitchFamily="34" charset="0"/>
            </a:rPr>
            <a:t> </a:t>
          </a:r>
          <a:r>
            <a:rPr lang="en-US" sz="900">
              <a:solidFill>
                <a:schemeClr val="dk1"/>
              </a:solidFill>
              <a:latin typeface="Arial" pitchFamily="34" charset="0"/>
              <a:ea typeface="+mn-ea"/>
              <a:cs typeface="Arial" pitchFamily="34" charset="0"/>
            </a:rPr>
            <a:t>Texas Education Code (TEC), §44.008, the AFR is due not later than the 150</a:t>
          </a:r>
          <a:r>
            <a:rPr lang="en-US" sz="900" baseline="30000">
              <a:solidFill>
                <a:schemeClr val="dk1"/>
              </a:solidFill>
              <a:latin typeface="Arial" pitchFamily="34" charset="0"/>
              <a:ea typeface="+mn-ea"/>
              <a:cs typeface="Arial" pitchFamily="34" charset="0"/>
            </a:rPr>
            <a:t>th</a:t>
          </a:r>
          <a:r>
            <a:rPr lang="en-US" sz="900">
              <a:solidFill>
                <a:schemeClr val="dk1"/>
              </a:solidFill>
              <a:latin typeface="Arial" pitchFamily="34" charset="0"/>
              <a:ea typeface="+mn-ea"/>
              <a:cs typeface="Arial" pitchFamily="34" charset="0"/>
            </a:rPr>
            <a:t> day after the end of the fiscal year. AFRs with the</a:t>
          </a:r>
          <a:r>
            <a:rPr lang="en-US" sz="900" baseline="0">
              <a:solidFill>
                <a:schemeClr val="dk1"/>
              </a:solidFill>
              <a:latin typeface="Arial" pitchFamily="34" charset="0"/>
              <a:ea typeface="+mn-ea"/>
              <a:cs typeface="Arial" pitchFamily="34" charset="0"/>
            </a:rPr>
            <a:t> fiscal year ended:</a:t>
          </a:r>
          <a:r>
            <a:rPr lang="en-US" sz="900">
              <a:solidFill>
                <a:schemeClr val="dk1"/>
              </a:solidFill>
              <a:latin typeface="Arial" pitchFamily="34" charset="0"/>
              <a:ea typeface="+mn-ea"/>
              <a:cs typeface="Arial" pitchFamily="34" charset="0"/>
            </a:rPr>
            <a:t>  </a:t>
          </a:r>
        </a:p>
        <a:p>
          <a:pPr lvl="1"/>
          <a:r>
            <a:rPr lang="en-US" sz="900">
              <a:solidFill>
                <a:schemeClr val="dk1"/>
              </a:solidFill>
              <a:latin typeface="Arial" pitchFamily="34" charset="0"/>
              <a:ea typeface="+mn-ea"/>
              <a:cs typeface="Arial" pitchFamily="34" charset="0"/>
            </a:rPr>
            <a:t>June 30 are due November 27 </a:t>
          </a:r>
        </a:p>
        <a:p>
          <a:pPr lvl="1"/>
          <a:r>
            <a:rPr lang="en-US" sz="900">
              <a:solidFill>
                <a:schemeClr val="dk1"/>
              </a:solidFill>
              <a:latin typeface="Arial" pitchFamily="34" charset="0"/>
              <a:ea typeface="+mn-ea"/>
              <a:cs typeface="Arial" pitchFamily="34" charset="0"/>
            </a:rPr>
            <a:t>August 31 are due January 28 </a:t>
          </a:r>
        </a:p>
        <a:p>
          <a:endParaRPr lang="en-US" sz="10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155863</xdr:colOff>
      <xdr:row>25</xdr:row>
      <xdr:rowOff>121228</xdr:rowOff>
    </xdr:from>
    <xdr:to>
      <xdr:col>2</xdr:col>
      <xdr:colOff>250573</xdr:colOff>
      <xdr:row>27</xdr:row>
      <xdr:rowOff>43296</xdr:rowOff>
    </xdr:to>
    <xdr:pic>
      <xdr:nvPicPr>
        <xdr:cNvPr id="3" name="Picture 2">
          <a:extLst>
            <a:ext uri="{FF2B5EF4-FFF2-40B4-BE49-F238E27FC236}">
              <a16:creationId xmlns:a16="http://schemas.microsoft.com/office/drawing/2014/main" id="{18C4D288-A4F5-4F90-A078-6E5B1D4BCC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3068" y="5195455"/>
          <a:ext cx="432414" cy="3896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112568</xdr:colOff>
      <xdr:row>21</xdr:row>
      <xdr:rowOff>77932</xdr:rowOff>
    </xdr:from>
    <xdr:to>
      <xdr:col>4</xdr:col>
      <xdr:colOff>441614</xdr:colOff>
      <xdr:row>23</xdr:row>
      <xdr:rowOff>251112</xdr:rowOff>
    </xdr:to>
    <xdr:sp macro="" textlink="">
      <xdr:nvSpPr>
        <xdr:cNvPr id="4" name="Chevron 1">
          <a:extLst>
            <a:ext uri="{FF2B5EF4-FFF2-40B4-BE49-F238E27FC236}">
              <a16:creationId xmlns:a16="http://schemas.microsoft.com/office/drawing/2014/main" id="{FAAC2A43-B2E2-42A9-BD4F-B981472997E6}"/>
            </a:ext>
          </a:extLst>
        </xdr:cNvPr>
        <xdr:cNvSpPr/>
      </xdr:nvSpPr>
      <xdr:spPr>
        <a:xfrm>
          <a:off x="5178136" y="4675909"/>
          <a:ext cx="329046" cy="1056408"/>
        </a:xfrm>
        <a:prstGeom prst="chevron">
          <a:avLst>
            <a:gd name="adj" fmla="val 72222"/>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11</xdr:col>
      <xdr:colOff>19534</xdr:colOff>
      <xdr:row>0</xdr:row>
      <xdr:rowOff>145319</xdr:rowOff>
    </xdr:from>
    <xdr:ext cx="3112286" cy="937629"/>
    <xdr:sp macro="" textlink="">
      <xdr:nvSpPr>
        <xdr:cNvPr id="2" name="Rectangle 1">
          <a:extLst>
            <a:ext uri="{FF2B5EF4-FFF2-40B4-BE49-F238E27FC236}">
              <a16:creationId xmlns:a16="http://schemas.microsoft.com/office/drawing/2014/main" id="{00000000-0008-0000-0800-000002000000}"/>
            </a:ext>
          </a:extLst>
        </xdr:cNvPr>
        <xdr:cNvSpPr/>
      </xdr:nvSpPr>
      <xdr:spPr>
        <a:xfrm>
          <a:off x="9841714" y="145319"/>
          <a:ext cx="3112286" cy="937629"/>
        </a:xfrm>
        <a:prstGeom prst="rect">
          <a:avLst/>
        </a:prstGeom>
        <a:noFill/>
      </xdr:spPr>
      <xdr:txBody>
        <a:bodyPr wrap="square" lIns="91440" tIns="45720" rIns="91440" bIns="45720">
          <a:noAutofit/>
        </a:bodyPr>
        <a:lstStyle/>
        <a:p>
          <a:pPr algn="ctr"/>
          <a:endParaRPr lang="en-US" sz="5400" b="1" cap="none" spc="50">
            <a:ln w="13500">
              <a:solidFill>
                <a:schemeClr val="accent1">
                  <a:shade val="2500"/>
                  <a:alpha val="6500"/>
                </a:schemeClr>
              </a:solidFill>
              <a:prstDash val="solid"/>
            </a:ln>
            <a:solidFill>
              <a:srgbClr val="000099"/>
            </a:solidFill>
            <a:effectLst>
              <a:innerShdw blurRad="50900" dist="38500" dir="13500000">
                <a:srgbClr val="000000">
                  <a:alpha val="60000"/>
                </a:srgbClr>
              </a:inn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ldridg/Documents/AFR%20Templates/For%20FY%202015/Charter%20AFR%20Template%20FYE%202014%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harter Holder"/>
      <sheetName val="SofFP"/>
      <sheetName val="SofA"/>
      <sheetName val="SofExp"/>
      <sheetName val="SofCA"/>
      <sheetName val="SofCF"/>
      <sheetName val="Budget Comparison"/>
      <sheetName val="SofFQC"/>
      <sheetName val="SEFA"/>
      <sheetName val="Reconciliation"/>
      <sheetName val="NO ENTRY - CDNs &amp; CFDAs"/>
    </sheetNames>
    <sheetDataSet>
      <sheetData sheetId="0"/>
      <sheetData sheetId="1"/>
      <sheetData sheetId="2"/>
      <sheetData sheetId="3"/>
      <sheetData sheetId="4"/>
      <sheetData sheetId="5"/>
      <sheetData sheetId="6"/>
      <sheetData sheetId="7"/>
      <sheetData sheetId="8"/>
      <sheetData sheetId="9"/>
      <sheetData sheetId="10"/>
      <sheetData sheetId="11">
        <row r="2">
          <cell r="C2" t="str">
            <v>Yes</v>
          </cell>
          <cell r="F2">
            <v>0</v>
          </cell>
        </row>
        <row r="3">
          <cell r="C3" t="str">
            <v>No</v>
          </cell>
          <cell r="F3" t="str">
            <v>10.001</v>
          </cell>
        </row>
        <row r="4">
          <cell r="F4" t="str">
            <v>10.025</v>
          </cell>
        </row>
        <row r="5">
          <cell r="F5" t="str">
            <v>10.028</v>
          </cell>
        </row>
        <row r="6">
          <cell r="F6" t="str">
            <v>10.030</v>
          </cell>
        </row>
        <row r="7">
          <cell r="F7" t="str">
            <v>10.051</v>
          </cell>
        </row>
        <row r="8">
          <cell r="F8" t="str">
            <v>10.053</v>
          </cell>
        </row>
        <row r="9">
          <cell r="F9" t="str">
            <v>10.054</v>
          </cell>
        </row>
        <row r="10">
          <cell r="F10" t="str">
            <v>10.055</v>
          </cell>
        </row>
        <row r="11">
          <cell r="F11" t="str">
            <v>10.056</v>
          </cell>
        </row>
        <row r="12">
          <cell r="F12" t="str">
            <v>10.069</v>
          </cell>
        </row>
        <row r="13">
          <cell r="F13" t="str">
            <v>10.072</v>
          </cell>
        </row>
        <row r="14">
          <cell r="F14" t="str">
            <v>10.080</v>
          </cell>
        </row>
        <row r="15">
          <cell r="F15" t="str">
            <v>10.085</v>
          </cell>
        </row>
        <row r="16">
          <cell r="F16" t="str">
            <v>10.087</v>
          </cell>
        </row>
        <row r="17">
          <cell r="F17" t="str">
            <v>10.088</v>
          </cell>
        </row>
        <row r="18">
          <cell r="F18" t="str">
            <v>10.089</v>
          </cell>
        </row>
        <row r="19">
          <cell r="F19" t="str">
            <v>10.090</v>
          </cell>
        </row>
        <row r="20">
          <cell r="F20" t="str">
            <v>10.091</v>
          </cell>
        </row>
        <row r="21">
          <cell r="F21" t="str">
            <v>10.092</v>
          </cell>
        </row>
        <row r="22">
          <cell r="F22" t="str">
            <v>10.093</v>
          </cell>
        </row>
        <row r="23">
          <cell r="F23" t="str">
            <v>10.098</v>
          </cell>
        </row>
        <row r="24">
          <cell r="F24" t="str">
            <v>10.099</v>
          </cell>
        </row>
        <row r="25">
          <cell r="F25" t="str">
            <v>10.102</v>
          </cell>
        </row>
        <row r="26">
          <cell r="F26" t="str">
            <v>10.105</v>
          </cell>
        </row>
        <row r="27">
          <cell r="F27" t="str">
            <v>10.106</v>
          </cell>
        </row>
        <row r="28">
          <cell r="F28" t="str">
            <v>10.108</v>
          </cell>
        </row>
        <row r="29">
          <cell r="F29" t="str">
            <v>10.109</v>
          </cell>
        </row>
        <row r="30">
          <cell r="F30" t="str">
            <v>10.111</v>
          </cell>
        </row>
        <row r="31">
          <cell r="F31" t="str">
            <v>10.153</v>
          </cell>
        </row>
        <row r="32">
          <cell r="F32" t="str">
            <v>10.155</v>
          </cell>
        </row>
        <row r="33">
          <cell r="F33" t="str">
            <v>10.156</v>
          </cell>
        </row>
        <row r="34">
          <cell r="F34" t="str">
            <v>10.162</v>
          </cell>
        </row>
        <row r="35">
          <cell r="F35" t="str">
            <v>10.163</v>
          </cell>
        </row>
        <row r="36">
          <cell r="F36" t="str">
            <v>10.164</v>
          </cell>
        </row>
        <row r="37">
          <cell r="F37" t="str">
            <v>10.165</v>
          </cell>
        </row>
        <row r="38">
          <cell r="F38" t="str">
            <v>10.167</v>
          </cell>
        </row>
        <row r="39">
          <cell r="F39" t="str">
            <v>10.168</v>
          </cell>
        </row>
        <row r="40">
          <cell r="F40" t="str">
            <v>10.170</v>
          </cell>
        </row>
        <row r="41">
          <cell r="F41" t="str">
            <v>10.171</v>
          </cell>
        </row>
        <row r="42">
          <cell r="F42" t="str">
            <v>10.172</v>
          </cell>
        </row>
        <row r="43">
          <cell r="F43" t="str">
            <v>10.173</v>
          </cell>
        </row>
        <row r="44">
          <cell r="F44" t="str">
            <v>10.200</v>
          </cell>
        </row>
        <row r="45">
          <cell r="F45" t="str">
            <v>10.202</v>
          </cell>
        </row>
        <row r="46">
          <cell r="F46" t="str">
            <v>10.203</v>
          </cell>
        </row>
        <row r="47">
          <cell r="F47" t="str">
            <v>10.205</v>
          </cell>
        </row>
        <row r="48">
          <cell r="F48" t="str">
            <v>10.206</v>
          </cell>
        </row>
        <row r="49">
          <cell r="F49" t="str">
            <v>10.207</v>
          </cell>
        </row>
        <row r="50">
          <cell r="F50" t="str">
            <v>10.210</v>
          </cell>
        </row>
        <row r="51">
          <cell r="F51" t="str">
            <v>10.212</v>
          </cell>
        </row>
        <row r="52">
          <cell r="F52" t="str">
            <v>10.215</v>
          </cell>
        </row>
        <row r="53">
          <cell r="F53" t="str">
            <v>10.216</v>
          </cell>
        </row>
        <row r="54">
          <cell r="F54" t="str">
            <v>10.217</v>
          </cell>
        </row>
        <row r="55">
          <cell r="F55" t="str">
            <v>10.219</v>
          </cell>
        </row>
        <row r="56">
          <cell r="F56" t="str">
            <v>10.220</v>
          </cell>
        </row>
        <row r="57">
          <cell r="F57" t="str">
            <v>10.221</v>
          </cell>
        </row>
        <row r="58">
          <cell r="F58" t="str">
            <v>10.222</v>
          </cell>
        </row>
        <row r="59">
          <cell r="F59" t="str">
            <v>10.223</v>
          </cell>
        </row>
        <row r="60">
          <cell r="F60" t="str">
            <v>10.225</v>
          </cell>
        </row>
        <row r="61">
          <cell r="F61" t="str">
            <v>10.226</v>
          </cell>
        </row>
        <row r="62">
          <cell r="F62" t="str">
            <v>10.227</v>
          </cell>
        </row>
        <row r="63">
          <cell r="F63" t="str">
            <v>10.228</v>
          </cell>
        </row>
        <row r="64">
          <cell r="F64" t="str">
            <v>10.250</v>
          </cell>
        </row>
        <row r="65">
          <cell r="F65" t="str">
            <v>10.253</v>
          </cell>
        </row>
        <row r="66">
          <cell r="F66" t="str">
            <v>10.255</v>
          </cell>
        </row>
        <row r="67">
          <cell r="F67" t="str">
            <v>10.256</v>
          </cell>
        </row>
        <row r="68">
          <cell r="F68" t="str">
            <v>10.290</v>
          </cell>
        </row>
        <row r="69">
          <cell r="F69" t="str">
            <v>10.291</v>
          </cell>
        </row>
        <row r="70">
          <cell r="F70" t="str">
            <v>10.303</v>
          </cell>
        </row>
        <row r="71">
          <cell r="F71" t="str">
            <v>10.304</v>
          </cell>
        </row>
        <row r="72">
          <cell r="F72" t="str">
            <v>10.305</v>
          </cell>
        </row>
        <row r="73">
          <cell r="F73" t="str">
            <v>10.306</v>
          </cell>
        </row>
        <row r="74">
          <cell r="F74" t="str">
            <v>10.307</v>
          </cell>
        </row>
        <row r="75">
          <cell r="F75" t="str">
            <v>10.308</v>
          </cell>
        </row>
        <row r="76">
          <cell r="F76" t="str">
            <v>10.309</v>
          </cell>
        </row>
        <row r="77">
          <cell r="F77" t="str">
            <v>10.310</v>
          </cell>
        </row>
        <row r="78">
          <cell r="F78" t="str">
            <v>10.311</v>
          </cell>
        </row>
        <row r="79">
          <cell r="F79" t="str">
            <v>10.312</v>
          </cell>
        </row>
        <row r="80">
          <cell r="F80" t="str">
            <v>10.313</v>
          </cell>
        </row>
        <row r="81">
          <cell r="F81" t="str">
            <v>10.314</v>
          </cell>
        </row>
        <row r="82">
          <cell r="F82" t="str">
            <v>10.315</v>
          </cell>
        </row>
        <row r="83">
          <cell r="F83" t="str">
            <v>10.316</v>
          </cell>
        </row>
        <row r="84">
          <cell r="F84" t="str">
            <v>10.317</v>
          </cell>
        </row>
        <row r="85">
          <cell r="F85" t="str">
            <v>10.318</v>
          </cell>
        </row>
        <row r="86">
          <cell r="F86" t="str">
            <v>10.319</v>
          </cell>
        </row>
        <row r="87">
          <cell r="F87" t="str">
            <v>10.320</v>
          </cell>
        </row>
        <row r="88">
          <cell r="F88" t="str">
            <v>10.322</v>
          </cell>
        </row>
        <row r="89">
          <cell r="F89" t="str">
            <v>10.324</v>
          </cell>
        </row>
        <row r="90">
          <cell r="F90" t="str">
            <v>10.325</v>
          </cell>
        </row>
        <row r="91">
          <cell r="F91" t="str">
            <v>10.326</v>
          </cell>
        </row>
        <row r="92">
          <cell r="F92" t="str">
            <v>10.327</v>
          </cell>
        </row>
        <row r="93">
          <cell r="F93" t="str">
            <v>10.329</v>
          </cell>
        </row>
        <row r="94">
          <cell r="F94" t="str">
            <v>10.330</v>
          </cell>
        </row>
        <row r="95">
          <cell r="F95" t="str">
            <v>10.331</v>
          </cell>
        </row>
        <row r="96">
          <cell r="F96" t="str">
            <v>10.350</v>
          </cell>
        </row>
        <row r="97">
          <cell r="F97" t="str">
            <v>10.351</v>
          </cell>
        </row>
        <row r="98">
          <cell r="F98" t="str">
            <v>10.352</v>
          </cell>
        </row>
        <row r="99">
          <cell r="F99" t="str">
            <v>10.404</v>
          </cell>
        </row>
        <row r="100">
          <cell r="F100" t="str">
            <v>10.405</v>
          </cell>
        </row>
        <row r="101">
          <cell r="F101" t="str">
            <v>10.406</v>
          </cell>
        </row>
        <row r="102">
          <cell r="F102" t="str">
            <v>10.407</v>
          </cell>
        </row>
        <row r="103">
          <cell r="F103" t="str">
            <v>10.410</v>
          </cell>
        </row>
        <row r="104">
          <cell r="F104" t="str">
            <v>10.415</v>
          </cell>
        </row>
        <row r="105">
          <cell r="F105" t="str">
            <v>10.417</v>
          </cell>
        </row>
        <row r="106">
          <cell r="F106" t="str">
            <v>10.420</v>
          </cell>
        </row>
        <row r="107">
          <cell r="F107" t="str">
            <v>10.421</v>
          </cell>
        </row>
        <row r="108">
          <cell r="F108" t="str">
            <v>10.427</v>
          </cell>
        </row>
        <row r="109">
          <cell r="F109" t="str">
            <v>10.433</v>
          </cell>
        </row>
        <row r="110">
          <cell r="F110" t="str">
            <v>10.435</v>
          </cell>
        </row>
        <row r="111">
          <cell r="F111" t="str">
            <v>10.438</v>
          </cell>
        </row>
        <row r="112">
          <cell r="F112" t="str">
            <v>10.443</v>
          </cell>
        </row>
        <row r="113">
          <cell r="F113" t="str">
            <v>10.446</v>
          </cell>
        </row>
        <row r="114">
          <cell r="F114" t="str">
            <v>10.447</v>
          </cell>
        </row>
        <row r="115">
          <cell r="F115" t="str">
            <v>10.448</v>
          </cell>
        </row>
        <row r="116">
          <cell r="F116" t="str">
            <v>10.449</v>
          </cell>
        </row>
        <row r="117">
          <cell r="F117" t="str">
            <v>10.450</v>
          </cell>
        </row>
        <row r="118">
          <cell r="F118" t="str">
            <v>10.451</v>
          </cell>
        </row>
        <row r="119">
          <cell r="F119" t="str">
            <v>10.456</v>
          </cell>
        </row>
        <row r="120">
          <cell r="F120" t="str">
            <v>10.458</v>
          </cell>
        </row>
        <row r="121">
          <cell r="F121" t="str">
            <v>10.460</v>
          </cell>
        </row>
        <row r="122">
          <cell r="F122" t="str">
            <v>10.464</v>
          </cell>
        </row>
        <row r="123">
          <cell r="F123" t="str">
            <v>10.475</v>
          </cell>
        </row>
        <row r="124">
          <cell r="F124" t="str">
            <v>10.477</v>
          </cell>
        </row>
        <row r="125">
          <cell r="F125" t="str">
            <v>10.479</v>
          </cell>
        </row>
        <row r="126">
          <cell r="F126" t="str">
            <v>10.500</v>
          </cell>
        </row>
        <row r="127">
          <cell r="F127" t="str">
            <v>10.549</v>
          </cell>
        </row>
        <row r="128">
          <cell r="F128" t="str">
            <v>10.551</v>
          </cell>
        </row>
        <row r="129">
          <cell r="F129" t="str">
            <v>10.553</v>
          </cell>
        </row>
        <row r="130">
          <cell r="F130" t="str">
            <v>10.555</v>
          </cell>
        </row>
        <row r="131">
          <cell r="F131" t="str">
            <v>10.556</v>
          </cell>
        </row>
        <row r="132">
          <cell r="F132" t="str">
            <v>10.557</v>
          </cell>
        </row>
        <row r="133">
          <cell r="F133" t="str">
            <v>10.558</v>
          </cell>
        </row>
        <row r="134">
          <cell r="F134" t="str">
            <v>10.559</v>
          </cell>
        </row>
        <row r="135">
          <cell r="F135" t="str">
            <v>10.560</v>
          </cell>
        </row>
        <row r="136">
          <cell r="F136" t="str">
            <v>10.561</v>
          </cell>
        </row>
        <row r="137">
          <cell r="F137" t="str">
            <v>10.565</v>
          </cell>
        </row>
        <row r="138">
          <cell r="F138" t="str">
            <v>10.566</v>
          </cell>
        </row>
        <row r="139">
          <cell r="F139" t="str">
            <v>10.567</v>
          </cell>
        </row>
        <row r="140">
          <cell r="F140" t="str">
            <v>10.568</v>
          </cell>
        </row>
        <row r="141">
          <cell r="F141" t="str">
            <v>10.569</v>
          </cell>
        </row>
        <row r="142">
          <cell r="F142" t="str">
            <v>10.572</v>
          </cell>
        </row>
        <row r="143">
          <cell r="F143" t="str">
            <v>10.574</v>
          </cell>
        </row>
        <row r="144">
          <cell r="F144" t="str">
            <v>10.575</v>
          </cell>
        </row>
        <row r="145">
          <cell r="F145" t="str">
            <v>10.576</v>
          </cell>
        </row>
        <row r="146">
          <cell r="F146" t="str">
            <v>10.577</v>
          </cell>
        </row>
        <row r="147">
          <cell r="F147" t="str">
            <v>10.578</v>
          </cell>
        </row>
        <row r="148">
          <cell r="F148" t="str">
            <v>10.579</v>
          </cell>
        </row>
        <row r="149">
          <cell r="F149" t="str">
            <v>10.580</v>
          </cell>
        </row>
        <row r="150">
          <cell r="F150" t="str">
            <v>10.582</v>
          </cell>
        </row>
        <row r="151">
          <cell r="F151" t="str">
            <v>10.583</v>
          </cell>
        </row>
        <row r="152">
          <cell r="F152" t="str">
            <v>10.585</v>
          </cell>
        </row>
        <row r="153">
          <cell r="F153" t="str">
            <v>10.586</v>
          </cell>
        </row>
        <row r="154">
          <cell r="F154" t="str">
            <v>10.587</v>
          </cell>
        </row>
        <row r="155">
          <cell r="F155" t="str">
            <v>10.588</v>
          </cell>
        </row>
        <row r="156">
          <cell r="F156" t="str">
            <v>10.589</v>
          </cell>
        </row>
        <row r="157">
          <cell r="F157" t="str">
            <v>10.590</v>
          </cell>
        </row>
        <row r="158">
          <cell r="F158" t="str">
            <v>10.591</v>
          </cell>
        </row>
        <row r="159">
          <cell r="F159" t="str">
            <v>10.592</v>
          </cell>
        </row>
        <row r="160">
          <cell r="F160" t="str">
            <v>10.593</v>
          </cell>
        </row>
        <row r="161">
          <cell r="F161" t="str">
            <v>10.594</v>
          </cell>
        </row>
        <row r="162">
          <cell r="F162" t="str">
            <v>10.595</v>
          </cell>
        </row>
        <row r="163">
          <cell r="F163" t="str">
            <v>10.596</v>
          </cell>
        </row>
        <row r="164">
          <cell r="F164" t="str">
            <v>10.597</v>
          </cell>
        </row>
        <row r="165">
          <cell r="F165" t="str">
            <v>10.598</v>
          </cell>
        </row>
        <row r="166">
          <cell r="F166" t="str">
            <v>10.599</v>
          </cell>
        </row>
        <row r="167">
          <cell r="F167" t="str">
            <v>10.600</v>
          </cell>
        </row>
        <row r="168">
          <cell r="F168" t="str">
            <v>10.601</v>
          </cell>
        </row>
        <row r="169">
          <cell r="F169" t="str">
            <v>10.602</v>
          </cell>
        </row>
        <row r="170">
          <cell r="F170" t="str">
            <v>10.603</v>
          </cell>
        </row>
        <row r="171">
          <cell r="F171" t="str">
            <v>10.604</v>
          </cell>
        </row>
        <row r="172">
          <cell r="F172" t="str">
            <v>10.605</v>
          </cell>
        </row>
        <row r="173">
          <cell r="F173" t="str">
            <v>10.606</v>
          </cell>
        </row>
        <row r="174">
          <cell r="F174" t="str">
            <v>10.608</v>
          </cell>
        </row>
        <row r="175">
          <cell r="F175" t="str">
            <v>10.609</v>
          </cell>
        </row>
        <row r="176">
          <cell r="F176" t="str">
            <v>10.610</v>
          </cell>
        </row>
        <row r="177">
          <cell r="F177" t="str">
            <v>10.612</v>
          </cell>
        </row>
        <row r="178">
          <cell r="F178" t="str">
            <v>10.613</v>
          </cell>
        </row>
        <row r="179">
          <cell r="F179" t="str">
            <v>10.614</v>
          </cell>
        </row>
        <row r="180">
          <cell r="F180" t="str">
            <v>10.615</v>
          </cell>
        </row>
        <row r="181">
          <cell r="F181" t="str">
            <v>10.616</v>
          </cell>
        </row>
        <row r="182">
          <cell r="F182" t="str">
            <v>10.652</v>
          </cell>
        </row>
        <row r="183">
          <cell r="F183" t="str">
            <v>10.664</v>
          </cell>
        </row>
        <row r="184">
          <cell r="F184" t="str">
            <v>10.665</v>
          </cell>
        </row>
        <row r="185">
          <cell r="F185" t="str">
            <v>10.666</v>
          </cell>
        </row>
        <row r="186">
          <cell r="F186" t="str">
            <v>10.672</v>
          </cell>
        </row>
        <row r="187">
          <cell r="F187" t="str">
            <v>10.674</v>
          </cell>
        </row>
        <row r="188">
          <cell r="F188" t="str">
            <v>10.675</v>
          </cell>
        </row>
        <row r="189">
          <cell r="F189" t="str">
            <v>10.676</v>
          </cell>
        </row>
        <row r="190">
          <cell r="F190" t="str">
            <v>10.678</v>
          </cell>
        </row>
        <row r="191">
          <cell r="F191" t="str">
            <v>10.679</v>
          </cell>
        </row>
        <row r="192">
          <cell r="F192" t="str">
            <v>10.680</v>
          </cell>
        </row>
        <row r="193">
          <cell r="F193" t="str">
            <v>10.681</v>
          </cell>
        </row>
        <row r="194">
          <cell r="F194" t="str">
            <v>10.682</v>
          </cell>
        </row>
        <row r="195">
          <cell r="F195" t="str">
            <v>10.683</v>
          </cell>
        </row>
        <row r="196">
          <cell r="F196" t="str">
            <v>10.684</v>
          </cell>
        </row>
        <row r="197">
          <cell r="F197" t="str">
            <v>10.685</v>
          </cell>
        </row>
        <row r="198">
          <cell r="F198" t="str">
            <v>10.687</v>
          </cell>
        </row>
        <row r="199">
          <cell r="F199" t="str">
            <v>10.688</v>
          </cell>
        </row>
        <row r="200">
          <cell r="F200" t="str">
            <v>10.689</v>
          </cell>
        </row>
        <row r="201">
          <cell r="F201" t="str">
            <v>10.690</v>
          </cell>
        </row>
        <row r="202">
          <cell r="F202" t="str">
            <v>10.691</v>
          </cell>
        </row>
        <row r="203">
          <cell r="F203" t="str">
            <v>10.692</v>
          </cell>
        </row>
        <row r="204">
          <cell r="F204" t="str">
            <v>10.693</v>
          </cell>
        </row>
        <row r="205">
          <cell r="F205" t="str">
            <v>10.694</v>
          </cell>
        </row>
        <row r="206">
          <cell r="F206" t="str">
            <v>10.700</v>
          </cell>
        </row>
        <row r="207">
          <cell r="F207" t="str">
            <v>10.759</v>
          </cell>
        </row>
        <row r="208">
          <cell r="F208" t="str">
            <v>10.760</v>
          </cell>
        </row>
        <row r="209">
          <cell r="F209" t="str">
            <v>10.761</v>
          </cell>
        </row>
        <row r="210">
          <cell r="F210" t="str">
            <v>10.762</v>
          </cell>
        </row>
        <row r="211">
          <cell r="F211" t="str">
            <v>10.763</v>
          </cell>
        </row>
        <row r="212">
          <cell r="F212" t="str">
            <v>10.766</v>
          </cell>
        </row>
        <row r="213">
          <cell r="F213" t="str">
            <v>10.767</v>
          </cell>
        </row>
        <row r="214">
          <cell r="F214" t="str">
            <v>10.768</v>
          </cell>
        </row>
        <row r="215">
          <cell r="F215" t="str">
            <v>10.769</v>
          </cell>
        </row>
        <row r="216">
          <cell r="F216" t="str">
            <v>10.770</v>
          </cell>
        </row>
        <row r="217">
          <cell r="F217" t="str">
            <v>10.771</v>
          </cell>
        </row>
        <row r="218">
          <cell r="F218" t="str">
            <v>10.773</v>
          </cell>
        </row>
        <row r="219">
          <cell r="F219" t="str">
            <v>10.777</v>
          </cell>
        </row>
        <row r="220">
          <cell r="F220" t="str">
            <v>10.781</v>
          </cell>
        </row>
        <row r="221">
          <cell r="F221" t="str">
            <v>10.782</v>
          </cell>
        </row>
        <row r="222">
          <cell r="F222" t="str">
            <v>10.850</v>
          </cell>
        </row>
        <row r="223">
          <cell r="F223" t="str">
            <v>10.851</v>
          </cell>
        </row>
        <row r="224">
          <cell r="F224" t="str">
            <v>10.854</v>
          </cell>
        </row>
        <row r="225">
          <cell r="F225" t="str">
            <v>10.855</v>
          </cell>
        </row>
        <row r="226">
          <cell r="F226" t="str">
            <v>10.857</v>
          </cell>
        </row>
        <row r="227">
          <cell r="F227" t="str">
            <v>10.858</v>
          </cell>
        </row>
        <row r="228">
          <cell r="F228" t="str">
            <v>10.859</v>
          </cell>
        </row>
        <row r="229">
          <cell r="F229" t="str">
            <v>10.861</v>
          </cell>
        </row>
        <row r="230">
          <cell r="F230" t="str">
            <v>10.862</v>
          </cell>
        </row>
        <row r="231">
          <cell r="F231" t="str">
            <v>10.863</v>
          </cell>
        </row>
        <row r="232">
          <cell r="F232" t="str">
            <v>10.864</v>
          </cell>
        </row>
        <row r="233">
          <cell r="F233" t="str">
            <v>10.865</v>
          </cell>
        </row>
        <row r="234">
          <cell r="F234" t="str">
            <v>10.866</v>
          </cell>
        </row>
        <row r="235">
          <cell r="F235" t="str">
            <v>10.867</v>
          </cell>
        </row>
        <row r="236">
          <cell r="F236" t="str">
            <v>10.868</v>
          </cell>
        </row>
        <row r="237">
          <cell r="F237" t="str">
            <v>10.870</v>
          </cell>
        </row>
        <row r="238">
          <cell r="F238" t="str">
            <v>10.871</v>
          </cell>
        </row>
        <row r="239">
          <cell r="F239" t="str">
            <v>10.874</v>
          </cell>
        </row>
        <row r="240">
          <cell r="F240" t="str">
            <v>10.886</v>
          </cell>
        </row>
        <row r="241">
          <cell r="F241" t="str">
            <v>10.902</v>
          </cell>
        </row>
        <row r="242">
          <cell r="F242" t="str">
            <v>10.903</v>
          </cell>
        </row>
        <row r="243">
          <cell r="F243" t="str">
            <v>10.904</v>
          </cell>
        </row>
        <row r="244">
          <cell r="F244" t="str">
            <v>10.905</v>
          </cell>
        </row>
        <row r="245">
          <cell r="F245" t="str">
            <v>10.907</v>
          </cell>
        </row>
        <row r="246">
          <cell r="F246" t="str">
            <v>10.912</v>
          </cell>
        </row>
        <row r="247">
          <cell r="F247" t="str">
            <v>10.913</v>
          </cell>
        </row>
        <row r="248">
          <cell r="F248" t="str">
            <v>10.914</v>
          </cell>
        </row>
        <row r="249">
          <cell r="F249" t="str">
            <v>10.916</v>
          </cell>
        </row>
        <row r="250">
          <cell r="F250" t="str">
            <v>10.917</v>
          </cell>
        </row>
        <row r="251">
          <cell r="F251" t="str">
            <v>10.920</v>
          </cell>
        </row>
        <row r="252">
          <cell r="F252" t="str">
            <v>10.921</v>
          </cell>
        </row>
        <row r="253">
          <cell r="F253" t="str">
            <v>10.922</v>
          </cell>
        </row>
        <row r="254">
          <cell r="F254" t="str">
            <v>10.923</v>
          </cell>
        </row>
        <row r="255">
          <cell r="F255" t="str">
            <v>10.924</v>
          </cell>
        </row>
        <row r="256">
          <cell r="F256" t="str">
            <v>10.925</v>
          </cell>
        </row>
        <row r="257">
          <cell r="F257" t="str">
            <v>10.926</v>
          </cell>
        </row>
        <row r="258">
          <cell r="F258" t="str">
            <v>10.927</v>
          </cell>
        </row>
        <row r="259">
          <cell r="F259" t="str">
            <v>10.928</v>
          </cell>
        </row>
        <row r="260">
          <cell r="F260" t="str">
            <v>10.929</v>
          </cell>
        </row>
        <row r="261">
          <cell r="F261" t="str">
            <v>10.931</v>
          </cell>
        </row>
        <row r="262">
          <cell r="F262" t="str">
            <v>10.932</v>
          </cell>
        </row>
        <row r="263">
          <cell r="F263" t="str">
            <v>10.950</v>
          </cell>
        </row>
        <row r="264">
          <cell r="F264" t="str">
            <v>10.960</v>
          </cell>
        </row>
        <row r="265">
          <cell r="F265" t="str">
            <v>10.961</v>
          </cell>
        </row>
        <row r="266">
          <cell r="F266" t="str">
            <v>10.962</v>
          </cell>
        </row>
        <row r="267">
          <cell r="F267" t="str">
            <v>10.999</v>
          </cell>
        </row>
        <row r="268">
          <cell r="F268" t="str">
            <v>11.001</v>
          </cell>
        </row>
        <row r="269">
          <cell r="F269" t="str">
            <v>11.002</v>
          </cell>
        </row>
        <row r="270">
          <cell r="F270" t="str">
            <v>11.003</v>
          </cell>
        </row>
        <row r="271">
          <cell r="F271" t="str">
            <v>11.004</v>
          </cell>
        </row>
        <row r="272">
          <cell r="F272" t="str">
            <v>11.005</v>
          </cell>
        </row>
        <row r="273">
          <cell r="F273" t="str">
            <v>11.006</v>
          </cell>
        </row>
        <row r="274">
          <cell r="F274" t="str">
            <v>11.008</v>
          </cell>
        </row>
        <row r="275">
          <cell r="F275" t="str">
            <v>11.010</v>
          </cell>
        </row>
        <row r="276">
          <cell r="F276" t="str">
            <v>11.011</v>
          </cell>
        </row>
        <row r="277">
          <cell r="F277" t="str">
            <v>11.012</v>
          </cell>
        </row>
        <row r="278">
          <cell r="F278" t="str">
            <v>11.013</v>
          </cell>
        </row>
        <row r="279">
          <cell r="F279" t="str">
            <v>11.020</v>
          </cell>
        </row>
        <row r="280">
          <cell r="F280" t="str">
            <v>11.025</v>
          </cell>
        </row>
        <row r="281">
          <cell r="F281" t="str">
            <v>11.026</v>
          </cell>
        </row>
        <row r="282">
          <cell r="F282" t="str">
            <v>11.030</v>
          </cell>
        </row>
        <row r="283">
          <cell r="F283" t="str">
            <v>11.106</v>
          </cell>
        </row>
        <row r="284">
          <cell r="F284" t="str">
            <v>11.108</v>
          </cell>
        </row>
        <row r="285">
          <cell r="F285" t="str">
            <v>11.110</v>
          </cell>
        </row>
        <row r="286">
          <cell r="F286" t="str">
            <v>11.111</v>
          </cell>
        </row>
        <row r="287">
          <cell r="F287" t="str">
            <v>11.112</v>
          </cell>
        </row>
        <row r="288">
          <cell r="F288" t="str">
            <v>11.113</v>
          </cell>
        </row>
        <row r="289">
          <cell r="F289" t="str">
            <v>11.150</v>
          </cell>
        </row>
        <row r="290">
          <cell r="F290" t="str">
            <v>11.300</v>
          </cell>
        </row>
        <row r="291">
          <cell r="F291" t="str">
            <v>11.302</v>
          </cell>
        </row>
        <row r="292">
          <cell r="F292" t="str">
            <v>11.303</v>
          </cell>
        </row>
        <row r="293">
          <cell r="F293" t="str">
            <v>11.307</v>
          </cell>
        </row>
        <row r="294">
          <cell r="F294" t="str">
            <v>11.312</v>
          </cell>
        </row>
        <row r="295">
          <cell r="F295" t="str">
            <v>11.313</v>
          </cell>
        </row>
        <row r="296">
          <cell r="F296" t="str">
            <v>11.400</v>
          </cell>
        </row>
        <row r="297">
          <cell r="F297" t="str">
            <v>11.407</v>
          </cell>
        </row>
        <row r="298">
          <cell r="F298" t="str">
            <v>11.408</v>
          </cell>
        </row>
        <row r="299">
          <cell r="F299" t="str">
            <v>11.413</v>
          </cell>
        </row>
        <row r="300">
          <cell r="F300" t="str">
            <v>11.415</v>
          </cell>
        </row>
        <row r="301">
          <cell r="F301" t="str">
            <v>11.417</v>
          </cell>
        </row>
        <row r="302">
          <cell r="F302" t="str">
            <v>11.419</v>
          </cell>
        </row>
        <row r="303">
          <cell r="F303" t="str">
            <v>11.420</v>
          </cell>
        </row>
        <row r="304">
          <cell r="F304" t="str">
            <v>11.426</v>
          </cell>
        </row>
        <row r="305">
          <cell r="F305" t="str">
            <v>11.427</v>
          </cell>
        </row>
        <row r="306">
          <cell r="F306" t="str">
            <v>11.429</v>
          </cell>
        </row>
        <row r="307">
          <cell r="F307" t="str">
            <v>11.430</v>
          </cell>
        </row>
        <row r="308">
          <cell r="F308" t="str">
            <v>11.431</v>
          </cell>
        </row>
        <row r="309">
          <cell r="F309" t="str">
            <v>11.432</v>
          </cell>
        </row>
        <row r="310">
          <cell r="F310" t="str">
            <v>11.433</v>
          </cell>
        </row>
        <row r="311">
          <cell r="F311" t="str">
            <v>11.434</v>
          </cell>
        </row>
        <row r="312">
          <cell r="F312" t="str">
            <v>11.435</v>
          </cell>
        </row>
        <row r="313">
          <cell r="F313" t="str">
            <v>11.436</v>
          </cell>
        </row>
        <row r="314">
          <cell r="F314" t="str">
            <v>11.437</v>
          </cell>
        </row>
        <row r="315">
          <cell r="F315" t="str">
            <v>11.438</v>
          </cell>
        </row>
        <row r="316">
          <cell r="F316" t="str">
            <v>11.439</v>
          </cell>
        </row>
        <row r="317">
          <cell r="F317" t="str">
            <v>11.440</v>
          </cell>
        </row>
        <row r="318">
          <cell r="F318" t="str">
            <v>11.441</v>
          </cell>
        </row>
        <row r="319">
          <cell r="F319" t="str">
            <v>11.452</v>
          </cell>
        </row>
        <row r="320">
          <cell r="F320" t="str">
            <v>11.454</v>
          </cell>
        </row>
        <row r="321">
          <cell r="F321" t="str">
            <v>11.455</v>
          </cell>
        </row>
        <row r="322">
          <cell r="F322" t="str">
            <v>11.457</v>
          </cell>
        </row>
        <row r="323">
          <cell r="F323" t="str">
            <v>11.459</v>
          </cell>
        </row>
        <row r="324">
          <cell r="F324" t="str">
            <v>11.460</v>
          </cell>
        </row>
        <row r="325">
          <cell r="F325" t="str">
            <v>11.462</v>
          </cell>
        </row>
        <row r="326">
          <cell r="F326" t="str">
            <v>11.463</v>
          </cell>
        </row>
        <row r="327">
          <cell r="F327" t="str">
            <v>11.467</v>
          </cell>
        </row>
        <row r="328">
          <cell r="F328" t="str">
            <v>11.468</v>
          </cell>
        </row>
        <row r="329">
          <cell r="F329" t="str">
            <v>11.469</v>
          </cell>
        </row>
        <row r="330">
          <cell r="F330" t="str">
            <v>11.472</v>
          </cell>
        </row>
        <row r="331">
          <cell r="F331" t="str">
            <v>11.473</v>
          </cell>
        </row>
        <row r="332">
          <cell r="F332" t="str">
            <v>11.474</v>
          </cell>
        </row>
        <row r="333">
          <cell r="F333" t="str">
            <v>11.478</v>
          </cell>
        </row>
        <row r="334">
          <cell r="F334" t="str">
            <v>11.481</v>
          </cell>
        </row>
        <row r="335">
          <cell r="F335" t="str">
            <v>11.482</v>
          </cell>
        </row>
        <row r="336">
          <cell r="F336" t="str">
            <v>11.483</v>
          </cell>
        </row>
        <row r="337">
          <cell r="F337" t="str">
            <v>11.549</v>
          </cell>
        </row>
        <row r="338">
          <cell r="F338" t="str">
            <v>11.557</v>
          </cell>
        </row>
        <row r="339">
          <cell r="F339" t="str">
            <v>11.558</v>
          </cell>
        </row>
        <row r="340">
          <cell r="F340" t="str">
            <v>11.601</v>
          </cell>
        </row>
        <row r="341">
          <cell r="F341" t="str">
            <v>11.603</v>
          </cell>
        </row>
        <row r="342">
          <cell r="F342" t="str">
            <v>11.604</v>
          </cell>
        </row>
        <row r="343">
          <cell r="F343" t="str">
            <v>11.606</v>
          </cell>
        </row>
        <row r="344">
          <cell r="F344" t="str">
            <v>11.609</v>
          </cell>
        </row>
        <row r="345">
          <cell r="F345" t="str">
            <v>11.610</v>
          </cell>
        </row>
        <row r="346">
          <cell r="F346" t="str">
            <v>11.611</v>
          </cell>
        </row>
        <row r="347">
          <cell r="F347" t="str">
            <v>11.616</v>
          </cell>
        </row>
        <row r="348">
          <cell r="F348" t="str">
            <v>11.617</v>
          </cell>
        </row>
        <row r="349">
          <cell r="F349" t="str">
            <v>11.618</v>
          </cell>
        </row>
        <row r="350">
          <cell r="F350" t="str">
            <v>11.619</v>
          </cell>
        </row>
        <row r="351">
          <cell r="F351" t="str">
            <v>11.620</v>
          </cell>
        </row>
        <row r="352">
          <cell r="F352" t="str">
            <v>11.801</v>
          </cell>
        </row>
        <row r="353">
          <cell r="F353" t="str">
            <v>11.802</v>
          </cell>
        </row>
        <row r="354">
          <cell r="F354" t="str">
            <v>11.804</v>
          </cell>
        </row>
        <row r="355">
          <cell r="F355" t="str">
            <v>11.805</v>
          </cell>
        </row>
        <row r="356">
          <cell r="F356" t="str">
            <v>11.900</v>
          </cell>
        </row>
        <row r="357">
          <cell r="F357" t="str">
            <v>12.002</v>
          </cell>
        </row>
        <row r="358">
          <cell r="F358" t="str">
            <v>12.100</v>
          </cell>
        </row>
        <row r="359">
          <cell r="F359" t="str">
            <v>12.101</v>
          </cell>
        </row>
        <row r="360">
          <cell r="F360" t="str">
            <v>12.102</v>
          </cell>
        </row>
        <row r="361">
          <cell r="F361" t="str">
            <v>12.103</v>
          </cell>
        </row>
        <row r="362">
          <cell r="F362" t="str">
            <v>12.104</v>
          </cell>
        </row>
        <row r="363">
          <cell r="F363" t="str">
            <v>12.105</v>
          </cell>
        </row>
        <row r="364">
          <cell r="F364" t="str">
            <v>12.106</v>
          </cell>
        </row>
        <row r="365">
          <cell r="F365" t="str">
            <v>12.107</v>
          </cell>
        </row>
        <row r="366">
          <cell r="F366" t="str">
            <v>12.108</v>
          </cell>
        </row>
        <row r="367">
          <cell r="F367" t="str">
            <v>12.109</v>
          </cell>
        </row>
        <row r="368">
          <cell r="F368" t="str">
            <v>12.110</v>
          </cell>
        </row>
        <row r="369">
          <cell r="F369" t="str">
            <v>12.111</v>
          </cell>
        </row>
        <row r="370">
          <cell r="F370" t="str">
            <v>12.112</v>
          </cell>
        </row>
        <row r="371">
          <cell r="F371" t="str">
            <v>12.113</v>
          </cell>
        </row>
        <row r="372">
          <cell r="F372" t="str">
            <v>12.114</v>
          </cell>
        </row>
        <row r="373">
          <cell r="F373" t="str">
            <v>12.116</v>
          </cell>
        </row>
        <row r="374">
          <cell r="F374" t="str">
            <v>12.117</v>
          </cell>
        </row>
        <row r="375">
          <cell r="F375" t="str">
            <v>12.118</v>
          </cell>
        </row>
        <row r="376">
          <cell r="F376" t="str">
            <v>12.119</v>
          </cell>
        </row>
        <row r="377">
          <cell r="F377" t="str">
            <v>12.120</v>
          </cell>
        </row>
        <row r="378">
          <cell r="F378" t="str">
            <v>12.121</v>
          </cell>
        </row>
        <row r="379">
          <cell r="F379" t="str">
            <v>12.122</v>
          </cell>
        </row>
        <row r="380">
          <cell r="F380" t="str">
            <v>12.123</v>
          </cell>
        </row>
        <row r="381">
          <cell r="F381" t="str">
            <v>12.124</v>
          </cell>
        </row>
        <row r="382">
          <cell r="F382" t="str">
            <v>12.125</v>
          </cell>
        </row>
        <row r="383">
          <cell r="F383" t="str">
            <v>12.126</v>
          </cell>
        </row>
        <row r="384">
          <cell r="F384" t="str">
            <v>12.127</v>
          </cell>
        </row>
        <row r="385">
          <cell r="F385" t="str">
            <v>12.128</v>
          </cell>
        </row>
        <row r="386">
          <cell r="F386" t="str">
            <v>12.129</v>
          </cell>
        </row>
        <row r="387">
          <cell r="F387" t="str">
            <v>12.130</v>
          </cell>
        </row>
        <row r="388">
          <cell r="F388" t="str">
            <v>12.217</v>
          </cell>
        </row>
        <row r="389">
          <cell r="F389" t="str">
            <v>12.218</v>
          </cell>
        </row>
        <row r="390">
          <cell r="F390" t="str">
            <v>12.219</v>
          </cell>
        </row>
        <row r="391">
          <cell r="F391" t="str">
            <v>12.225</v>
          </cell>
        </row>
        <row r="392">
          <cell r="F392" t="str">
            <v>12.300</v>
          </cell>
        </row>
        <row r="393">
          <cell r="F393" t="str">
            <v>12.330</v>
          </cell>
        </row>
        <row r="394">
          <cell r="F394" t="str">
            <v>12.335</v>
          </cell>
        </row>
        <row r="395">
          <cell r="F395" t="str">
            <v>12.340</v>
          </cell>
        </row>
        <row r="396">
          <cell r="F396" t="str">
            <v>12.350</v>
          </cell>
        </row>
        <row r="397">
          <cell r="F397" t="str">
            <v>12.351</v>
          </cell>
        </row>
        <row r="398">
          <cell r="F398" t="str">
            <v>12.352</v>
          </cell>
        </row>
        <row r="399">
          <cell r="F399" t="str">
            <v>12.357</v>
          </cell>
        </row>
        <row r="400">
          <cell r="F400" t="str">
            <v>12.360</v>
          </cell>
        </row>
        <row r="401">
          <cell r="F401" t="str">
            <v>12.369</v>
          </cell>
        </row>
        <row r="402">
          <cell r="F402" t="str">
            <v>12.400</v>
          </cell>
        </row>
        <row r="403">
          <cell r="F403" t="str">
            <v>12.401</v>
          </cell>
        </row>
        <row r="404">
          <cell r="F404" t="str">
            <v>12.404</v>
          </cell>
        </row>
        <row r="405">
          <cell r="F405" t="str">
            <v>12.420</v>
          </cell>
        </row>
        <row r="406">
          <cell r="F406" t="str">
            <v>12.431</v>
          </cell>
        </row>
        <row r="407">
          <cell r="F407" t="str">
            <v>12.440</v>
          </cell>
        </row>
        <row r="408">
          <cell r="F408" t="str">
            <v>12.550</v>
          </cell>
        </row>
        <row r="409">
          <cell r="F409" t="str">
            <v>12.551</v>
          </cell>
        </row>
        <row r="410">
          <cell r="F410" t="str">
            <v>12.552</v>
          </cell>
        </row>
        <row r="411">
          <cell r="F411" t="str">
            <v>12.553</v>
          </cell>
        </row>
        <row r="412">
          <cell r="F412" t="str">
            <v>12.554</v>
          </cell>
        </row>
        <row r="413">
          <cell r="F413" t="str">
            <v>12.555</v>
          </cell>
        </row>
        <row r="414">
          <cell r="F414" t="str">
            <v>12.556</v>
          </cell>
        </row>
        <row r="415">
          <cell r="F415" t="str">
            <v>12.557</v>
          </cell>
        </row>
        <row r="416">
          <cell r="F416" t="str">
            <v>12.558</v>
          </cell>
        </row>
        <row r="417">
          <cell r="F417" t="str">
            <v>12.560</v>
          </cell>
        </row>
        <row r="418">
          <cell r="F418" t="str">
            <v>12.579</v>
          </cell>
        </row>
        <row r="419">
          <cell r="F419" t="str">
            <v>12.597</v>
          </cell>
        </row>
        <row r="420">
          <cell r="F420" t="str">
            <v>12.598</v>
          </cell>
        </row>
        <row r="421">
          <cell r="F421" t="str">
            <v>12.599</v>
          </cell>
        </row>
        <row r="422">
          <cell r="F422" t="str">
            <v>12.600</v>
          </cell>
        </row>
        <row r="423">
          <cell r="F423" t="str">
            <v>12.604</v>
          </cell>
        </row>
        <row r="424">
          <cell r="F424" t="str">
            <v>12.607</v>
          </cell>
        </row>
        <row r="425">
          <cell r="F425" t="str">
            <v>12.610</v>
          </cell>
        </row>
        <row r="426">
          <cell r="F426" t="str">
            <v>12.611</v>
          </cell>
        </row>
        <row r="427">
          <cell r="F427" t="str">
            <v>12.614</v>
          </cell>
        </row>
        <row r="428">
          <cell r="F428" t="str">
            <v>12.615</v>
          </cell>
        </row>
        <row r="429">
          <cell r="F429" t="str">
            <v>12.617</v>
          </cell>
        </row>
        <row r="430">
          <cell r="F430" t="str">
            <v>12.630</v>
          </cell>
        </row>
        <row r="431">
          <cell r="F431" t="str">
            <v>12.631</v>
          </cell>
        </row>
        <row r="432">
          <cell r="F432" t="str">
            <v>12.700</v>
          </cell>
        </row>
        <row r="433">
          <cell r="F433" t="str">
            <v>12.750</v>
          </cell>
        </row>
        <row r="434">
          <cell r="F434" t="str">
            <v>12.800</v>
          </cell>
        </row>
        <row r="435">
          <cell r="F435" t="str">
            <v>12.801</v>
          </cell>
        </row>
        <row r="436">
          <cell r="F436" t="str">
            <v>12.900</v>
          </cell>
        </row>
        <row r="437">
          <cell r="F437" t="str">
            <v>12.901</v>
          </cell>
        </row>
        <row r="438">
          <cell r="F438" t="str">
            <v>12.902</v>
          </cell>
        </row>
        <row r="439">
          <cell r="F439" t="str">
            <v>12.910</v>
          </cell>
        </row>
        <row r="440">
          <cell r="F440" t="str">
            <v>14.008</v>
          </cell>
        </row>
        <row r="441">
          <cell r="F441" t="str">
            <v>14.103</v>
          </cell>
        </row>
        <row r="442">
          <cell r="F442" t="str">
            <v>14.108</v>
          </cell>
        </row>
        <row r="443">
          <cell r="F443" t="str">
            <v>14.110</v>
          </cell>
        </row>
        <row r="444">
          <cell r="F444" t="str">
            <v>14.117</v>
          </cell>
        </row>
        <row r="445">
          <cell r="F445" t="str">
            <v>14.119</v>
          </cell>
        </row>
        <row r="446">
          <cell r="F446" t="str">
            <v>14.122</v>
          </cell>
        </row>
        <row r="447">
          <cell r="F447" t="str">
            <v>14.123</v>
          </cell>
        </row>
        <row r="448">
          <cell r="F448" t="str">
            <v>14.126</v>
          </cell>
        </row>
        <row r="449">
          <cell r="F449" t="str">
            <v>14.127</v>
          </cell>
        </row>
        <row r="450">
          <cell r="F450" t="str">
            <v>14.128</v>
          </cell>
        </row>
        <row r="451">
          <cell r="F451" t="str">
            <v>14.129</v>
          </cell>
        </row>
        <row r="452">
          <cell r="F452" t="str">
            <v>14.133</v>
          </cell>
        </row>
        <row r="453">
          <cell r="F453" t="str">
            <v>14.134</v>
          </cell>
        </row>
        <row r="454">
          <cell r="F454" t="str">
            <v>14.135</v>
          </cell>
        </row>
        <row r="455">
          <cell r="F455" t="str">
            <v>14.138</v>
          </cell>
        </row>
        <row r="456">
          <cell r="F456" t="str">
            <v>14.139</v>
          </cell>
        </row>
        <row r="457">
          <cell r="F457" t="str">
            <v>14.142</v>
          </cell>
        </row>
        <row r="458">
          <cell r="F458" t="str">
            <v>14.149</v>
          </cell>
        </row>
        <row r="459">
          <cell r="F459" t="str">
            <v>14.151</v>
          </cell>
        </row>
        <row r="460">
          <cell r="F460" t="str">
            <v>14.155</v>
          </cell>
        </row>
        <row r="461">
          <cell r="F461" t="str">
            <v>14.157</v>
          </cell>
        </row>
        <row r="462">
          <cell r="F462" t="str">
            <v>14.159</v>
          </cell>
        </row>
        <row r="463">
          <cell r="F463" t="str">
            <v>14.162</v>
          </cell>
        </row>
        <row r="464">
          <cell r="F464" t="str">
            <v>14.163</v>
          </cell>
        </row>
        <row r="465">
          <cell r="F465" t="str">
            <v>14.168</v>
          </cell>
        </row>
        <row r="466">
          <cell r="F466" t="str">
            <v>14.169</v>
          </cell>
        </row>
        <row r="467">
          <cell r="F467" t="str">
            <v>14.171</v>
          </cell>
        </row>
        <row r="468">
          <cell r="F468" t="str">
            <v>14.172</v>
          </cell>
        </row>
        <row r="469">
          <cell r="F469" t="str">
            <v>14.175</v>
          </cell>
        </row>
        <row r="470">
          <cell r="F470" t="str">
            <v>14.181</v>
          </cell>
        </row>
        <row r="471">
          <cell r="F471" t="str">
            <v>14.183</v>
          </cell>
        </row>
        <row r="472">
          <cell r="F472" t="str">
            <v>14.184</v>
          </cell>
        </row>
        <row r="473">
          <cell r="F473" t="str">
            <v>14.188</v>
          </cell>
        </row>
        <row r="474">
          <cell r="F474" t="str">
            <v>14.189</v>
          </cell>
        </row>
        <row r="475">
          <cell r="F475" t="str">
            <v>14.191</v>
          </cell>
        </row>
        <row r="476">
          <cell r="F476" t="str">
            <v>14.195</v>
          </cell>
        </row>
        <row r="477">
          <cell r="F477" t="str">
            <v>14.198</v>
          </cell>
        </row>
        <row r="478">
          <cell r="F478" t="str">
            <v>14.218</v>
          </cell>
        </row>
        <row r="479">
          <cell r="F479" t="str">
            <v>14.225</v>
          </cell>
        </row>
        <row r="480">
          <cell r="F480" t="str">
            <v>14.228</v>
          </cell>
        </row>
        <row r="481">
          <cell r="F481" t="str">
            <v>14.231</v>
          </cell>
        </row>
        <row r="482">
          <cell r="F482" t="str">
            <v>14.235</v>
          </cell>
        </row>
        <row r="483">
          <cell r="F483" t="str">
            <v>14.238</v>
          </cell>
        </row>
        <row r="484">
          <cell r="F484" t="str">
            <v>14.239</v>
          </cell>
        </row>
        <row r="485">
          <cell r="F485" t="str">
            <v>14.241</v>
          </cell>
        </row>
        <row r="486">
          <cell r="F486" t="str">
            <v>14.247</v>
          </cell>
        </row>
        <row r="487">
          <cell r="F487" t="str">
            <v>14.248</v>
          </cell>
        </row>
        <row r="488">
          <cell r="F488" t="str">
            <v>14.249</v>
          </cell>
        </row>
        <row r="489">
          <cell r="F489" t="str">
            <v>14.252</v>
          </cell>
        </row>
        <row r="490">
          <cell r="F490" t="str">
            <v>14.259</v>
          </cell>
        </row>
        <row r="491">
          <cell r="F491" t="str">
            <v>14.260</v>
          </cell>
        </row>
        <row r="492">
          <cell r="F492" t="str">
            <v>14.261</v>
          </cell>
        </row>
        <row r="493">
          <cell r="F493" t="str">
            <v>14.265</v>
          </cell>
        </row>
        <row r="494">
          <cell r="F494" t="str">
            <v>14.266</v>
          </cell>
        </row>
        <row r="495">
          <cell r="F495" t="str">
            <v>14.267</v>
          </cell>
        </row>
        <row r="496">
          <cell r="F496" t="str">
            <v>14.268</v>
          </cell>
        </row>
        <row r="497">
          <cell r="F497" t="str">
            <v>14.269</v>
          </cell>
        </row>
        <row r="498">
          <cell r="F498" t="str">
            <v>14.270</v>
          </cell>
        </row>
        <row r="499">
          <cell r="F499" t="str">
            <v>14.271</v>
          </cell>
        </row>
        <row r="500">
          <cell r="F500" t="str">
            <v>14.272</v>
          </cell>
        </row>
        <row r="501">
          <cell r="F501" t="str">
            <v>14.311</v>
          </cell>
        </row>
        <row r="502">
          <cell r="F502" t="str">
            <v>14.313</v>
          </cell>
        </row>
        <row r="503">
          <cell r="F503" t="str">
            <v>14.314</v>
          </cell>
        </row>
        <row r="504">
          <cell r="F504" t="str">
            <v>14.316</v>
          </cell>
        </row>
        <row r="505">
          <cell r="F505" t="str">
            <v>14.317</v>
          </cell>
        </row>
        <row r="506">
          <cell r="F506" t="str">
            <v>14.318</v>
          </cell>
        </row>
        <row r="507">
          <cell r="F507" t="str">
            <v>14.319</v>
          </cell>
        </row>
        <row r="508">
          <cell r="F508" t="str">
            <v>14.321</v>
          </cell>
        </row>
        <row r="509">
          <cell r="F509" t="str">
            <v>14.324</v>
          </cell>
        </row>
        <row r="510">
          <cell r="F510" t="str">
            <v>14.326</v>
          </cell>
        </row>
        <row r="511">
          <cell r="F511" t="str">
            <v>14.327</v>
          </cell>
        </row>
        <row r="512">
          <cell r="F512" t="str">
            <v>14.400</v>
          </cell>
        </row>
        <row r="513">
          <cell r="F513" t="str">
            <v>14.401</v>
          </cell>
        </row>
        <row r="514">
          <cell r="F514" t="str">
            <v>14.408</v>
          </cell>
        </row>
        <row r="515">
          <cell r="F515" t="str">
            <v>14.416</v>
          </cell>
        </row>
        <row r="516">
          <cell r="F516" t="str">
            <v>14.417</v>
          </cell>
        </row>
        <row r="517">
          <cell r="F517" t="str">
            <v>14.418</v>
          </cell>
        </row>
        <row r="518">
          <cell r="F518" t="str">
            <v>14.506</v>
          </cell>
        </row>
        <row r="519">
          <cell r="F519" t="str">
            <v>14.516</v>
          </cell>
        </row>
        <row r="520">
          <cell r="F520" t="str">
            <v>14.523</v>
          </cell>
        </row>
        <row r="521">
          <cell r="F521" t="str">
            <v>14.524</v>
          </cell>
        </row>
        <row r="522">
          <cell r="F522" t="str">
            <v>14.525</v>
          </cell>
        </row>
        <row r="523">
          <cell r="F523" t="str">
            <v>14.529</v>
          </cell>
        </row>
        <row r="524">
          <cell r="F524" t="str">
            <v>14.534</v>
          </cell>
        </row>
        <row r="525">
          <cell r="F525" t="str">
            <v>14.535</v>
          </cell>
        </row>
        <row r="526">
          <cell r="F526" t="str">
            <v>14.536</v>
          </cell>
        </row>
        <row r="527">
          <cell r="F527" t="str">
            <v>14.705</v>
          </cell>
        </row>
        <row r="528">
          <cell r="F528" t="str">
            <v>14.850</v>
          </cell>
        </row>
        <row r="529">
          <cell r="F529" t="str">
            <v>14.856</v>
          </cell>
        </row>
        <row r="530">
          <cell r="F530" t="str">
            <v>14.862</v>
          </cell>
        </row>
        <row r="531">
          <cell r="F531" t="str">
            <v>14.865</v>
          </cell>
        </row>
        <row r="532">
          <cell r="F532" t="str">
            <v>14.867</v>
          </cell>
        </row>
        <row r="533">
          <cell r="F533" t="str">
            <v>14.869</v>
          </cell>
        </row>
        <row r="534">
          <cell r="F534" t="str">
            <v>14.870</v>
          </cell>
        </row>
        <row r="535">
          <cell r="F535" t="str">
            <v>14.871</v>
          </cell>
        </row>
        <row r="536">
          <cell r="F536" t="str">
            <v>14.872</v>
          </cell>
        </row>
        <row r="537">
          <cell r="F537" t="str">
            <v>14.873</v>
          </cell>
        </row>
        <row r="538">
          <cell r="F538" t="str">
            <v>14.874</v>
          </cell>
        </row>
        <row r="539">
          <cell r="F539" t="str">
            <v>14.877</v>
          </cell>
        </row>
        <row r="540">
          <cell r="F540" t="str">
            <v>14.878</v>
          </cell>
        </row>
        <row r="541">
          <cell r="F541" t="str">
            <v>14.879</v>
          </cell>
        </row>
        <row r="542">
          <cell r="F542" t="str">
            <v>14.881</v>
          </cell>
        </row>
        <row r="543">
          <cell r="F543" t="str">
            <v>14.889</v>
          </cell>
        </row>
        <row r="544">
          <cell r="F544" t="str">
            <v>14.891</v>
          </cell>
        </row>
        <row r="545">
          <cell r="F545" t="str">
            <v>14.892</v>
          </cell>
        </row>
        <row r="546">
          <cell r="F546" t="str">
            <v>14.893</v>
          </cell>
        </row>
        <row r="547">
          <cell r="F547" t="str">
            <v>14.894</v>
          </cell>
        </row>
        <row r="548">
          <cell r="F548" t="str">
            <v>14.895</v>
          </cell>
        </row>
        <row r="549">
          <cell r="F549" t="str">
            <v>14.896</v>
          </cell>
        </row>
        <row r="550">
          <cell r="F550" t="str">
            <v>14.900</v>
          </cell>
        </row>
        <row r="551">
          <cell r="F551" t="str">
            <v>14.902</v>
          </cell>
        </row>
        <row r="552">
          <cell r="F552" t="str">
            <v>14.905</v>
          </cell>
        </row>
        <row r="553">
          <cell r="F553" t="str">
            <v>14.906</v>
          </cell>
        </row>
        <row r="554">
          <cell r="F554" t="str">
            <v>14.913</v>
          </cell>
        </row>
        <row r="555">
          <cell r="F555" t="str">
            <v>14.914</v>
          </cell>
        </row>
        <row r="556">
          <cell r="F556" t="str">
            <v>15.020</v>
          </cell>
        </row>
        <row r="557">
          <cell r="F557" t="str">
            <v>15.021</v>
          </cell>
        </row>
        <row r="558">
          <cell r="F558" t="str">
            <v>15.022</v>
          </cell>
        </row>
        <row r="559">
          <cell r="F559" t="str">
            <v>15.024</v>
          </cell>
        </row>
        <row r="560">
          <cell r="F560" t="str">
            <v>15.025</v>
          </cell>
        </row>
        <row r="561">
          <cell r="F561" t="str">
            <v>15.026</v>
          </cell>
        </row>
        <row r="562">
          <cell r="F562" t="str">
            <v>15.027</v>
          </cell>
        </row>
        <row r="563">
          <cell r="F563" t="str">
            <v>15.028</v>
          </cell>
        </row>
        <row r="564">
          <cell r="F564" t="str">
            <v>15.029</v>
          </cell>
        </row>
        <row r="565">
          <cell r="F565" t="str">
            <v>15.030</v>
          </cell>
        </row>
        <row r="566">
          <cell r="F566" t="str">
            <v>15.031</v>
          </cell>
        </row>
        <row r="567">
          <cell r="F567" t="str">
            <v>15.032</v>
          </cell>
        </row>
        <row r="568">
          <cell r="F568" t="str">
            <v>15.033</v>
          </cell>
        </row>
        <row r="569">
          <cell r="F569" t="str">
            <v>15.034</v>
          </cell>
        </row>
        <row r="570">
          <cell r="F570" t="str">
            <v>15.035</v>
          </cell>
        </row>
        <row r="571">
          <cell r="F571" t="str">
            <v>15.036</v>
          </cell>
        </row>
        <row r="572">
          <cell r="F572" t="str">
            <v>15.037</v>
          </cell>
        </row>
        <row r="573">
          <cell r="F573" t="str">
            <v>15.038</v>
          </cell>
        </row>
        <row r="574">
          <cell r="F574" t="str">
            <v>15.040</v>
          </cell>
        </row>
        <row r="575">
          <cell r="F575" t="str">
            <v>15.041</v>
          </cell>
        </row>
        <row r="576">
          <cell r="F576" t="str">
            <v>15.042</v>
          </cell>
        </row>
        <row r="577">
          <cell r="F577" t="str">
            <v>15.043</v>
          </cell>
        </row>
        <row r="578">
          <cell r="F578" t="str">
            <v>15.044</v>
          </cell>
        </row>
        <row r="579">
          <cell r="F579" t="str">
            <v>15.046</v>
          </cell>
        </row>
        <row r="580">
          <cell r="F580" t="str">
            <v>15.047</v>
          </cell>
        </row>
        <row r="581">
          <cell r="F581" t="str">
            <v>15.048</v>
          </cell>
        </row>
        <row r="582">
          <cell r="F582" t="str">
            <v>15.051</v>
          </cell>
        </row>
        <row r="583">
          <cell r="F583" t="str">
            <v>15.052</v>
          </cell>
        </row>
        <row r="584">
          <cell r="F584" t="str">
            <v>15.053</v>
          </cell>
        </row>
        <row r="585">
          <cell r="F585" t="str">
            <v>15.057</v>
          </cell>
        </row>
        <row r="586">
          <cell r="F586" t="str">
            <v>15.058</v>
          </cell>
        </row>
        <row r="587">
          <cell r="F587" t="str">
            <v>15.059</v>
          </cell>
        </row>
        <row r="588">
          <cell r="F588" t="str">
            <v>15.060</v>
          </cell>
        </row>
        <row r="589">
          <cell r="F589" t="str">
            <v>15.061</v>
          </cell>
        </row>
        <row r="590">
          <cell r="F590" t="str">
            <v>15.062</v>
          </cell>
        </row>
        <row r="591">
          <cell r="F591" t="str">
            <v>15.063</v>
          </cell>
        </row>
        <row r="592">
          <cell r="F592" t="str">
            <v>15.065</v>
          </cell>
        </row>
        <row r="593">
          <cell r="F593" t="str">
            <v>15.108</v>
          </cell>
        </row>
        <row r="594">
          <cell r="F594" t="str">
            <v>15.113</v>
          </cell>
        </row>
        <row r="595">
          <cell r="F595" t="str">
            <v>15.114</v>
          </cell>
        </row>
        <row r="596">
          <cell r="F596" t="str">
            <v>15.124</v>
          </cell>
        </row>
        <row r="597">
          <cell r="F597" t="str">
            <v>15.130</v>
          </cell>
        </row>
        <row r="598">
          <cell r="F598" t="str">
            <v>15.133</v>
          </cell>
        </row>
        <row r="599">
          <cell r="F599" t="str">
            <v>15.141</v>
          </cell>
        </row>
        <row r="600">
          <cell r="F600" t="str">
            <v>15.144</v>
          </cell>
        </row>
        <row r="601">
          <cell r="F601" t="str">
            <v>15.146</v>
          </cell>
        </row>
        <row r="602">
          <cell r="F602" t="str">
            <v>15.147</v>
          </cell>
        </row>
        <row r="603">
          <cell r="F603" t="str">
            <v>15.148</v>
          </cell>
        </row>
        <row r="604">
          <cell r="F604" t="str">
            <v>15.149</v>
          </cell>
        </row>
        <row r="605">
          <cell r="F605" t="str">
            <v>15.150</v>
          </cell>
        </row>
        <row r="606">
          <cell r="F606" t="str">
            <v>15.151</v>
          </cell>
        </row>
        <row r="607">
          <cell r="F607" t="str">
            <v>15.152</v>
          </cell>
        </row>
        <row r="608">
          <cell r="F608" t="str">
            <v>15.153</v>
          </cell>
        </row>
        <row r="609">
          <cell r="F609" t="str">
            <v>15.154</v>
          </cell>
        </row>
        <row r="610">
          <cell r="F610" t="str">
            <v>15.214</v>
          </cell>
        </row>
        <row r="611">
          <cell r="F611" t="str">
            <v>15.222</v>
          </cell>
        </row>
        <row r="612">
          <cell r="F612" t="str">
            <v>15.224</v>
          </cell>
        </row>
        <row r="613">
          <cell r="F613" t="str">
            <v>15.225</v>
          </cell>
        </row>
        <row r="614">
          <cell r="F614" t="str">
            <v>15.226</v>
          </cell>
        </row>
        <row r="615">
          <cell r="F615" t="str">
            <v>15.227</v>
          </cell>
        </row>
        <row r="616">
          <cell r="F616" t="str">
            <v>15.228</v>
          </cell>
        </row>
        <row r="617">
          <cell r="F617" t="str">
            <v>15.229</v>
          </cell>
        </row>
        <row r="618">
          <cell r="F618" t="str">
            <v>15.230</v>
          </cell>
        </row>
        <row r="619">
          <cell r="F619" t="str">
            <v>15.231</v>
          </cell>
        </row>
        <row r="620">
          <cell r="F620" t="str">
            <v>15.232</v>
          </cell>
        </row>
        <row r="621">
          <cell r="F621" t="str">
            <v>15.233</v>
          </cell>
        </row>
        <row r="622">
          <cell r="F622" t="str">
            <v>15.234</v>
          </cell>
        </row>
        <row r="623">
          <cell r="F623" t="str">
            <v>15.235</v>
          </cell>
        </row>
        <row r="624">
          <cell r="F624" t="str">
            <v>15.236</v>
          </cell>
        </row>
        <row r="625">
          <cell r="F625" t="str">
            <v>15.237</v>
          </cell>
        </row>
        <row r="626">
          <cell r="F626" t="str">
            <v>15.238</v>
          </cell>
        </row>
        <row r="627">
          <cell r="F627" t="str">
            <v>15.239</v>
          </cell>
        </row>
        <row r="628">
          <cell r="F628" t="str">
            <v>15.240</v>
          </cell>
        </row>
        <row r="629">
          <cell r="F629" t="str">
            <v>15.241</v>
          </cell>
        </row>
        <row r="630">
          <cell r="F630" t="str">
            <v>15.242</v>
          </cell>
        </row>
        <row r="631">
          <cell r="F631" t="str">
            <v>15.250</v>
          </cell>
        </row>
        <row r="632">
          <cell r="F632" t="str">
            <v>15.252</v>
          </cell>
        </row>
        <row r="633">
          <cell r="F633" t="str">
            <v>15.253</v>
          </cell>
        </row>
        <row r="634">
          <cell r="F634" t="str">
            <v>15.254</v>
          </cell>
        </row>
        <row r="635">
          <cell r="F635" t="str">
            <v>15.255</v>
          </cell>
        </row>
        <row r="636">
          <cell r="F636" t="str">
            <v>15.406</v>
          </cell>
        </row>
        <row r="637">
          <cell r="F637" t="str">
            <v>15.407</v>
          </cell>
        </row>
        <row r="638">
          <cell r="F638" t="str">
            <v>15.408</v>
          </cell>
        </row>
        <row r="639">
          <cell r="F639" t="str">
            <v>15.421</v>
          </cell>
        </row>
        <row r="640">
          <cell r="F640" t="str">
            <v>15.422</v>
          </cell>
        </row>
        <row r="641">
          <cell r="F641" t="str">
            <v>15.423</v>
          </cell>
        </row>
        <row r="642">
          <cell r="F642" t="str">
            <v>15.424</v>
          </cell>
        </row>
        <row r="643">
          <cell r="F643" t="str">
            <v>15.425</v>
          </cell>
        </row>
        <row r="644">
          <cell r="F644" t="str">
            <v>15.427</v>
          </cell>
        </row>
        <row r="645">
          <cell r="F645" t="str">
            <v>15.428</v>
          </cell>
        </row>
        <row r="646">
          <cell r="F646" t="str">
            <v>15.429</v>
          </cell>
        </row>
        <row r="647">
          <cell r="F647" t="str">
            <v>15.430</v>
          </cell>
        </row>
        <row r="648">
          <cell r="F648" t="str">
            <v>15.431</v>
          </cell>
        </row>
        <row r="649">
          <cell r="F649" t="str">
            <v>15.432</v>
          </cell>
        </row>
        <row r="650">
          <cell r="F650" t="str">
            <v>15.433</v>
          </cell>
        </row>
        <row r="651">
          <cell r="F651" t="str">
            <v>15.434</v>
          </cell>
        </row>
        <row r="652">
          <cell r="F652" t="str">
            <v>15.435</v>
          </cell>
        </row>
        <row r="653">
          <cell r="F653" t="str">
            <v>15.436</v>
          </cell>
        </row>
        <row r="654">
          <cell r="F654" t="str">
            <v>15.437</v>
          </cell>
        </row>
        <row r="655">
          <cell r="F655" t="str">
            <v>15.438</v>
          </cell>
        </row>
        <row r="656">
          <cell r="F656" t="str">
            <v>15.439</v>
          </cell>
        </row>
        <row r="657">
          <cell r="F657" t="str">
            <v>15.440</v>
          </cell>
        </row>
        <row r="658">
          <cell r="F658" t="str">
            <v>15.441</v>
          </cell>
        </row>
        <row r="659">
          <cell r="F659" t="str">
            <v>15.504</v>
          </cell>
        </row>
        <row r="660">
          <cell r="F660" t="str">
            <v>15.506</v>
          </cell>
        </row>
        <row r="661">
          <cell r="F661" t="str">
            <v>15.507</v>
          </cell>
        </row>
        <row r="662">
          <cell r="F662" t="str">
            <v>15.508</v>
          </cell>
        </row>
        <row r="663">
          <cell r="F663" t="str">
            <v>15.509</v>
          </cell>
        </row>
        <row r="664">
          <cell r="F664" t="str">
            <v>15.510</v>
          </cell>
        </row>
        <row r="665">
          <cell r="F665" t="str">
            <v>15.511</v>
          </cell>
        </row>
        <row r="666">
          <cell r="F666" t="str">
            <v>15.512</v>
          </cell>
        </row>
        <row r="667">
          <cell r="F667" t="str">
            <v>15.514</v>
          </cell>
        </row>
        <row r="668">
          <cell r="F668" t="str">
            <v>15.516</v>
          </cell>
        </row>
        <row r="669">
          <cell r="F669" t="str">
            <v>15.517</v>
          </cell>
        </row>
        <row r="670">
          <cell r="F670" t="str">
            <v>15.518</v>
          </cell>
        </row>
        <row r="671">
          <cell r="F671" t="str">
            <v>15.519</v>
          </cell>
        </row>
        <row r="672">
          <cell r="F672" t="str">
            <v>15.520</v>
          </cell>
        </row>
        <row r="673">
          <cell r="F673" t="str">
            <v>15.521</v>
          </cell>
        </row>
        <row r="674">
          <cell r="F674" t="str">
            <v>15.522</v>
          </cell>
        </row>
        <row r="675">
          <cell r="F675" t="str">
            <v>15.524</v>
          </cell>
        </row>
        <row r="676">
          <cell r="F676" t="str">
            <v>15.525</v>
          </cell>
        </row>
        <row r="677">
          <cell r="F677" t="str">
            <v>15.527</v>
          </cell>
        </row>
        <row r="678">
          <cell r="F678" t="str">
            <v>15.529</v>
          </cell>
        </row>
        <row r="679">
          <cell r="F679" t="str">
            <v>15.530</v>
          </cell>
        </row>
        <row r="680">
          <cell r="F680" t="str">
            <v>15.531</v>
          </cell>
        </row>
        <row r="681">
          <cell r="F681" t="str">
            <v>15.532</v>
          </cell>
        </row>
        <row r="682">
          <cell r="F682" t="str">
            <v>15.533</v>
          </cell>
        </row>
        <row r="683">
          <cell r="F683" t="str">
            <v>15.534</v>
          </cell>
        </row>
        <row r="684">
          <cell r="F684" t="str">
            <v>15.535</v>
          </cell>
        </row>
        <row r="685">
          <cell r="F685" t="str">
            <v>15.537</v>
          </cell>
        </row>
        <row r="686">
          <cell r="F686" t="str">
            <v>15.538</v>
          </cell>
        </row>
        <row r="687">
          <cell r="F687" t="str">
            <v>15.539</v>
          </cell>
        </row>
        <row r="688">
          <cell r="F688" t="str">
            <v>15.540</v>
          </cell>
        </row>
        <row r="689">
          <cell r="F689" t="str">
            <v>15.542</v>
          </cell>
        </row>
        <row r="690">
          <cell r="F690" t="str">
            <v>15.543</v>
          </cell>
        </row>
        <row r="691">
          <cell r="F691" t="str">
            <v>15.544</v>
          </cell>
        </row>
        <row r="692">
          <cell r="F692" t="str">
            <v>15.546</v>
          </cell>
        </row>
        <row r="693">
          <cell r="F693" t="str">
            <v>15.549</v>
          </cell>
        </row>
        <row r="694">
          <cell r="F694" t="str">
            <v>15.550</v>
          </cell>
        </row>
        <row r="695">
          <cell r="F695" t="str">
            <v>15.551</v>
          </cell>
        </row>
        <row r="696">
          <cell r="F696" t="str">
            <v>15.552</v>
          </cell>
        </row>
        <row r="697">
          <cell r="F697" t="str">
            <v>15.553</v>
          </cell>
        </row>
        <row r="698">
          <cell r="F698" t="str">
            <v>15.554</v>
          </cell>
        </row>
        <row r="699">
          <cell r="F699" t="str">
            <v>15.555</v>
          </cell>
        </row>
        <row r="700">
          <cell r="F700" t="str">
            <v>15.556</v>
          </cell>
        </row>
        <row r="701">
          <cell r="F701" t="str">
            <v>15.557</v>
          </cell>
        </row>
        <row r="702">
          <cell r="F702" t="str">
            <v>15.558</v>
          </cell>
        </row>
        <row r="703">
          <cell r="F703" t="str">
            <v>15.559</v>
          </cell>
        </row>
        <row r="704">
          <cell r="F704" t="str">
            <v>15.560</v>
          </cell>
        </row>
        <row r="705">
          <cell r="F705" t="str">
            <v>15.562</v>
          </cell>
        </row>
        <row r="706">
          <cell r="F706" t="str">
            <v>15.563</v>
          </cell>
        </row>
        <row r="707">
          <cell r="F707" t="str">
            <v>15.564</v>
          </cell>
        </row>
        <row r="708">
          <cell r="F708" t="str">
            <v>15.605</v>
          </cell>
        </row>
        <row r="709">
          <cell r="F709" t="str">
            <v>15.608</v>
          </cell>
        </row>
        <row r="710">
          <cell r="F710" t="str">
            <v>15.611</v>
          </cell>
        </row>
        <row r="711">
          <cell r="F711" t="str">
            <v>15.614</v>
          </cell>
        </row>
        <row r="712">
          <cell r="F712" t="str">
            <v>15.615</v>
          </cell>
        </row>
        <row r="713">
          <cell r="F713" t="str">
            <v>15.616</v>
          </cell>
        </row>
        <row r="714">
          <cell r="F714" t="str">
            <v>15.619</v>
          </cell>
        </row>
        <row r="715">
          <cell r="F715" t="str">
            <v>15.620</v>
          </cell>
        </row>
        <row r="716">
          <cell r="F716" t="str">
            <v>15.621</v>
          </cell>
        </row>
        <row r="717">
          <cell r="F717" t="str">
            <v>15.622</v>
          </cell>
        </row>
        <row r="718">
          <cell r="F718" t="str">
            <v>15.623</v>
          </cell>
        </row>
        <row r="719">
          <cell r="F719" t="str">
            <v>15.625</v>
          </cell>
        </row>
        <row r="720">
          <cell r="F720" t="str">
            <v>15.626</v>
          </cell>
        </row>
        <row r="721">
          <cell r="F721" t="str">
            <v>15.628</v>
          </cell>
        </row>
        <row r="722">
          <cell r="F722" t="str">
            <v>15.629</v>
          </cell>
        </row>
        <row r="723">
          <cell r="F723" t="str">
            <v>15.630</v>
          </cell>
        </row>
        <row r="724">
          <cell r="F724" t="str">
            <v>15.631</v>
          </cell>
        </row>
        <row r="725">
          <cell r="F725" t="str">
            <v>15.632</v>
          </cell>
        </row>
        <row r="726">
          <cell r="F726" t="str">
            <v>15.633</v>
          </cell>
        </row>
        <row r="727">
          <cell r="F727" t="str">
            <v>15.634</v>
          </cell>
        </row>
        <row r="728">
          <cell r="F728" t="str">
            <v>15.635</v>
          </cell>
        </row>
        <row r="729">
          <cell r="F729" t="str">
            <v>15.636</v>
          </cell>
        </row>
        <row r="730">
          <cell r="F730" t="str">
            <v>15.637</v>
          </cell>
        </row>
        <row r="731">
          <cell r="F731" t="str">
            <v>15.639</v>
          </cell>
        </row>
        <row r="732">
          <cell r="F732" t="str">
            <v>15.640</v>
          </cell>
        </row>
        <row r="733">
          <cell r="F733" t="str">
            <v>15.641</v>
          </cell>
        </row>
        <row r="734">
          <cell r="F734" t="str">
            <v>15.642</v>
          </cell>
        </row>
        <row r="735">
          <cell r="F735" t="str">
            <v>15.643</v>
          </cell>
        </row>
        <row r="736">
          <cell r="F736" t="str">
            <v>15.644</v>
          </cell>
        </row>
        <row r="737">
          <cell r="F737" t="str">
            <v>15.645</v>
          </cell>
        </row>
        <row r="738">
          <cell r="F738" t="str">
            <v>15.647</v>
          </cell>
        </row>
        <row r="739">
          <cell r="F739" t="str">
            <v>15.648</v>
          </cell>
        </row>
        <row r="740">
          <cell r="F740" t="str">
            <v>15.649</v>
          </cell>
        </row>
        <row r="741">
          <cell r="F741" t="str">
            <v>15.650</v>
          </cell>
        </row>
        <row r="742">
          <cell r="F742" t="str">
            <v>15.651</v>
          </cell>
        </row>
        <row r="743">
          <cell r="F743" t="str">
            <v>15.652</v>
          </cell>
        </row>
        <row r="744">
          <cell r="F744" t="str">
            <v>15.653</v>
          </cell>
        </row>
        <row r="745">
          <cell r="F745" t="str">
            <v>15.654</v>
          </cell>
        </row>
        <row r="746">
          <cell r="F746" t="str">
            <v>15.655</v>
          </cell>
        </row>
        <row r="747">
          <cell r="F747" t="str">
            <v>15.656</v>
          </cell>
        </row>
        <row r="748">
          <cell r="F748" t="str">
            <v>15.657</v>
          </cell>
        </row>
        <row r="749">
          <cell r="F749" t="str">
            <v>15.658</v>
          </cell>
        </row>
        <row r="750">
          <cell r="F750" t="str">
            <v>15.659</v>
          </cell>
        </row>
        <row r="751">
          <cell r="F751" t="str">
            <v>15.660</v>
          </cell>
        </row>
        <row r="752">
          <cell r="F752" t="str">
            <v>15.661</v>
          </cell>
        </row>
        <row r="753">
          <cell r="F753" t="str">
            <v>15.662</v>
          </cell>
        </row>
        <row r="754">
          <cell r="F754" t="str">
            <v>15.663</v>
          </cell>
        </row>
        <row r="755">
          <cell r="F755" t="str">
            <v>15.664</v>
          </cell>
        </row>
        <row r="756">
          <cell r="F756" t="str">
            <v>15.665</v>
          </cell>
        </row>
        <row r="757">
          <cell r="F757" t="str">
            <v>15.666</v>
          </cell>
        </row>
        <row r="758">
          <cell r="F758" t="str">
            <v>15.667</v>
          </cell>
        </row>
        <row r="759">
          <cell r="F759" t="str">
            <v>15.668</v>
          </cell>
        </row>
        <row r="760">
          <cell r="F760" t="str">
            <v>15.669</v>
          </cell>
        </row>
        <row r="761">
          <cell r="F761" t="str">
            <v>15.670</v>
          </cell>
        </row>
        <row r="762">
          <cell r="F762" t="str">
            <v>15.671</v>
          </cell>
        </row>
        <row r="763">
          <cell r="F763" t="str">
            <v>15.672</v>
          </cell>
        </row>
        <row r="764">
          <cell r="F764" t="str">
            <v>15.673</v>
          </cell>
        </row>
        <row r="765">
          <cell r="F765" t="str">
            <v>15.674</v>
          </cell>
        </row>
        <row r="766">
          <cell r="F766" t="str">
            <v>15.676</v>
          </cell>
        </row>
        <row r="767">
          <cell r="F767" t="str">
            <v>15.677</v>
          </cell>
        </row>
        <row r="768">
          <cell r="F768" t="str">
            <v>15.805</v>
          </cell>
        </row>
        <row r="769">
          <cell r="F769" t="str">
            <v>15.807</v>
          </cell>
        </row>
        <row r="770">
          <cell r="F770" t="str">
            <v>15.808</v>
          </cell>
        </row>
        <row r="771">
          <cell r="F771" t="str">
            <v>15.809</v>
          </cell>
        </row>
        <row r="772">
          <cell r="F772" t="str">
            <v>15.810</v>
          </cell>
        </row>
        <row r="773">
          <cell r="F773" t="str">
            <v>15.811</v>
          </cell>
        </row>
        <row r="774">
          <cell r="F774" t="str">
            <v>15.812</v>
          </cell>
        </row>
        <row r="775">
          <cell r="F775" t="str">
            <v>15.813</v>
          </cell>
        </row>
        <row r="776">
          <cell r="F776" t="str">
            <v>15.814</v>
          </cell>
        </row>
        <row r="777">
          <cell r="F777" t="str">
            <v>15.815</v>
          </cell>
        </row>
        <row r="778">
          <cell r="F778" t="str">
            <v>15.816</v>
          </cell>
        </row>
        <row r="779">
          <cell r="F779" t="str">
            <v>15.817</v>
          </cell>
        </row>
        <row r="780">
          <cell r="F780" t="str">
            <v>15.818</v>
          </cell>
        </row>
        <row r="781">
          <cell r="F781" t="str">
            <v>15.819</v>
          </cell>
        </row>
        <row r="782">
          <cell r="F782" t="str">
            <v>15.820</v>
          </cell>
        </row>
        <row r="783">
          <cell r="F783" t="str">
            <v>15.850</v>
          </cell>
        </row>
        <row r="784">
          <cell r="F784" t="str">
            <v>15.875</v>
          </cell>
        </row>
        <row r="785">
          <cell r="F785" t="str">
            <v>15.904</v>
          </cell>
        </row>
        <row r="786">
          <cell r="F786" t="str">
            <v>15.912</v>
          </cell>
        </row>
        <row r="787">
          <cell r="F787" t="str">
            <v>15.914</v>
          </cell>
        </row>
        <row r="788">
          <cell r="F788" t="str">
            <v>15.915</v>
          </cell>
        </row>
        <row r="789">
          <cell r="F789" t="str">
            <v>15.916</v>
          </cell>
        </row>
        <row r="790">
          <cell r="F790" t="str">
            <v>15.918</v>
          </cell>
        </row>
        <row r="791">
          <cell r="F791" t="str">
            <v>15.921</v>
          </cell>
        </row>
        <row r="792">
          <cell r="F792" t="str">
            <v>15.922</v>
          </cell>
        </row>
        <row r="793">
          <cell r="F793" t="str">
            <v>15.923</v>
          </cell>
        </row>
        <row r="794">
          <cell r="F794" t="str">
            <v>15.925</v>
          </cell>
        </row>
        <row r="795">
          <cell r="F795" t="str">
            <v>15.926</v>
          </cell>
        </row>
        <row r="796">
          <cell r="F796" t="str">
            <v>15.927</v>
          </cell>
        </row>
        <row r="797">
          <cell r="F797" t="str">
            <v>15.928</v>
          </cell>
        </row>
        <row r="798">
          <cell r="F798" t="str">
            <v>15.929</v>
          </cell>
        </row>
        <row r="799">
          <cell r="F799" t="str">
            <v>15.930</v>
          </cell>
        </row>
        <row r="800">
          <cell r="F800" t="str">
            <v>15.931</v>
          </cell>
        </row>
        <row r="801">
          <cell r="F801" t="str">
            <v>15.932</v>
          </cell>
        </row>
        <row r="802">
          <cell r="F802" t="str">
            <v>15.933</v>
          </cell>
        </row>
        <row r="803">
          <cell r="F803" t="str">
            <v>15.934</v>
          </cell>
        </row>
        <row r="804">
          <cell r="F804" t="str">
            <v>15.935</v>
          </cell>
        </row>
        <row r="805">
          <cell r="F805" t="str">
            <v>15.936</v>
          </cell>
        </row>
        <row r="806">
          <cell r="F806" t="str">
            <v>15.937</v>
          </cell>
        </row>
        <row r="807">
          <cell r="F807" t="str">
            <v>15.938</v>
          </cell>
        </row>
        <row r="808">
          <cell r="F808" t="str">
            <v>15.939</v>
          </cell>
        </row>
        <row r="809">
          <cell r="F809" t="str">
            <v>15.940</v>
          </cell>
        </row>
        <row r="810">
          <cell r="F810" t="str">
            <v>15.941</v>
          </cell>
        </row>
        <row r="811">
          <cell r="F811" t="str">
            <v>15.942</v>
          </cell>
        </row>
        <row r="812">
          <cell r="F812" t="str">
            <v>15.943</v>
          </cell>
        </row>
        <row r="813">
          <cell r="F813" t="str">
            <v>15.944</v>
          </cell>
        </row>
        <row r="814">
          <cell r="F814" t="str">
            <v>15.945</v>
          </cell>
        </row>
        <row r="815">
          <cell r="F815" t="str">
            <v>15.946</v>
          </cell>
        </row>
        <row r="816">
          <cell r="F816" t="str">
            <v>15.947</v>
          </cell>
        </row>
        <row r="817">
          <cell r="F817" t="str">
            <v>15.948</v>
          </cell>
        </row>
        <row r="818">
          <cell r="F818" t="str">
            <v>15.949</v>
          </cell>
        </row>
        <row r="819">
          <cell r="F819" t="str">
            <v>15.954</v>
          </cell>
        </row>
        <row r="820">
          <cell r="F820" t="str">
            <v>15.955</v>
          </cell>
        </row>
        <row r="821">
          <cell r="F821" t="str">
            <v>15.956</v>
          </cell>
        </row>
        <row r="822">
          <cell r="F822" t="str">
            <v>15.957</v>
          </cell>
        </row>
        <row r="823">
          <cell r="F823" t="str">
            <v>15.978</v>
          </cell>
        </row>
        <row r="824">
          <cell r="F824" t="str">
            <v>15.979</v>
          </cell>
        </row>
        <row r="825">
          <cell r="F825" t="str">
            <v>16.001</v>
          </cell>
        </row>
        <row r="826">
          <cell r="F826" t="str">
            <v>16.003</v>
          </cell>
        </row>
        <row r="827">
          <cell r="F827" t="str">
            <v>16.004</v>
          </cell>
        </row>
        <row r="828">
          <cell r="F828" t="str">
            <v>16.012</v>
          </cell>
        </row>
        <row r="829">
          <cell r="F829" t="str">
            <v>16.013</v>
          </cell>
        </row>
        <row r="830">
          <cell r="F830" t="str">
            <v>16.015</v>
          </cell>
        </row>
        <row r="831">
          <cell r="F831" t="str">
            <v>16.016</v>
          </cell>
        </row>
        <row r="832">
          <cell r="F832" t="str">
            <v>16.017</v>
          </cell>
        </row>
        <row r="833">
          <cell r="F833" t="str">
            <v>16.019</v>
          </cell>
        </row>
        <row r="834">
          <cell r="F834" t="str">
            <v>16.021</v>
          </cell>
        </row>
        <row r="835">
          <cell r="F835" t="str">
            <v>16.023</v>
          </cell>
        </row>
        <row r="836">
          <cell r="F836" t="str">
            <v>16.024</v>
          </cell>
        </row>
        <row r="837">
          <cell r="F837" t="str">
            <v>16.100</v>
          </cell>
        </row>
        <row r="838">
          <cell r="F838" t="str">
            <v>16.101</v>
          </cell>
        </row>
        <row r="839">
          <cell r="F839" t="str">
            <v>16.103</v>
          </cell>
        </row>
        <row r="840">
          <cell r="F840" t="str">
            <v>16.104</v>
          </cell>
        </row>
        <row r="841">
          <cell r="F841" t="str">
            <v>16.105</v>
          </cell>
        </row>
        <row r="842">
          <cell r="F842" t="str">
            <v>16.109</v>
          </cell>
        </row>
        <row r="843">
          <cell r="F843" t="str">
            <v>16.123</v>
          </cell>
        </row>
        <row r="844">
          <cell r="F844" t="str">
            <v>16.200</v>
          </cell>
        </row>
        <row r="845">
          <cell r="F845" t="str">
            <v>16.203</v>
          </cell>
        </row>
        <row r="846">
          <cell r="F846" t="str">
            <v>16.300</v>
          </cell>
        </row>
        <row r="847">
          <cell r="F847" t="str">
            <v>16.301</v>
          </cell>
        </row>
        <row r="848">
          <cell r="F848" t="str">
            <v>16.302</v>
          </cell>
        </row>
        <row r="849">
          <cell r="F849" t="str">
            <v>16.303</v>
          </cell>
        </row>
        <row r="850">
          <cell r="F850" t="str">
            <v>16.304</v>
          </cell>
        </row>
        <row r="851">
          <cell r="F851" t="str">
            <v>16.305</v>
          </cell>
        </row>
        <row r="852">
          <cell r="F852" t="str">
            <v>16.307</v>
          </cell>
        </row>
        <row r="853">
          <cell r="F853" t="str">
            <v>16.308</v>
          </cell>
        </row>
        <row r="854">
          <cell r="F854" t="str">
            <v>16.309</v>
          </cell>
        </row>
        <row r="855">
          <cell r="F855" t="str">
            <v>16.320</v>
          </cell>
        </row>
        <row r="856">
          <cell r="F856" t="str">
            <v>16.321</v>
          </cell>
        </row>
        <row r="857">
          <cell r="F857" t="str">
            <v>16.523</v>
          </cell>
        </row>
        <row r="858">
          <cell r="F858" t="str">
            <v>16.524</v>
          </cell>
        </row>
        <row r="859">
          <cell r="F859" t="str">
            <v>16.525</v>
          </cell>
        </row>
        <row r="860">
          <cell r="F860" t="str">
            <v>16.526</v>
          </cell>
        </row>
        <row r="861">
          <cell r="F861" t="str">
            <v>16.527</v>
          </cell>
        </row>
        <row r="862">
          <cell r="F862" t="str">
            <v>16.528</v>
          </cell>
        </row>
        <row r="863">
          <cell r="F863" t="str">
            <v>16.529</v>
          </cell>
        </row>
        <row r="864">
          <cell r="F864" t="str">
            <v>16.540</v>
          </cell>
        </row>
        <row r="865">
          <cell r="F865" t="str">
            <v>16.541</v>
          </cell>
        </row>
        <row r="866">
          <cell r="F866" t="str">
            <v>16.543</v>
          </cell>
        </row>
        <row r="867">
          <cell r="F867" t="str">
            <v>16.544</v>
          </cell>
        </row>
        <row r="868">
          <cell r="F868" t="str">
            <v>16.548</v>
          </cell>
        </row>
        <row r="869">
          <cell r="F869" t="str">
            <v>16.550</v>
          </cell>
        </row>
        <row r="870">
          <cell r="F870" t="str">
            <v>16.554</v>
          </cell>
        </row>
        <row r="871">
          <cell r="F871" t="str">
            <v>16.556</v>
          </cell>
        </row>
        <row r="872">
          <cell r="F872" t="str">
            <v>16.557</v>
          </cell>
        </row>
        <row r="873">
          <cell r="F873" t="str">
            <v>16.560</v>
          </cell>
        </row>
        <row r="874">
          <cell r="F874" t="str">
            <v>16.562</v>
          </cell>
        </row>
        <row r="875">
          <cell r="F875" t="str">
            <v>16.566</v>
          </cell>
        </row>
        <row r="876">
          <cell r="F876" t="str">
            <v>16.571</v>
          </cell>
        </row>
        <row r="877">
          <cell r="F877" t="str">
            <v>16.575</v>
          </cell>
        </row>
        <row r="878">
          <cell r="F878" t="str">
            <v>16.576</v>
          </cell>
        </row>
        <row r="879">
          <cell r="F879" t="str">
            <v>16.578</v>
          </cell>
        </row>
        <row r="880">
          <cell r="F880" t="str">
            <v>16.582</v>
          </cell>
        </row>
        <row r="881">
          <cell r="F881" t="str">
            <v>16.583</v>
          </cell>
        </row>
        <row r="882">
          <cell r="F882" t="str">
            <v>16.585</v>
          </cell>
        </row>
        <row r="883">
          <cell r="F883" t="str">
            <v>16.587</v>
          </cell>
        </row>
        <row r="884">
          <cell r="F884" t="str">
            <v>16.588</v>
          </cell>
        </row>
        <row r="885">
          <cell r="F885" t="str">
            <v>16.589</v>
          </cell>
        </row>
        <row r="886">
          <cell r="F886" t="str">
            <v>16.590</v>
          </cell>
        </row>
        <row r="887">
          <cell r="F887" t="str">
            <v>16.593</v>
          </cell>
        </row>
        <row r="888">
          <cell r="F888" t="str">
            <v>16.595</v>
          </cell>
        </row>
        <row r="889">
          <cell r="F889" t="str">
            <v>16.596</v>
          </cell>
        </row>
        <row r="890">
          <cell r="F890" t="str">
            <v>16.601</v>
          </cell>
        </row>
        <row r="891">
          <cell r="F891" t="str">
            <v>16.602</v>
          </cell>
        </row>
        <row r="892">
          <cell r="F892" t="str">
            <v>16.603</v>
          </cell>
        </row>
        <row r="893">
          <cell r="F893" t="str">
            <v>16.606</v>
          </cell>
        </row>
        <row r="894">
          <cell r="F894" t="str">
            <v>16.607</v>
          </cell>
        </row>
        <row r="895">
          <cell r="F895" t="str">
            <v>16.608</v>
          </cell>
        </row>
        <row r="896">
          <cell r="F896" t="str">
            <v>16.609</v>
          </cell>
        </row>
        <row r="897">
          <cell r="F897" t="str">
            <v>16.610</v>
          </cell>
        </row>
        <row r="898">
          <cell r="F898" t="str">
            <v>16.614</v>
          </cell>
        </row>
        <row r="899">
          <cell r="F899" t="str">
            <v>16.615</v>
          </cell>
        </row>
        <row r="900">
          <cell r="F900" t="str">
            <v>16.616</v>
          </cell>
        </row>
        <row r="901">
          <cell r="F901" t="str">
            <v>16.710</v>
          </cell>
        </row>
        <row r="902">
          <cell r="F902" t="str">
            <v>16.726</v>
          </cell>
        </row>
        <row r="903">
          <cell r="F903" t="str">
            <v>16.727</v>
          </cell>
        </row>
        <row r="904">
          <cell r="F904" t="str">
            <v>16.730</v>
          </cell>
        </row>
        <row r="905">
          <cell r="F905" t="str">
            <v>16.731</v>
          </cell>
        </row>
        <row r="906">
          <cell r="F906" t="str">
            <v>16.734</v>
          </cell>
        </row>
        <row r="907">
          <cell r="F907" t="str">
            <v>16.735</v>
          </cell>
        </row>
        <row r="908">
          <cell r="F908" t="str">
            <v>16.736</v>
          </cell>
        </row>
        <row r="909">
          <cell r="F909" t="str">
            <v>16.737</v>
          </cell>
        </row>
        <row r="910">
          <cell r="F910" t="str">
            <v>16.738</v>
          </cell>
        </row>
        <row r="911">
          <cell r="F911" t="str">
            <v>16.739</v>
          </cell>
        </row>
        <row r="912">
          <cell r="F912" t="str">
            <v>16.740</v>
          </cell>
        </row>
        <row r="913">
          <cell r="F913" t="str">
            <v>16.741</v>
          </cell>
        </row>
        <row r="914">
          <cell r="F914" t="str">
            <v>16.742</v>
          </cell>
        </row>
        <row r="915">
          <cell r="F915" t="str">
            <v>16.745</v>
          </cell>
        </row>
        <row r="916">
          <cell r="F916" t="str">
            <v>16.746</v>
          </cell>
        </row>
        <row r="917">
          <cell r="F917" t="str">
            <v>16.750</v>
          </cell>
        </row>
        <row r="918">
          <cell r="F918" t="str">
            <v>16.751</v>
          </cell>
        </row>
        <row r="919">
          <cell r="F919" t="str">
            <v>16.752</v>
          </cell>
        </row>
        <row r="920">
          <cell r="F920" t="str">
            <v>16.753</v>
          </cell>
        </row>
        <row r="921">
          <cell r="F921" t="str">
            <v>16.754</v>
          </cell>
        </row>
        <row r="922">
          <cell r="F922" t="str">
            <v>16.755</v>
          </cell>
        </row>
        <row r="923">
          <cell r="F923" t="str">
            <v>16.756</v>
          </cell>
        </row>
        <row r="924">
          <cell r="F924" t="str">
            <v>16.757</v>
          </cell>
        </row>
        <row r="925">
          <cell r="F925" t="str">
            <v>16.758</v>
          </cell>
        </row>
        <row r="926">
          <cell r="F926" t="str">
            <v>16.800</v>
          </cell>
        </row>
        <row r="927">
          <cell r="F927" t="str">
            <v>16.801</v>
          </cell>
        </row>
        <row r="928">
          <cell r="F928" t="str">
            <v>16.802</v>
          </cell>
        </row>
        <row r="929">
          <cell r="F929" t="str">
            <v>16.803</v>
          </cell>
        </row>
        <row r="930">
          <cell r="F930" t="str">
            <v>16.804</v>
          </cell>
        </row>
        <row r="931">
          <cell r="F931" t="str">
            <v>16.807</v>
          </cell>
        </row>
        <row r="932">
          <cell r="F932" t="str">
            <v>16.808</v>
          </cell>
        </row>
        <row r="933">
          <cell r="F933" t="str">
            <v>16.809</v>
          </cell>
        </row>
        <row r="934">
          <cell r="F934" t="str">
            <v>16.810</v>
          </cell>
        </row>
        <row r="935">
          <cell r="F935" t="str">
            <v>16.811</v>
          </cell>
        </row>
        <row r="936">
          <cell r="F936" t="str">
            <v>16.812</v>
          </cell>
        </row>
        <row r="937">
          <cell r="F937" t="str">
            <v>16.813</v>
          </cell>
        </row>
        <row r="938">
          <cell r="F938" t="str">
            <v>16.814</v>
          </cell>
        </row>
        <row r="939">
          <cell r="F939" t="str">
            <v>16.815</v>
          </cell>
        </row>
        <row r="940">
          <cell r="F940" t="str">
            <v>16.816</v>
          </cell>
        </row>
        <row r="941">
          <cell r="F941" t="str">
            <v>16.817</v>
          </cell>
        </row>
        <row r="942">
          <cell r="F942" t="str">
            <v>16.818</v>
          </cell>
        </row>
        <row r="943">
          <cell r="F943" t="str">
            <v>16.819</v>
          </cell>
        </row>
        <row r="944">
          <cell r="F944" t="str">
            <v>16.820</v>
          </cell>
        </row>
        <row r="945">
          <cell r="F945" t="str">
            <v>16.821</v>
          </cell>
        </row>
        <row r="946">
          <cell r="F946" t="str">
            <v>16.822</v>
          </cell>
        </row>
        <row r="947">
          <cell r="F947" t="str">
            <v>16.823</v>
          </cell>
        </row>
        <row r="948">
          <cell r="F948" t="str">
            <v>16.824</v>
          </cell>
        </row>
        <row r="949">
          <cell r="F949" t="str">
            <v>16.825</v>
          </cell>
        </row>
        <row r="950">
          <cell r="F950" t="str">
            <v>16.826</v>
          </cell>
        </row>
        <row r="951">
          <cell r="F951" t="str">
            <v>16.827</v>
          </cell>
        </row>
        <row r="952">
          <cell r="F952" t="str">
            <v>16.828</v>
          </cell>
        </row>
        <row r="953">
          <cell r="F953" t="str">
            <v>16.829</v>
          </cell>
        </row>
        <row r="954">
          <cell r="F954" t="str">
            <v>16.830</v>
          </cell>
        </row>
        <row r="955">
          <cell r="F955" t="str">
            <v>16.831</v>
          </cell>
        </row>
        <row r="956">
          <cell r="F956" t="str">
            <v>16.832</v>
          </cell>
        </row>
        <row r="957">
          <cell r="F957" t="str">
            <v>16.888</v>
          </cell>
        </row>
        <row r="958">
          <cell r="F958" t="str">
            <v>16.889</v>
          </cell>
        </row>
        <row r="959">
          <cell r="F959" t="str">
            <v>16.922</v>
          </cell>
        </row>
        <row r="960">
          <cell r="F960" t="str">
            <v>17.002</v>
          </cell>
        </row>
        <row r="961">
          <cell r="F961" t="str">
            <v>17.003</v>
          </cell>
        </row>
        <row r="962">
          <cell r="F962" t="str">
            <v>17.004</v>
          </cell>
        </row>
        <row r="963">
          <cell r="F963" t="str">
            <v>17.005</v>
          </cell>
        </row>
        <row r="964">
          <cell r="F964" t="str">
            <v>17.150</v>
          </cell>
        </row>
        <row r="965">
          <cell r="F965" t="str">
            <v>17.201</v>
          </cell>
        </row>
        <row r="966">
          <cell r="F966" t="str">
            <v>17.207</v>
          </cell>
        </row>
        <row r="967">
          <cell r="F967" t="str">
            <v>17.225</v>
          </cell>
        </row>
        <row r="968">
          <cell r="F968" t="str">
            <v>17.235</v>
          </cell>
        </row>
        <row r="969">
          <cell r="F969" t="str">
            <v>17.245</v>
          </cell>
        </row>
        <row r="970">
          <cell r="F970" t="str">
            <v>17.258</v>
          </cell>
        </row>
        <row r="971">
          <cell r="F971" t="str">
            <v>17.259</v>
          </cell>
        </row>
        <row r="972">
          <cell r="F972" t="str">
            <v>17.260</v>
          </cell>
        </row>
        <row r="973">
          <cell r="F973" t="str">
            <v>17.261</v>
          </cell>
        </row>
        <row r="974">
          <cell r="F974" t="str">
            <v>17.264</v>
          </cell>
        </row>
        <row r="975">
          <cell r="F975" t="str">
            <v>17.265</v>
          </cell>
        </row>
        <row r="976">
          <cell r="F976" t="str">
            <v>17.267</v>
          </cell>
        </row>
        <row r="977">
          <cell r="F977" t="str">
            <v>17.268</v>
          </cell>
        </row>
        <row r="978">
          <cell r="F978" t="str">
            <v>17.270</v>
          </cell>
        </row>
        <row r="979">
          <cell r="F979" t="str">
            <v>17.271</v>
          </cell>
        </row>
        <row r="980">
          <cell r="F980" t="str">
            <v>17.272</v>
          </cell>
        </row>
        <row r="981">
          <cell r="F981" t="str">
            <v>17.273</v>
          </cell>
        </row>
        <row r="982">
          <cell r="F982" t="str">
            <v>17.274</v>
          </cell>
        </row>
        <row r="983">
          <cell r="F983" t="str">
            <v>17.275</v>
          </cell>
        </row>
        <row r="984">
          <cell r="F984" t="str">
            <v>17.276</v>
          </cell>
        </row>
        <row r="985">
          <cell r="F985" t="str">
            <v>17.277</v>
          </cell>
        </row>
        <row r="986">
          <cell r="F986" t="str">
            <v>17.278</v>
          </cell>
        </row>
        <row r="987">
          <cell r="F987" t="str">
            <v>17.280</v>
          </cell>
        </row>
        <row r="988">
          <cell r="F988" t="str">
            <v>17.281</v>
          </cell>
        </row>
        <row r="989">
          <cell r="F989" t="str">
            <v>17.282</v>
          </cell>
        </row>
        <row r="990">
          <cell r="F990" t="str">
            <v>17.283</v>
          </cell>
        </row>
        <row r="991">
          <cell r="F991" t="str">
            <v>17.284</v>
          </cell>
        </row>
        <row r="992">
          <cell r="F992" t="str">
            <v>17.301</v>
          </cell>
        </row>
        <row r="993">
          <cell r="F993" t="str">
            <v>17.302</v>
          </cell>
        </row>
        <row r="994">
          <cell r="F994" t="str">
            <v>17.303</v>
          </cell>
        </row>
        <row r="995">
          <cell r="F995" t="str">
            <v>17.306</v>
          </cell>
        </row>
        <row r="996">
          <cell r="F996" t="str">
            <v>17.307</v>
          </cell>
        </row>
        <row r="997">
          <cell r="F997" t="str">
            <v>17.308</v>
          </cell>
        </row>
        <row r="998">
          <cell r="F998" t="str">
            <v>17.309</v>
          </cell>
        </row>
        <row r="999">
          <cell r="F999" t="str">
            <v>17.310</v>
          </cell>
        </row>
        <row r="1000">
          <cell r="F1000" t="str">
            <v>17.401</v>
          </cell>
        </row>
        <row r="1001">
          <cell r="F1001" t="str">
            <v>17.502</v>
          </cell>
        </row>
        <row r="1002">
          <cell r="F1002" t="str">
            <v>17.503</v>
          </cell>
        </row>
        <row r="1003">
          <cell r="F1003" t="str">
            <v>17.504</v>
          </cell>
        </row>
        <row r="1004">
          <cell r="F1004" t="str">
            <v>17.505</v>
          </cell>
        </row>
        <row r="1005">
          <cell r="F1005" t="str">
            <v>17.506</v>
          </cell>
        </row>
        <row r="1006">
          <cell r="F1006" t="str">
            <v>17.600</v>
          </cell>
        </row>
        <row r="1007">
          <cell r="F1007" t="str">
            <v>17.601</v>
          </cell>
        </row>
        <row r="1008">
          <cell r="F1008" t="str">
            <v>17.602</v>
          </cell>
        </row>
        <row r="1009">
          <cell r="F1009" t="str">
            <v>17.603</v>
          </cell>
        </row>
        <row r="1010">
          <cell r="F1010" t="str">
            <v>17.604</v>
          </cell>
        </row>
        <row r="1011">
          <cell r="F1011" t="str">
            <v>17.700</v>
          </cell>
        </row>
        <row r="1012">
          <cell r="F1012" t="str">
            <v>17.720</v>
          </cell>
        </row>
        <row r="1013">
          <cell r="F1013" t="str">
            <v>17.801</v>
          </cell>
        </row>
        <row r="1014">
          <cell r="F1014" t="str">
            <v>17.802</v>
          </cell>
        </row>
        <row r="1015">
          <cell r="F1015" t="str">
            <v>17.803</v>
          </cell>
        </row>
        <row r="1016">
          <cell r="F1016" t="str">
            <v>17.804</v>
          </cell>
        </row>
        <row r="1017">
          <cell r="F1017" t="str">
            <v>17.805</v>
          </cell>
        </row>
        <row r="1018">
          <cell r="F1018" t="str">
            <v>17.806</v>
          </cell>
        </row>
        <row r="1019">
          <cell r="F1019" t="str">
            <v>17.807</v>
          </cell>
        </row>
        <row r="1020">
          <cell r="F1020" t="str">
            <v>19.009</v>
          </cell>
        </row>
        <row r="1021">
          <cell r="F1021" t="str">
            <v>19.010</v>
          </cell>
        </row>
        <row r="1022">
          <cell r="F1022" t="str">
            <v>19.011</v>
          </cell>
        </row>
        <row r="1023">
          <cell r="F1023" t="str">
            <v>19.012</v>
          </cell>
        </row>
        <row r="1024">
          <cell r="F1024" t="str">
            <v>19.013</v>
          </cell>
        </row>
        <row r="1025">
          <cell r="F1025" t="str">
            <v>19.014</v>
          </cell>
        </row>
        <row r="1026">
          <cell r="F1026" t="str">
            <v>19.015</v>
          </cell>
        </row>
        <row r="1027">
          <cell r="F1027" t="str">
            <v>19.016</v>
          </cell>
        </row>
        <row r="1028">
          <cell r="F1028" t="str">
            <v>19.017</v>
          </cell>
        </row>
        <row r="1029">
          <cell r="F1029" t="str">
            <v>19.018</v>
          </cell>
        </row>
        <row r="1030">
          <cell r="F1030" t="str">
            <v>19.019</v>
          </cell>
        </row>
        <row r="1031">
          <cell r="F1031" t="str">
            <v>19.020</v>
          </cell>
        </row>
        <row r="1032">
          <cell r="F1032" t="str">
            <v>19.021</v>
          </cell>
        </row>
        <row r="1033">
          <cell r="F1033" t="str">
            <v>19.022</v>
          </cell>
        </row>
        <row r="1034">
          <cell r="F1034" t="str">
            <v>19.023</v>
          </cell>
        </row>
        <row r="1035">
          <cell r="F1035" t="str">
            <v>19.024</v>
          </cell>
        </row>
        <row r="1036">
          <cell r="F1036" t="str">
            <v>19.025</v>
          </cell>
        </row>
        <row r="1037">
          <cell r="F1037" t="str">
            <v>19.026</v>
          </cell>
        </row>
        <row r="1038">
          <cell r="F1038" t="str">
            <v>19.027</v>
          </cell>
        </row>
        <row r="1039">
          <cell r="F1039" t="str">
            <v>19.029</v>
          </cell>
        </row>
        <row r="1040">
          <cell r="F1040" t="str">
            <v>19.030</v>
          </cell>
        </row>
        <row r="1041">
          <cell r="F1041" t="str">
            <v>19.031</v>
          </cell>
        </row>
        <row r="1042">
          <cell r="F1042" t="str">
            <v>19.032</v>
          </cell>
        </row>
        <row r="1043">
          <cell r="F1043" t="str">
            <v>19.033</v>
          </cell>
        </row>
        <row r="1044">
          <cell r="F1044" t="str">
            <v>19.040</v>
          </cell>
        </row>
        <row r="1045">
          <cell r="F1045" t="str">
            <v>19.087</v>
          </cell>
        </row>
        <row r="1046">
          <cell r="F1046" t="str">
            <v>19.121</v>
          </cell>
        </row>
        <row r="1047">
          <cell r="F1047" t="str">
            <v>19.123</v>
          </cell>
        </row>
        <row r="1048">
          <cell r="F1048" t="str">
            <v>19.124</v>
          </cell>
        </row>
        <row r="1049">
          <cell r="F1049" t="str">
            <v>19.204</v>
          </cell>
        </row>
        <row r="1050">
          <cell r="F1050" t="str">
            <v>19.221</v>
          </cell>
        </row>
        <row r="1051">
          <cell r="F1051" t="str">
            <v>19.224</v>
          </cell>
        </row>
        <row r="1052">
          <cell r="F1052" t="str">
            <v>19.300</v>
          </cell>
        </row>
        <row r="1053">
          <cell r="F1053" t="str">
            <v>19.301</v>
          </cell>
        </row>
        <row r="1054">
          <cell r="F1054" t="str">
            <v>19.322</v>
          </cell>
        </row>
        <row r="1055">
          <cell r="F1055" t="str">
            <v>19.345</v>
          </cell>
        </row>
        <row r="1056">
          <cell r="F1056" t="str">
            <v>19.400</v>
          </cell>
        </row>
        <row r="1057">
          <cell r="F1057" t="str">
            <v>19.401</v>
          </cell>
        </row>
        <row r="1058">
          <cell r="F1058" t="str">
            <v>19.402</v>
          </cell>
        </row>
        <row r="1059">
          <cell r="F1059" t="str">
            <v>19.408</v>
          </cell>
        </row>
        <row r="1060">
          <cell r="F1060" t="str">
            <v>19.415</v>
          </cell>
        </row>
        <row r="1061">
          <cell r="F1061" t="str">
            <v>19.421</v>
          </cell>
        </row>
        <row r="1062">
          <cell r="F1062" t="str">
            <v>19.432</v>
          </cell>
        </row>
        <row r="1063">
          <cell r="F1063" t="str">
            <v>19.440</v>
          </cell>
        </row>
        <row r="1064">
          <cell r="F1064" t="str">
            <v>19.450</v>
          </cell>
        </row>
        <row r="1065">
          <cell r="F1065" t="str">
            <v>19.451</v>
          </cell>
        </row>
        <row r="1066">
          <cell r="F1066" t="str">
            <v>19.500</v>
          </cell>
        </row>
        <row r="1067">
          <cell r="F1067" t="str">
            <v>19.501</v>
          </cell>
        </row>
        <row r="1068">
          <cell r="F1068" t="str">
            <v>19.510</v>
          </cell>
        </row>
        <row r="1069">
          <cell r="F1069" t="str">
            <v>19.511</v>
          </cell>
        </row>
        <row r="1070">
          <cell r="F1070" t="str">
            <v>19.515</v>
          </cell>
        </row>
        <row r="1071">
          <cell r="F1071" t="str">
            <v>19.517</v>
          </cell>
        </row>
        <row r="1072">
          <cell r="F1072" t="str">
            <v>19.518</v>
          </cell>
        </row>
        <row r="1073">
          <cell r="F1073" t="str">
            <v>19.519</v>
          </cell>
        </row>
        <row r="1074">
          <cell r="F1074" t="str">
            <v>19.520</v>
          </cell>
        </row>
        <row r="1075">
          <cell r="F1075" t="str">
            <v>19.522</v>
          </cell>
        </row>
        <row r="1076">
          <cell r="F1076" t="str">
            <v>19.600</v>
          </cell>
        </row>
        <row r="1077">
          <cell r="F1077" t="str">
            <v>19.666</v>
          </cell>
        </row>
        <row r="1078">
          <cell r="F1078" t="str">
            <v>19.700</v>
          </cell>
        </row>
        <row r="1079">
          <cell r="F1079" t="str">
            <v>19.701</v>
          </cell>
        </row>
        <row r="1080">
          <cell r="F1080" t="str">
            <v>19.703</v>
          </cell>
        </row>
        <row r="1081">
          <cell r="F1081" t="str">
            <v>19.704</v>
          </cell>
        </row>
        <row r="1082">
          <cell r="F1082" t="str">
            <v>19.705</v>
          </cell>
        </row>
        <row r="1083">
          <cell r="F1083" t="str">
            <v>19.750</v>
          </cell>
        </row>
        <row r="1084">
          <cell r="F1084" t="str">
            <v>19.800</v>
          </cell>
        </row>
        <row r="1085">
          <cell r="F1085" t="str">
            <v>19.801</v>
          </cell>
        </row>
        <row r="1086">
          <cell r="F1086" t="str">
            <v>19.878</v>
          </cell>
        </row>
        <row r="1087">
          <cell r="F1087" t="str">
            <v>19.900</v>
          </cell>
        </row>
        <row r="1088">
          <cell r="F1088" t="str">
            <v>19.901</v>
          </cell>
        </row>
        <row r="1089">
          <cell r="F1089" t="str">
            <v>20.106</v>
          </cell>
        </row>
        <row r="1090">
          <cell r="F1090" t="str">
            <v>20.108</v>
          </cell>
        </row>
        <row r="1091">
          <cell r="F1091" t="str">
            <v>20.109</v>
          </cell>
        </row>
        <row r="1092">
          <cell r="F1092" t="str">
            <v>20.110</v>
          </cell>
        </row>
        <row r="1093">
          <cell r="F1093" t="str">
            <v>20.200</v>
          </cell>
        </row>
        <row r="1094">
          <cell r="F1094" t="str">
            <v>20.205</v>
          </cell>
        </row>
        <row r="1095">
          <cell r="F1095" t="str">
            <v>20.215</v>
          </cell>
        </row>
        <row r="1096">
          <cell r="F1096" t="str">
            <v>20.218</v>
          </cell>
        </row>
        <row r="1097">
          <cell r="F1097" t="str">
            <v>20.219</v>
          </cell>
        </row>
        <row r="1098">
          <cell r="F1098" t="str">
            <v>20.223</v>
          </cell>
        </row>
        <row r="1099">
          <cell r="F1099" t="str">
            <v>20.231</v>
          </cell>
        </row>
        <row r="1100">
          <cell r="F1100" t="str">
            <v>20.232</v>
          </cell>
        </row>
        <row r="1101">
          <cell r="F1101" t="str">
            <v>20.233</v>
          </cell>
        </row>
        <row r="1102">
          <cell r="F1102" t="str">
            <v>20.234</v>
          </cell>
        </row>
        <row r="1103">
          <cell r="F1103" t="str">
            <v>20.235</v>
          </cell>
        </row>
        <row r="1104">
          <cell r="F1104" t="str">
            <v>20.237</v>
          </cell>
        </row>
        <row r="1105">
          <cell r="F1105" t="str">
            <v>20.239</v>
          </cell>
        </row>
        <row r="1106">
          <cell r="F1106" t="str">
            <v>20.240</v>
          </cell>
        </row>
        <row r="1107">
          <cell r="F1107" t="str">
            <v>20.301</v>
          </cell>
        </row>
        <row r="1108">
          <cell r="F1108" t="str">
            <v>20.313</v>
          </cell>
        </row>
        <row r="1109">
          <cell r="F1109" t="str">
            <v>20.314</v>
          </cell>
        </row>
        <row r="1110">
          <cell r="F1110" t="str">
            <v>20.315</v>
          </cell>
        </row>
        <row r="1111">
          <cell r="F1111" t="str">
            <v>20.316</v>
          </cell>
        </row>
        <row r="1112">
          <cell r="F1112" t="str">
            <v>20.317</v>
          </cell>
        </row>
        <row r="1113">
          <cell r="F1113" t="str">
            <v>20.319</v>
          </cell>
        </row>
        <row r="1114">
          <cell r="F1114" t="str">
            <v>20.320</v>
          </cell>
        </row>
        <row r="1115">
          <cell r="F1115" t="str">
            <v>20.321</v>
          </cell>
        </row>
        <row r="1116">
          <cell r="F1116" t="str">
            <v>20.323</v>
          </cell>
        </row>
        <row r="1117">
          <cell r="F1117" t="str">
            <v>20.500</v>
          </cell>
        </row>
        <row r="1118">
          <cell r="F1118" t="str">
            <v>20.505</v>
          </cell>
        </row>
        <row r="1119">
          <cell r="F1119" t="str">
            <v>20.507</v>
          </cell>
        </row>
        <row r="1120">
          <cell r="F1120" t="str">
            <v>20.509</v>
          </cell>
        </row>
        <row r="1121">
          <cell r="F1121" t="str">
            <v>20.513</v>
          </cell>
        </row>
        <row r="1122">
          <cell r="F1122" t="str">
            <v>20.514</v>
          </cell>
        </row>
        <row r="1123">
          <cell r="F1123" t="str">
            <v>20.516</v>
          </cell>
        </row>
        <row r="1124">
          <cell r="F1124" t="str">
            <v>20.518</v>
          </cell>
        </row>
        <row r="1125">
          <cell r="F1125" t="str">
            <v>20.519</v>
          </cell>
        </row>
        <row r="1126">
          <cell r="F1126" t="str">
            <v>20.520</v>
          </cell>
        </row>
        <row r="1127">
          <cell r="F1127" t="str">
            <v>20.521</v>
          </cell>
        </row>
        <row r="1128">
          <cell r="F1128" t="str">
            <v>20.522</v>
          </cell>
        </row>
        <row r="1129">
          <cell r="F1129" t="str">
            <v>20.524</v>
          </cell>
        </row>
        <row r="1130">
          <cell r="F1130" t="str">
            <v>20.525</v>
          </cell>
        </row>
        <row r="1131">
          <cell r="F1131" t="str">
            <v>20.526</v>
          </cell>
        </row>
        <row r="1132">
          <cell r="F1132" t="str">
            <v>20.527</v>
          </cell>
        </row>
        <row r="1133">
          <cell r="F1133" t="str">
            <v>20.528</v>
          </cell>
        </row>
        <row r="1134">
          <cell r="F1134" t="str">
            <v>20.600</v>
          </cell>
        </row>
        <row r="1135">
          <cell r="F1135" t="str">
            <v>20.601</v>
          </cell>
        </row>
        <row r="1136">
          <cell r="F1136" t="str">
            <v>20.602</v>
          </cell>
        </row>
        <row r="1137">
          <cell r="F1137" t="str">
            <v>20.607</v>
          </cell>
        </row>
        <row r="1138">
          <cell r="F1138" t="str">
            <v>20.608</v>
          </cell>
        </row>
        <row r="1139">
          <cell r="F1139" t="str">
            <v>20.609</v>
          </cell>
        </row>
        <row r="1140">
          <cell r="F1140" t="str">
            <v>20.610</v>
          </cell>
        </row>
        <row r="1141">
          <cell r="F1141" t="str">
            <v>20.611</v>
          </cell>
        </row>
        <row r="1142">
          <cell r="F1142" t="str">
            <v>20.612</v>
          </cell>
        </row>
        <row r="1143">
          <cell r="F1143" t="str">
            <v>20.613</v>
          </cell>
        </row>
        <row r="1144">
          <cell r="F1144" t="str">
            <v>20.614</v>
          </cell>
        </row>
        <row r="1145">
          <cell r="F1145" t="str">
            <v>20.616</v>
          </cell>
        </row>
        <row r="1146">
          <cell r="F1146" t="str">
            <v>20.700</v>
          </cell>
        </row>
        <row r="1147">
          <cell r="F1147" t="str">
            <v>20.701</v>
          </cell>
        </row>
        <row r="1148">
          <cell r="F1148" t="str">
            <v>20.703</v>
          </cell>
        </row>
        <row r="1149">
          <cell r="F1149" t="str">
            <v>20.710</v>
          </cell>
        </row>
        <row r="1150">
          <cell r="F1150" t="str">
            <v>20.720</v>
          </cell>
        </row>
        <row r="1151">
          <cell r="F1151" t="str">
            <v>20.721</v>
          </cell>
        </row>
        <row r="1152">
          <cell r="F1152" t="str">
            <v>20.723</v>
          </cell>
        </row>
        <row r="1153">
          <cell r="F1153" t="str">
            <v>20.724</v>
          </cell>
        </row>
        <row r="1154">
          <cell r="F1154" t="str">
            <v>20.761</v>
          </cell>
        </row>
        <row r="1155">
          <cell r="F1155" t="str">
            <v>20.762</v>
          </cell>
        </row>
        <row r="1156">
          <cell r="F1156" t="str">
            <v>20.764</v>
          </cell>
        </row>
        <row r="1157">
          <cell r="F1157" t="str">
            <v>20.802</v>
          </cell>
        </row>
        <row r="1158">
          <cell r="F1158" t="str">
            <v>20.803</v>
          </cell>
        </row>
        <row r="1159">
          <cell r="F1159" t="str">
            <v>20.806</v>
          </cell>
        </row>
        <row r="1160">
          <cell r="F1160" t="str">
            <v>20.807</v>
          </cell>
        </row>
        <row r="1161">
          <cell r="F1161" t="str">
            <v>20.808</v>
          </cell>
        </row>
        <row r="1162">
          <cell r="F1162" t="str">
            <v>20.812</v>
          </cell>
        </row>
        <row r="1163">
          <cell r="F1163" t="str">
            <v>20.813</v>
          </cell>
        </row>
        <row r="1164">
          <cell r="F1164" t="str">
            <v>20.814</v>
          </cell>
        </row>
        <row r="1165">
          <cell r="F1165" t="str">
            <v>20.816</v>
          </cell>
        </row>
        <row r="1166">
          <cell r="F1166" t="str">
            <v>20.817</v>
          </cell>
        </row>
        <row r="1167">
          <cell r="F1167" t="str">
            <v>20.818</v>
          </cell>
        </row>
        <row r="1168">
          <cell r="F1168" t="str">
            <v>20.819</v>
          </cell>
        </row>
        <row r="1169">
          <cell r="F1169" t="str">
            <v>20.901</v>
          </cell>
        </row>
        <row r="1170">
          <cell r="F1170" t="str">
            <v>20.904</v>
          </cell>
        </row>
        <row r="1171">
          <cell r="F1171" t="str">
            <v>20.905</v>
          </cell>
        </row>
        <row r="1172">
          <cell r="F1172" t="str">
            <v>20.910</v>
          </cell>
        </row>
        <row r="1173">
          <cell r="F1173" t="str">
            <v>20.930</v>
          </cell>
        </row>
        <row r="1174">
          <cell r="F1174" t="str">
            <v>20.931</v>
          </cell>
        </row>
        <row r="1175">
          <cell r="F1175" t="str">
            <v>20.932</v>
          </cell>
        </row>
        <row r="1176">
          <cell r="F1176" t="str">
            <v>20.933</v>
          </cell>
        </row>
        <row r="1177">
          <cell r="F1177" t="str">
            <v>21.004</v>
          </cell>
        </row>
        <row r="1178">
          <cell r="F1178" t="str">
            <v>21.006</v>
          </cell>
        </row>
        <row r="1179">
          <cell r="F1179" t="str">
            <v>21.008</v>
          </cell>
        </row>
        <row r="1180">
          <cell r="F1180" t="str">
            <v>21.009</v>
          </cell>
        </row>
        <row r="1181">
          <cell r="F1181" t="str">
            <v>21.010</v>
          </cell>
        </row>
        <row r="1182">
          <cell r="F1182" t="str">
            <v>21.011</v>
          </cell>
        </row>
        <row r="1183">
          <cell r="F1183" t="str">
            <v>21.012</v>
          </cell>
        </row>
        <row r="1184">
          <cell r="F1184" t="str">
            <v>21.014</v>
          </cell>
        </row>
        <row r="1185">
          <cell r="F1185" t="str">
            <v>21.015</v>
          </cell>
        </row>
        <row r="1186">
          <cell r="F1186" t="str">
            <v>21.020</v>
          </cell>
        </row>
        <row r="1187">
          <cell r="F1187" t="str">
            <v>21.021</v>
          </cell>
        </row>
        <row r="1188">
          <cell r="F1188" t="str">
            <v>23.001</v>
          </cell>
        </row>
        <row r="1189">
          <cell r="F1189" t="str">
            <v>23.002</v>
          </cell>
        </row>
        <row r="1190">
          <cell r="F1190" t="str">
            <v>23.003</v>
          </cell>
        </row>
        <row r="1191">
          <cell r="F1191" t="str">
            <v>23.009</v>
          </cell>
        </row>
        <row r="1192">
          <cell r="F1192" t="str">
            <v>23.011</v>
          </cell>
        </row>
        <row r="1193">
          <cell r="F1193" t="str">
            <v>27.001</v>
          </cell>
        </row>
        <row r="1194">
          <cell r="F1194" t="str">
            <v>27.002</v>
          </cell>
        </row>
        <row r="1195">
          <cell r="F1195" t="str">
            <v>27.003</v>
          </cell>
        </row>
        <row r="1196">
          <cell r="F1196" t="str">
            <v>27.005</v>
          </cell>
        </row>
        <row r="1197">
          <cell r="F1197" t="str">
            <v>27.006</v>
          </cell>
        </row>
        <row r="1198">
          <cell r="F1198" t="str">
            <v>27.011</v>
          </cell>
        </row>
        <row r="1199">
          <cell r="F1199" t="str">
            <v>27.013</v>
          </cell>
        </row>
        <row r="1200">
          <cell r="F1200" t="str">
            <v>29.001</v>
          </cell>
        </row>
        <row r="1201">
          <cell r="F1201" t="str">
            <v>30.001</v>
          </cell>
        </row>
        <row r="1202">
          <cell r="F1202" t="str">
            <v>30.005</v>
          </cell>
        </row>
        <row r="1203">
          <cell r="F1203" t="str">
            <v>30.008</v>
          </cell>
        </row>
        <row r="1204">
          <cell r="F1204" t="str">
            <v>30.010</v>
          </cell>
        </row>
        <row r="1205">
          <cell r="F1205" t="str">
            <v>30.011</v>
          </cell>
        </row>
        <row r="1206">
          <cell r="F1206" t="str">
            <v>30.013</v>
          </cell>
        </row>
        <row r="1207">
          <cell r="F1207" t="str">
            <v>31.007</v>
          </cell>
        </row>
        <row r="1208">
          <cell r="F1208" t="str">
            <v>32.001</v>
          </cell>
        </row>
        <row r="1209">
          <cell r="F1209" t="str">
            <v>33.001</v>
          </cell>
        </row>
        <row r="1210">
          <cell r="F1210" t="str">
            <v>34.001</v>
          </cell>
        </row>
        <row r="1211">
          <cell r="F1211" t="str">
            <v>34.002</v>
          </cell>
        </row>
        <row r="1212">
          <cell r="F1212" t="str">
            <v>36.001</v>
          </cell>
        </row>
        <row r="1213">
          <cell r="F1213" t="str">
            <v>39.002</v>
          </cell>
        </row>
        <row r="1214">
          <cell r="F1214" t="str">
            <v>39.003</v>
          </cell>
        </row>
        <row r="1215">
          <cell r="F1215" t="str">
            <v>39.007</v>
          </cell>
        </row>
        <row r="1216">
          <cell r="F1216" t="str">
            <v>39.012</v>
          </cell>
        </row>
        <row r="1217">
          <cell r="F1217" t="str">
            <v>40.001</v>
          </cell>
        </row>
        <row r="1218">
          <cell r="F1218" t="str">
            <v>40.002</v>
          </cell>
        </row>
        <row r="1219">
          <cell r="F1219" t="str">
            <v>42.001</v>
          </cell>
        </row>
        <row r="1220">
          <cell r="F1220" t="str">
            <v>42.002</v>
          </cell>
        </row>
        <row r="1221">
          <cell r="F1221" t="str">
            <v>42.008</v>
          </cell>
        </row>
        <row r="1222">
          <cell r="F1222" t="str">
            <v>42.009</v>
          </cell>
        </row>
        <row r="1223">
          <cell r="F1223" t="str">
            <v>43.001</v>
          </cell>
        </row>
        <row r="1224">
          <cell r="F1224" t="str">
            <v>43.002</v>
          </cell>
        </row>
        <row r="1225">
          <cell r="F1225" t="str">
            <v>43.003</v>
          </cell>
        </row>
        <row r="1226">
          <cell r="F1226" t="str">
            <v>43.004</v>
          </cell>
        </row>
        <row r="1227">
          <cell r="F1227" t="str">
            <v>43.005</v>
          </cell>
        </row>
        <row r="1228">
          <cell r="F1228" t="str">
            <v>43.006</v>
          </cell>
        </row>
        <row r="1229">
          <cell r="F1229" t="str">
            <v>43.007</v>
          </cell>
        </row>
        <row r="1230">
          <cell r="F1230" t="str">
            <v>43.008</v>
          </cell>
        </row>
        <row r="1231">
          <cell r="F1231" t="str">
            <v>43.009</v>
          </cell>
        </row>
        <row r="1232">
          <cell r="F1232" t="str">
            <v>43.010</v>
          </cell>
        </row>
        <row r="1233">
          <cell r="F1233" t="str">
            <v>43.011</v>
          </cell>
        </row>
        <row r="1234">
          <cell r="F1234" t="str">
            <v>44.002</v>
          </cell>
        </row>
        <row r="1235">
          <cell r="F1235" t="str">
            <v>45.024</v>
          </cell>
        </row>
        <row r="1236">
          <cell r="F1236" t="str">
            <v>45.025</v>
          </cell>
        </row>
        <row r="1237">
          <cell r="F1237" t="str">
            <v>45.129</v>
          </cell>
        </row>
        <row r="1238">
          <cell r="F1238" t="str">
            <v>45.130</v>
          </cell>
        </row>
        <row r="1239">
          <cell r="F1239" t="str">
            <v>45.149</v>
          </cell>
        </row>
        <row r="1240">
          <cell r="F1240" t="str">
            <v>45.160</v>
          </cell>
        </row>
        <row r="1241">
          <cell r="F1241" t="str">
            <v>45.161</v>
          </cell>
        </row>
        <row r="1242">
          <cell r="F1242" t="str">
            <v>45.162</v>
          </cell>
        </row>
        <row r="1243">
          <cell r="F1243" t="str">
            <v>45.163</v>
          </cell>
        </row>
        <row r="1244">
          <cell r="F1244" t="str">
            <v>45.164</v>
          </cell>
        </row>
        <row r="1245">
          <cell r="F1245" t="str">
            <v>45.169</v>
          </cell>
        </row>
        <row r="1246">
          <cell r="F1246" t="str">
            <v>45.201</v>
          </cell>
        </row>
        <row r="1247">
          <cell r="F1247" t="str">
            <v>45.301</v>
          </cell>
        </row>
        <row r="1248">
          <cell r="F1248" t="str">
            <v>45.308</v>
          </cell>
        </row>
        <row r="1249">
          <cell r="F1249" t="str">
            <v>45.309</v>
          </cell>
        </row>
        <row r="1250">
          <cell r="F1250" t="str">
            <v>45.310</v>
          </cell>
        </row>
        <row r="1251">
          <cell r="F1251" t="str">
            <v>45.311</v>
          </cell>
        </row>
        <row r="1252">
          <cell r="F1252" t="str">
            <v>45.312</v>
          </cell>
        </row>
        <row r="1253">
          <cell r="F1253" t="str">
            <v>45.313</v>
          </cell>
        </row>
        <row r="1254">
          <cell r="F1254" t="str">
            <v>45.400</v>
          </cell>
        </row>
        <row r="1255">
          <cell r="F1255" t="str">
            <v>47.041</v>
          </cell>
        </row>
        <row r="1256">
          <cell r="F1256" t="str">
            <v>47.049</v>
          </cell>
        </row>
        <row r="1257">
          <cell r="F1257" t="str">
            <v>47.050</v>
          </cell>
        </row>
        <row r="1258">
          <cell r="F1258" t="str">
            <v>47.070</v>
          </cell>
        </row>
        <row r="1259">
          <cell r="F1259" t="str">
            <v>47.074</v>
          </cell>
        </row>
        <row r="1260">
          <cell r="F1260" t="str">
            <v>47.075</v>
          </cell>
        </row>
        <row r="1261">
          <cell r="F1261" t="str">
            <v>47.076</v>
          </cell>
        </row>
        <row r="1262">
          <cell r="F1262" t="str">
            <v>47.078</v>
          </cell>
        </row>
        <row r="1263">
          <cell r="F1263" t="str">
            <v>47.079</v>
          </cell>
        </row>
        <row r="1264">
          <cell r="F1264" t="str">
            <v>47.080</v>
          </cell>
        </row>
        <row r="1265">
          <cell r="F1265" t="str">
            <v>47.081</v>
          </cell>
        </row>
        <row r="1266">
          <cell r="F1266" t="str">
            <v>47.082</v>
          </cell>
        </row>
        <row r="1267">
          <cell r="F1267" t="str">
            <v>57.001</v>
          </cell>
        </row>
        <row r="1268">
          <cell r="F1268" t="str">
            <v>58.001</v>
          </cell>
        </row>
        <row r="1269">
          <cell r="F1269" t="str">
            <v>59.006</v>
          </cell>
        </row>
        <row r="1270">
          <cell r="F1270" t="str">
            <v>59.007</v>
          </cell>
        </row>
        <row r="1271">
          <cell r="F1271" t="str">
            <v>59.008</v>
          </cell>
        </row>
        <row r="1272">
          <cell r="F1272" t="str">
            <v>59.009</v>
          </cell>
        </row>
        <row r="1273">
          <cell r="F1273" t="str">
            <v>59.011</v>
          </cell>
        </row>
        <row r="1274">
          <cell r="F1274" t="str">
            <v>59.012</v>
          </cell>
        </row>
        <row r="1275">
          <cell r="F1275" t="str">
            <v>59.016</v>
          </cell>
        </row>
        <row r="1276">
          <cell r="F1276" t="str">
            <v>59.026</v>
          </cell>
        </row>
        <row r="1277">
          <cell r="F1277" t="str">
            <v>59.037</v>
          </cell>
        </row>
        <row r="1278">
          <cell r="F1278" t="str">
            <v>59.041</v>
          </cell>
        </row>
        <row r="1279">
          <cell r="F1279" t="str">
            <v>59.043</v>
          </cell>
        </row>
        <row r="1280">
          <cell r="F1280" t="str">
            <v>59.044</v>
          </cell>
        </row>
        <row r="1281">
          <cell r="F1281" t="str">
            <v>59.046</v>
          </cell>
        </row>
        <row r="1282">
          <cell r="F1282" t="str">
            <v>59.049</v>
          </cell>
        </row>
        <row r="1283">
          <cell r="F1283" t="str">
            <v>59.050</v>
          </cell>
        </row>
        <row r="1284">
          <cell r="F1284" t="str">
            <v>59.051</v>
          </cell>
        </row>
        <row r="1285">
          <cell r="F1285" t="str">
            <v>59.052</v>
          </cell>
        </row>
        <row r="1286">
          <cell r="F1286" t="str">
            <v>59.053</v>
          </cell>
        </row>
        <row r="1287">
          <cell r="F1287" t="str">
            <v>59.054</v>
          </cell>
        </row>
        <row r="1288">
          <cell r="F1288" t="str">
            <v>59.055</v>
          </cell>
        </row>
        <row r="1289">
          <cell r="F1289" t="str">
            <v>59.056</v>
          </cell>
        </row>
        <row r="1290">
          <cell r="F1290" t="str">
            <v>59.057</v>
          </cell>
        </row>
        <row r="1291">
          <cell r="F1291" t="str">
            <v>59.058</v>
          </cell>
        </row>
        <row r="1292">
          <cell r="F1292" t="str">
            <v>59.059</v>
          </cell>
        </row>
        <row r="1293">
          <cell r="F1293" t="str">
            <v>59.060</v>
          </cell>
        </row>
        <row r="1294">
          <cell r="F1294" t="str">
            <v>59.061</v>
          </cell>
        </row>
        <row r="1295">
          <cell r="F1295" t="str">
            <v>59.062</v>
          </cell>
        </row>
        <row r="1296">
          <cell r="F1296" t="str">
            <v>59.063</v>
          </cell>
        </row>
        <row r="1297">
          <cell r="F1297" t="str">
            <v>59.064</v>
          </cell>
        </row>
        <row r="1298">
          <cell r="F1298" t="str">
            <v>59.070</v>
          </cell>
        </row>
        <row r="1299">
          <cell r="F1299" t="str">
            <v>64.005</v>
          </cell>
        </row>
        <row r="1300">
          <cell r="F1300" t="str">
            <v>64.007</v>
          </cell>
        </row>
        <row r="1301">
          <cell r="F1301" t="str">
            <v>64.008</v>
          </cell>
        </row>
        <row r="1302">
          <cell r="F1302" t="str">
            <v>64.009</v>
          </cell>
        </row>
        <row r="1303">
          <cell r="F1303" t="str">
            <v>64.010</v>
          </cell>
        </row>
        <row r="1304">
          <cell r="F1304" t="str">
            <v>64.011</v>
          </cell>
        </row>
        <row r="1305">
          <cell r="F1305" t="str">
            <v>64.012</v>
          </cell>
        </row>
        <row r="1306">
          <cell r="F1306" t="str">
            <v>64.013</v>
          </cell>
        </row>
        <row r="1307">
          <cell r="F1307" t="str">
            <v>64.014</v>
          </cell>
        </row>
        <row r="1308">
          <cell r="F1308" t="str">
            <v>64.015</v>
          </cell>
        </row>
        <row r="1309">
          <cell r="F1309" t="str">
            <v>64.016</v>
          </cell>
        </row>
        <row r="1310">
          <cell r="F1310" t="str">
            <v>64.018</v>
          </cell>
        </row>
        <row r="1311">
          <cell r="F1311" t="str">
            <v>64.019</v>
          </cell>
        </row>
        <row r="1312">
          <cell r="F1312" t="str">
            <v>64.022</v>
          </cell>
        </row>
        <row r="1313">
          <cell r="F1313" t="str">
            <v>64.024</v>
          </cell>
        </row>
        <row r="1314">
          <cell r="F1314" t="str">
            <v>64.026</v>
          </cell>
        </row>
        <row r="1315">
          <cell r="F1315" t="str">
            <v>64.027</v>
          </cell>
        </row>
        <row r="1316">
          <cell r="F1316" t="str">
            <v>64.028</v>
          </cell>
        </row>
        <row r="1317">
          <cell r="F1317" t="str">
            <v>64.029</v>
          </cell>
        </row>
        <row r="1318">
          <cell r="F1318" t="str">
            <v>64.030</v>
          </cell>
        </row>
        <row r="1319">
          <cell r="F1319" t="str">
            <v>64.031</v>
          </cell>
        </row>
        <row r="1320">
          <cell r="F1320" t="str">
            <v>64.032</v>
          </cell>
        </row>
        <row r="1321">
          <cell r="F1321" t="str">
            <v>64.033</v>
          </cell>
        </row>
        <row r="1322">
          <cell r="F1322" t="str">
            <v>64.034</v>
          </cell>
        </row>
        <row r="1323">
          <cell r="F1323" t="str">
            <v>64.035</v>
          </cell>
        </row>
        <row r="1324">
          <cell r="F1324" t="str">
            <v>64.036</v>
          </cell>
        </row>
        <row r="1325">
          <cell r="F1325" t="str">
            <v>64.037</v>
          </cell>
        </row>
        <row r="1326">
          <cell r="F1326" t="str">
            <v>64.038</v>
          </cell>
        </row>
        <row r="1327">
          <cell r="F1327" t="str">
            <v>64.039</v>
          </cell>
        </row>
        <row r="1328">
          <cell r="F1328" t="str">
            <v>64.040</v>
          </cell>
        </row>
        <row r="1329">
          <cell r="F1329" t="str">
            <v>64.041</v>
          </cell>
        </row>
        <row r="1330">
          <cell r="F1330" t="str">
            <v>64.042</v>
          </cell>
        </row>
        <row r="1331">
          <cell r="F1331" t="str">
            <v>64.043</v>
          </cell>
        </row>
        <row r="1332">
          <cell r="F1332" t="str">
            <v>64.044</v>
          </cell>
        </row>
        <row r="1333">
          <cell r="F1333" t="str">
            <v>64.045</v>
          </cell>
        </row>
        <row r="1334">
          <cell r="F1334" t="str">
            <v>64.046</v>
          </cell>
        </row>
        <row r="1335">
          <cell r="F1335" t="str">
            <v>64.047</v>
          </cell>
        </row>
        <row r="1336">
          <cell r="F1336" t="str">
            <v>64.048</v>
          </cell>
        </row>
        <row r="1337">
          <cell r="F1337" t="str">
            <v>64.049</v>
          </cell>
        </row>
        <row r="1338">
          <cell r="F1338" t="str">
            <v>64.050</v>
          </cell>
        </row>
        <row r="1339">
          <cell r="F1339" t="str">
            <v>64.100</v>
          </cell>
        </row>
        <row r="1340">
          <cell r="F1340" t="str">
            <v>64.101</v>
          </cell>
        </row>
        <row r="1341">
          <cell r="F1341" t="str">
            <v>64.103</v>
          </cell>
        </row>
        <row r="1342">
          <cell r="F1342" t="str">
            <v>64.104</v>
          </cell>
        </row>
        <row r="1343">
          <cell r="F1343" t="str">
            <v>64.105</v>
          </cell>
        </row>
        <row r="1344">
          <cell r="F1344" t="str">
            <v>64.106</v>
          </cell>
        </row>
        <row r="1345">
          <cell r="F1345" t="str">
            <v>64.109</v>
          </cell>
        </row>
        <row r="1346">
          <cell r="F1346" t="str">
            <v>64.110</v>
          </cell>
        </row>
        <row r="1347">
          <cell r="F1347" t="str">
            <v>64.114</v>
          </cell>
        </row>
        <row r="1348">
          <cell r="F1348" t="str">
            <v>64.115</v>
          </cell>
        </row>
        <row r="1349">
          <cell r="F1349" t="str">
            <v>64.116</v>
          </cell>
        </row>
        <row r="1350">
          <cell r="F1350" t="str">
            <v>64.117</v>
          </cell>
        </row>
        <row r="1351">
          <cell r="F1351" t="str">
            <v>64.118</v>
          </cell>
        </row>
        <row r="1352">
          <cell r="F1352" t="str">
            <v>64.119</v>
          </cell>
        </row>
        <row r="1353">
          <cell r="F1353" t="str">
            <v>64.120</v>
          </cell>
        </row>
        <row r="1354">
          <cell r="F1354" t="str">
            <v>64.124</v>
          </cell>
        </row>
        <row r="1355">
          <cell r="F1355" t="str">
            <v>64.125</v>
          </cell>
        </row>
        <row r="1356">
          <cell r="F1356" t="str">
            <v>64.126</v>
          </cell>
        </row>
        <row r="1357">
          <cell r="F1357" t="str">
            <v>64.127</v>
          </cell>
        </row>
        <row r="1358">
          <cell r="F1358" t="str">
            <v>64.128</v>
          </cell>
        </row>
        <row r="1359">
          <cell r="F1359" t="str">
            <v>64.201</v>
          </cell>
        </row>
        <row r="1360">
          <cell r="F1360" t="str">
            <v>64.202</v>
          </cell>
        </row>
        <row r="1361">
          <cell r="F1361" t="str">
            <v>64.203</v>
          </cell>
        </row>
        <row r="1362">
          <cell r="F1362" t="str">
            <v>66.001</v>
          </cell>
        </row>
        <row r="1363">
          <cell r="F1363" t="str">
            <v>66.032</v>
          </cell>
        </row>
        <row r="1364">
          <cell r="F1364" t="str">
            <v>66.033</v>
          </cell>
        </row>
        <row r="1365">
          <cell r="F1365" t="str">
            <v>66.034</v>
          </cell>
        </row>
        <row r="1366">
          <cell r="F1366" t="str">
            <v>66.037</v>
          </cell>
        </row>
        <row r="1367">
          <cell r="F1367" t="str">
            <v>66.038</v>
          </cell>
        </row>
        <row r="1368">
          <cell r="F1368" t="str">
            <v>66.039</v>
          </cell>
        </row>
        <row r="1369">
          <cell r="F1369" t="str">
            <v>66.040</v>
          </cell>
        </row>
        <row r="1370">
          <cell r="F1370" t="str">
            <v>66.042</v>
          </cell>
        </row>
        <row r="1371">
          <cell r="F1371" t="str">
            <v>66.043</v>
          </cell>
        </row>
        <row r="1372">
          <cell r="F1372" t="str">
            <v>66.110</v>
          </cell>
        </row>
        <row r="1373">
          <cell r="F1373" t="str">
            <v>66.121</v>
          </cell>
        </row>
        <row r="1374">
          <cell r="F1374" t="str">
            <v>66.122</v>
          </cell>
        </row>
        <row r="1375">
          <cell r="F1375" t="str">
            <v>66.123</v>
          </cell>
        </row>
        <row r="1376">
          <cell r="F1376" t="str">
            <v>66.124</v>
          </cell>
        </row>
        <row r="1377">
          <cell r="F1377" t="str">
            <v>66.125</v>
          </cell>
        </row>
        <row r="1378">
          <cell r="F1378" t="str">
            <v>66.126</v>
          </cell>
        </row>
        <row r="1379">
          <cell r="F1379" t="str">
            <v>66.128</v>
          </cell>
        </row>
        <row r="1380">
          <cell r="F1380" t="str">
            <v>66.202</v>
          </cell>
        </row>
        <row r="1381">
          <cell r="F1381" t="str">
            <v>66.203</v>
          </cell>
        </row>
        <row r="1382">
          <cell r="F1382" t="str">
            <v>66.305</v>
          </cell>
        </row>
        <row r="1383">
          <cell r="F1383" t="str">
            <v>66.306</v>
          </cell>
        </row>
        <row r="1384">
          <cell r="F1384" t="str">
            <v>66.309</v>
          </cell>
        </row>
        <row r="1385">
          <cell r="F1385" t="str">
            <v>66.310</v>
          </cell>
        </row>
        <row r="1386">
          <cell r="F1386" t="str">
            <v>66.313</v>
          </cell>
        </row>
        <row r="1387">
          <cell r="F1387" t="str">
            <v>66.418</v>
          </cell>
        </row>
        <row r="1388">
          <cell r="F1388" t="str">
            <v>66.419</v>
          </cell>
        </row>
        <row r="1389">
          <cell r="F1389" t="str">
            <v>66.424</v>
          </cell>
        </row>
        <row r="1390">
          <cell r="F1390" t="str">
            <v>66.432</v>
          </cell>
        </row>
        <row r="1391">
          <cell r="F1391" t="str">
            <v>66.433</v>
          </cell>
        </row>
        <row r="1392">
          <cell r="F1392" t="str">
            <v>66.436</v>
          </cell>
        </row>
        <row r="1393">
          <cell r="F1393" t="str">
            <v>66.437</v>
          </cell>
        </row>
        <row r="1394">
          <cell r="F1394" t="str">
            <v>66.439</v>
          </cell>
        </row>
        <row r="1395">
          <cell r="F1395" t="str">
            <v>66.440</v>
          </cell>
        </row>
        <row r="1396">
          <cell r="F1396" t="str">
            <v>66.441</v>
          </cell>
        </row>
        <row r="1397">
          <cell r="F1397" t="str">
            <v>66.454</v>
          </cell>
        </row>
        <row r="1398">
          <cell r="F1398" t="str">
            <v>66.456</v>
          </cell>
        </row>
        <row r="1399">
          <cell r="F1399" t="str">
            <v>66.458</v>
          </cell>
        </row>
        <row r="1400">
          <cell r="F1400" t="str">
            <v>66.460</v>
          </cell>
        </row>
        <row r="1401">
          <cell r="F1401" t="str">
            <v>66.461</v>
          </cell>
        </row>
        <row r="1402">
          <cell r="F1402" t="str">
            <v>66.462</v>
          </cell>
        </row>
        <row r="1403">
          <cell r="F1403" t="str">
            <v>66.463</v>
          </cell>
        </row>
        <row r="1404">
          <cell r="F1404" t="str">
            <v>66.466</v>
          </cell>
        </row>
        <row r="1405">
          <cell r="F1405" t="str">
            <v>66.467</v>
          </cell>
        </row>
        <row r="1406">
          <cell r="F1406" t="str">
            <v>66.468</v>
          </cell>
        </row>
        <row r="1407">
          <cell r="F1407" t="str">
            <v>66.469</v>
          </cell>
        </row>
        <row r="1408">
          <cell r="F1408" t="str">
            <v>66.472</v>
          </cell>
        </row>
        <row r="1409">
          <cell r="F1409" t="str">
            <v>66.473</v>
          </cell>
        </row>
        <row r="1410">
          <cell r="F1410" t="str">
            <v>66.474</v>
          </cell>
        </row>
        <row r="1411">
          <cell r="F1411" t="str">
            <v>66.475</v>
          </cell>
        </row>
        <row r="1412">
          <cell r="F1412" t="str">
            <v>66.481</v>
          </cell>
        </row>
        <row r="1413">
          <cell r="F1413" t="str">
            <v>66.482</v>
          </cell>
        </row>
        <row r="1414">
          <cell r="F1414" t="str">
            <v>66.483</v>
          </cell>
        </row>
        <row r="1415">
          <cell r="F1415" t="str">
            <v>66.508</v>
          </cell>
        </row>
        <row r="1416">
          <cell r="F1416" t="str">
            <v>66.509</v>
          </cell>
        </row>
        <row r="1417">
          <cell r="F1417" t="str">
            <v>66.510</v>
          </cell>
        </row>
        <row r="1418">
          <cell r="F1418" t="str">
            <v>66.511</v>
          </cell>
        </row>
        <row r="1419">
          <cell r="F1419" t="str">
            <v>66.513</v>
          </cell>
        </row>
        <row r="1420">
          <cell r="F1420" t="str">
            <v>66.514</v>
          </cell>
        </row>
        <row r="1421">
          <cell r="F1421" t="str">
            <v>66.516</v>
          </cell>
        </row>
        <row r="1422">
          <cell r="F1422" t="str">
            <v>66.517</v>
          </cell>
        </row>
        <row r="1423">
          <cell r="F1423" t="str">
            <v>66.518</v>
          </cell>
        </row>
        <row r="1424">
          <cell r="F1424" t="str">
            <v>66.600</v>
          </cell>
        </row>
        <row r="1425">
          <cell r="F1425" t="str">
            <v>66.604</v>
          </cell>
        </row>
        <row r="1426">
          <cell r="F1426" t="str">
            <v>66.605</v>
          </cell>
        </row>
        <row r="1427">
          <cell r="F1427" t="str">
            <v>66.608</v>
          </cell>
        </row>
        <row r="1428">
          <cell r="F1428" t="str">
            <v>66.609</v>
          </cell>
        </row>
        <row r="1429">
          <cell r="F1429" t="str">
            <v>66.610</v>
          </cell>
        </row>
        <row r="1430">
          <cell r="F1430" t="str">
            <v>66.611</v>
          </cell>
        </row>
        <row r="1431">
          <cell r="F1431" t="str">
            <v>66.612</v>
          </cell>
        </row>
        <row r="1432">
          <cell r="F1432" t="str">
            <v>66.700</v>
          </cell>
        </row>
        <row r="1433">
          <cell r="F1433" t="str">
            <v>66.701</v>
          </cell>
        </row>
        <row r="1434">
          <cell r="F1434" t="str">
            <v>66.707</v>
          </cell>
        </row>
        <row r="1435">
          <cell r="F1435" t="str">
            <v>66.708</v>
          </cell>
        </row>
        <row r="1436">
          <cell r="F1436" t="str">
            <v>66.714</v>
          </cell>
        </row>
        <row r="1437">
          <cell r="F1437" t="str">
            <v>66.716</v>
          </cell>
        </row>
        <row r="1438">
          <cell r="F1438" t="str">
            <v>66.717</v>
          </cell>
        </row>
        <row r="1439">
          <cell r="F1439" t="str">
            <v>66.801</v>
          </cell>
        </row>
        <row r="1440">
          <cell r="F1440" t="str">
            <v>66.802</v>
          </cell>
        </row>
        <row r="1441">
          <cell r="F1441" t="str">
            <v>66.804</v>
          </cell>
        </row>
        <row r="1442">
          <cell r="F1442" t="str">
            <v>66.805</v>
          </cell>
        </row>
        <row r="1443">
          <cell r="F1443" t="str">
            <v>66.806</v>
          </cell>
        </row>
        <row r="1444">
          <cell r="F1444" t="str">
            <v>66.808</v>
          </cell>
        </row>
        <row r="1445">
          <cell r="F1445" t="str">
            <v>66.809</v>
          </cell>
        </row>
        <row r="1446">
          <cell r="F1446" t="str">
            <v>66.812</v>
          </cell>
        </row>
        <row r="1447">
          <cell r="F1447" t="str">
            <v>66.813</v>
          </cell>
        </row>
        <row r="1448">
          <cell r="F1448" t="str">
            <v>66.814</v>
          </cell>
        </row>
        <row r="1449">
          <cell r="F1449" t="str">
            <v>66.815</v>
          </cell>
        </row>
        <row r="1450">
          <cell r="F1450" t="str">
            <v>66.816</v>
          </cell>
        </row>
        <row r="1451">
          <cell r="F1451" t="str">
            <v>66.817</v>
          </cell>
        </row>
        <row r="1452">
          <cell r="F1452" t="str">
            <v>66.818</v>
          </cell>
        </row>
        <row r="1453">
          <cell r="F1453" t="str">
            <v>66.819</v>
          </cell>
        </row>
        <row r="1454">
          <cell r="F1454" t="str">
            <v>66.926</v>
          </cell>
        </row>
        <row r="1455">
          <cell r="F1455" t="str">
            <v>66.931</v>
          </cell>
        </row>
        <row r="1456">
          <cell r="F1456" t="str">
            <v>66.950</v>
          </cell>
        </row>
        <row r="1457">
          <cell r="F1457" t="str">
            <v>66.951</v>
          </cell>
        </row>
        <row r="1458">
          <cell r="F1458" t="str">
            <v>66.952</v>
          </cell>
        </row>
        <row r="1459">
          <cell r="F1459" t="str">
            <v>68.001</v>
          </cell>
        </row>
        <row r="1460">
          <cell r="F1460" t="str">
            <v>70.002</v>
          </cell>
        </row>
        <row r="1461">
          <cell r="F1461" t="str">
            <v>70.003</v>
          </cell>
        </row>
        <row r="1462">
          <cell r="F1462" t="str">
            <v>77.006</v>
          </cell>
        </row>
        <row r="1463">
          <cell r="F1463" t="str">
            <v>77.007</v>
          </cell>
        </row>
        <row r="1464">
          <cell r="F1464" t="str">
            <v>77.008</v>
          </cell>
        </row>
        <row r="1465">
          <cell r="F1465" t="str">
            <v>77.009</v>
          </cell>
        </row>
        <row r="1466">
          <cell r="F1466" t="str">
            <v>78.004</v>
          </cell>
        </row>
        <row r="1467">
          <cell r="F1467" t="str">
            <v>81.003</v>
          </cell>
        </row>
        <row r="1468">
          <cell r="F1468" t="str">
            <v>81.022</v>
          </cell>
        </row>
        <row r="1469">
          <cell r="F1469" t="str">
            <v>81.036</v>
          </cell>
        </row>
        <row r="1470">
          <cell r="F1470" t="str">
            <v>81.041</v>
          </cell>
        </row>
        <row r="1471">
          <cell r="F1471" t="str">
            <v>81.042</v>
          </cell>
        </row>
        <row r="1472">
          <cell r="F1472" t="str">
            <v>81.049</v>
          </cell>
        </row>
        <row r="1473">
          <cell r="F1473" t="str">
            <v>81.057</v>
          </cell>
        </row>
        <row r="1474">
          <cell r="F1474" t="str">
            <v>81.064</v>
          </cell>
        </row>
        <row r="1475">
          <cell r="F1475" t="str">
            <v>81.079</v>
          </cell>
        </row>
        <row r="1476">
          <cell r="F1476" t="str">
            <v>81.086</v>
          </cell>
        </row>
        <row r="1477">
          <cell r="F1477" t="str">
            <v>81.087</v>
          </cell>
        </row>
        <row r="1478">
          <cell r="F1478" t="str">
            <v>81.089</v>
          </cell>
        </row>
        <row r="1479">
          <cell r="F1479" t="str">
            <v>81.104</v>
          </cell>
        </row>
        <row r="1480">
          <cell r="F1480" t="str">
            <v>81.105</v>
          </cell>
        </row>
        <row r="1481">
          <cell r="F1481" t="str">
            <v>81.106</v>
          </cell>
        </row>
        <row r="1482">
          <cell r="F1482" t="str">
            <v>81.108</v>
          </cell>
        </row>
        <row r="1483">
          <cell r="F1483" t="str">
            <v>81.112</v>
          </cell>
        </row>
        <row r="1484">
          <cell r="F1484" t="str">
            <v>81.113</v>
          </cell>
        </row>
        <row r="1485">
          <cell r="F1485" t="str">
            <v>81.117</v>
          </cell>
        </row>
        <row r="1486">
          <cell r="F1486" t="str">
            <v>81.119</v>
          </cell>
        </row>
        <row r="1487">
          <cell r="F1487" t="str">
            <v>81.121</v>
          </cell>
        </row>
        <row r="1488">
          <cell r="F1488" t="str">
            <v>81.122</v>
          </cell>
        </row>
        <row r="1489">
          <cell r="F1489" t="str">
            <v>81.123</v>
          </cell>
        </row>
        <row r="1490">
          <cell r="F1490" t="str">
            <v>81.124</v>
          </cell>
        </row>
        <row r="1491">
          <cell r="F1491" t="str">
            <v>81.126</v>
          </cell>
        </row>
        <row r="1492">
          <cell r="F1492" t="str">
            <v>81.127</v>
          </cell>
        </row>
        <row r="1493">
          <cell r="F1493" t="str">
            <v>81.128</v>
          </cell>
        </row>
        <row r="1494">
          <cell r="F1494" t="str">
            <v>81.129</v>
          </cell>
        </row>
        <row r="1495">
          <cell r="F1495" t="str">
            <v>81.135</v>
          </cell>
        </row>
        <row r="1496">
          <cell r="F1496" t="str">
            <v>81.136</v>
          </cell>
        </row>
        <row r="1497">
          <cell r="F1497" t="str">
            <v>81.137</v>
          </cell>
        </row>
        <row r="1498">
          <cell r="F1498" t="str">
            <v>81.138</v>
          </cell>
        </row>
        <row r="1499">
          <cell r="F1499" t="str">
            <v>81.139</v>
          </cell>
        </row>
        <row r="1500">
          <cell r="F1500" t="str">
            <v>81.140</v>
          </cell>
        </row>
        <row r="1501">
          <cell r="F1501" t="str">
            <v>81.214</v>
          </cell>
        </row>
        <row r="1502">
          <cell r="F1502" t="str">
            <v>84.002</v>
          </cell>
        </row>
        <row r="1503">
          <cell r="F1503" t="str">
            <v>84.004</v>
          </cell>
        </row>
        <row r="1504">
          <cell r="F1504" t="str">
            <v>84.007</v>
          </cell>
        </row>
        <row r="1505">
          <cell r="F1505" t="str">
            <v>84.010</v>
          </cell>
        </row>
        <row r="1506">
          <cell r="F1506" t="str">
            <v>84.011</v>
          </cell>
        </row>
        <row r="1507">
          <cell r="F1507" t="str">
            <v>84.013</v>
          </cell>
        </row>
        <row r="1508">
          <cell r="F1508" t="str">
            <v>84.015</v>
          </cell>
        </row>
        <row r="1509">
          <cell r="F1509" t="str">
            <v>84.016</v>
          </cell>
        </row>
        <row r="1510">
          <cell r="F1510" t="str">
            <v>84.018</v>
          </cell>
        </row>
        <row r="1511">
          <cell r="F1511" t="str">
            <v>84.021</v>
          </cell>
        </row>
        <row r="1512">
          <cell r="F1512" t="str">
            <v>84.022</v>
          </cell>
        </row>
        <row r="1513">
          <cell r="F1513" t="str">
            <v>84.027</v>
          </cell>
        </row>
        <row r="1514">
          <cell r="F1514" t="str">
            <v>84.031</v>
          </cell>
        </row>
        <row r="1515">
          <cell r="F1515" t="str">
            <v>84.033</v>
          </cell>
        </row>
        <row r="1516">
          <cell r="F1516" t="str">
            <v>84.040</v>
          </cell>
        </row>
        <row r="1517">
          <cell r="F1517" t="str">
            <v>84.041</v>
          </cell>
        </row>
        <row r="1518">
          <cell r="F1518" t="str">
            <v>84.042</v>
          </cell>
        </row>
        <row r="1519">
          <cell r="F1519" t="str">
            <v>84.044</v>
          </cell>
        </row>
        <row r="1520">
          <cell r="F1520" t="str">
            <v>84.047</v>
          </cell>
        </row>
        <row r="1521">
          <cell r="F1521" t="str">
            <v>84.048</v>
          </cell>
        </row>
        <row r="1522">
          <cell r="F1522" t="str">
            <v>84.051</v>
          </cell>
        </row>
        <row r="1523">
          <cell r="F1523" t="str">
            <v>84.060</v>
          </cell>
        </row>
        <row r="1524">
          <cell r="F1524" t="str">
            <v>84.063</v>
          </cell>
        </row>
        <row r="1525">
          <cell r="F1525" t="str">
            <v>84.066</v>
          </cell>
        </row>
        <row r="1526">
          <cell r="F1526" t="str">
            <v>84.101</v>
          </cell>
        </row>
        <row r="1527">
          <cell r="F1527" t="str">
            <v>84.103</v>
          </cell>
        </row>
        <row r="1528">
          <cell r="F1528" t="str">
            <v>84.116</v>
          </cell>
        </row>
        <row r="1529">
          <cell r="F1529" t="str">
            <v>84.120</v>
          </cell>
        </row>
        <row r="1530">
          <cell r="F1530" t="str">
            <v>84.126</v>
          </cell>
        </row>
        <row r="1531">
          <cell r="F1531" t="str">
            <v>84.128</v>
          </cell>
        </row>
        <row r="1532">
          <cell r="F1532" t="str">
            <v>84.129</v>
          </cell>
        </row>
        <row r="1533">
          <cell r="F1533" t="str">
            <v>84.132</v>
          </cell>
        </row>
        <row r="1534">
          <cell r="F1534" t="str">
            <v>84.133</v>
          </cell>
        </row>
        <row r="1535">
          <cell r="F1535" t="str">
            <v>84.141</v>
          </cell>
        </row>
        <row r="1536">
          <cell r="F1536" t="str">
            <v>84.144</v>
          </cell>
        </row>
        <row r="1537">
          <cell r="F1537" t="str">
            <v>84.145</v>
          </cell>
        </row>
        <row r="1538">
          <cell r="F1538" t="str">
            <v>84.149</v>
          </cell>
        </row>
        <row r="1539">
          <cell r="F1539" t="str">
            <v>84.160</v>
          </cell>
        </row>
        <row r="1540">
          <cell r="F1540" t="str">
            <v>84.161</v>
          </cell>
        </row>
        <row r="1541">
          <cell r="F1541" t="str">
            <v>84.165</v>
          </cell>
        </row>
        <row r="1542">
          <cell r="F1542" t="str">
            <v>84.169</v>
          </cell>
        </row>
        <row r="1543">
          <cell r="F1543" t="str">
            <v>84.173</v>
          </cell>
        </row>
        <row r="1544">
          <cell r="F1544" t="str">
            <v>84.177</v>
          </cell>
        </row>
        <row r="1545">
          <cell r="F1545" t="str">
            <v>84.181</v>
          </cell>
        </row>
        <row r="1546">
          <cell r="F1546" t="str">
            <v>84.184</v>
          </cell>
        </row>
        <row r="1547">
          <cell r="F1547" t="str">
            <v>84.187</v>
          </cell>
        </row>
        <row r="1548">
          <cell r="F1548" t="str">
            <v>84.191</v>
          </cell>
        </row>
        <row r="1549">
          <cell r="F1549" t="str">
            <v>84.196</v>
          </cell>
        </row>
        <row r="1550">
          <cell r="F1550" t="str">
            <v>84.200</v>
          </cell>
        </row>
        <row r="1551">
          <cell r="F1551" t="str">
            <v>84.206</v>
          </cell>
        </row>
        <row r="1552">
          <cell r="F1552" t="str">
            <v>84.215</v>
          </cell>
        </row>
        <row r="1553">
          <cell r="F1553" t="str">
            <v>84.217</v>
          </cell>
        </row>
        <row r="1554">
          <cell r="F1554" t="str">
            <v>84.220</v>
          </cell>
        </row>
        <row r="1555">
          <cell r="F1555" t="str">
            <v>84.224</v>
          </cell>
        </row>
        <row r="1556">
          <cell r="F1556" t="str">
            <v>84.229</v>
          </cell>
        </row>
        <row r="1557">
          <cell r="F1557" t="str">
            <v>84.235</v>
          </cell>
        </row>
        <row r="1558">
          <cell r="F1558" t="str">
            <v>84.240</v>
          </cell>
        </row>
        <row r="1559">
          <cell r="F1559" t="str">
            <v>84.245</v>
          </cell>
        </row>
        <row r="1560">
          <cell r="F1560" t="str">
            <v>84.246</v>
          </cell>
        </row>
        <row r="1561">
          <cell r="F1561" t="str">
            <v>84.250</v>
          </cell>
        </row>
        <row r="1562">
          <cell r="F1562" t="str">
            <v>84.256</v>
          </cell>
        </row>
        <row r="1563">
          <cell r="F1563" t="str">
            <v>84.259</v>
          </cell>
        </row>
        <row r="1564">
          <cell r="F1564" t="str">
            <v>84.264</v>
          </cell>
        </row>
        <row r="1565">
          <cell r="F1565" t="str">
            <v>84.265</v>
          </cell>
        </row>
        <row r="1566">
          <cell r="F1566" t="str">
            <v>84.268</v>
          </cell>
        </row>
        <row r="1567">
          <cell r="F1567" t="str">
            <v>84.274</v>
          </cell>
        </row>
        <row r="1568">
          <cell r="F1568" t="str">
            <v>84.282</v>
          </cell>
        </row>
        <row r="1569">
          <cell r="F1569" t="str">
            <v>84.283</v>
          </cell>
        </row>
        <row r="1570">
          <cell r="F1570" t="str">
            <v>84.287</v>
          </cell>
        </row>
        <row r="1571">
          <cell r="F1571" t="str">
            <v>84.295</v>
          </cell>
        </row>
        <row r="1572">
          <cell r="F1572" t="str">
            <v>84.299</v>
          </cell>
        </row>
        <row r="1573">
          <cell r="F1573" t="str">
            <v>84.305</v>
          </cell>
        </row>
        <row r="1574">
          <cell r="F1574" t="str">
            <v>84.315</v>
          </cell>
        </row>
        <row r="1575">
          <cell r="F1575" t="str">
            <v>84.323</v>
          </cell>
        </row>
        <row r="1576">
          <cell r="F1576" t="str">
            <v>84.324</v>
          </cell>
        </row>
        <row r="1577">
          <cell r="F1577" t="str">
            <v>84.325</v>
          </cell>
        </row>
        <row r="1578">
          <cell r="F1578" t="str">
            <v>84.326</v>
          </cell>
        </row>
        <row r="1579">
          <cell r="F1579" t="str">
            <v>84.327</v>
          </cell>
        </row>
        <row r="1580">
          <cell r="F1580" t="str">
            <v>84.328</v>
          </cell>
        </row>
        <row r="1581">
          <cell r="F1581" t="str">
            <v>84.329</v>
          </cell>
        </row>
        <row r="1582">
          <cell r="F1582" t="str">
            <v>84.330</v>
          </cell>
        </row>
        <row r="1583">
          <cell r="F1583" t="str">
            <v>84.334</v>
          </cell>
        </row>
        <row r="1584">
          <cell r="F1584" t="str">
            <v>84.335</v>
          </cell>
        </row>
        <row r="1585">
          <cell r="F1585" t="str">
            <v>84.336</v>
          </cell>
        </row>
        <row r="1586">
          <cell r="F1586" t="str">
            <v>84.343</v>
          </cell>
        </row>
        <row r="1587">
          <cell r="F1587" t="str">
            <v>84.350</v>
          </cell>
        </row>
        <row r="1588">
          <cell r="F1588" t="str">
            <v>84.351</v>
          </cell>
        </row>
        <row r="1589">
          <cell r="F1589" t="str">
            <v>84.354</v>
          </cell>
        </row>
        <row r="1590">
          <cell r="F1590" t="str">
            <v>84.356</v>
          </cell>
        </row>
        <row r="1591">
          <cell r="F1591" t="str">
            <v>84.358</v>
          </cell>
        </row>
        <row r="1592">
          <cell r="F1592" t="str">
            <v>84.360</v>
          </cell>
        </row>
        <row r="1593">
          <cell r="F1593" t="str">
            <v>84.362</v>
          </cell>
        </row>
        <row r="1594">
          <cell r="F1594" t="str">
            <v>84.363</v>
          </cell>
        </row>
        <row r="1595">
          <cell r="F1595" t="str">
            <v>84.365</v>
          </cell>
        </row>
        <row r="1596">
          <cell r="F1596" t="str">
            <v>84.366</v>
          </cell>
        </row>
        <row r="1597">
          <cell r="F1597" t="str">
            <v>84.367</v>
          </cell>
        </row>
        <row r="1598">
          <cell r="F1598" t="str">
            <v>84.368</v>
          </cell>
        </row>
        <row r="1599">
          <cell r="F1599" t="str">
            <v>84.369</v>
          </cell>
        </row>
        <row r="1600">
          <cell r="F1600" t="str">
            <v>84.370</v>
          </cell>
        </row>
        <row r="1601">
          <cell r="F1601" t="str">
            <v>84.371</v>
          </cell>
        </row>
        <row r="1602">
          <cell r="F1602" t="str">
            <v>84.372</v>
          </cell>
        </row>
        <row r="1603">
          <cell r="F1603" t="str">
            <v>84.373</v>
          </cell>
        </row>
        <row r="1604">
          <cell r="F1604" t="str">
            <v>84.374</v>
          </cell>
        </row>
        <row r="1605">
          <cell r="F1605" t="str">
            <v>84.377</v>
          </cell>
        </row>
        <row r="1606">
          <cell r="F1606" t="str">
            <v>84.378</v>
          </cell>
        </row>
        <row r="1607">
          <cell r="F1607" t="str">
            <v>84.379</v>
          </cell>
        </row>
        <row r="1608">
          <cell r="F1608" t="str">
            <v>84.380</v>
          </cell>
        </row>
        <row r="1609">
          <cell r="F1609" t="str">
            <v>84.382</v>
          </cell>
        </row>
        <row r="1610">
          <cell r="F1610" t="str">
            <v>84.403</v>
          </cell>
        </row>
        <row r="1611">
          <cell r="F1611" t="str">
            <v>84.407</v>
          </cell>
        </row>
        <row r="1612">
          <cell r="F1612" t="str">
            <v>84.408</v>
          </cell>
        </row>
        <row r="1613">
          <cell r="F1613" t="str">
            <v>84.411</v>
          </cell>
        </row>
        <row r="1614">
          <cell r="F1614" t="str">
            <v>84.412</v>
          </cell>
        </row>
        <row r="1615">
          <cell r="F1615" t="str">
            <v>84.414</v>
          </cell>
        </row>
        <row r="1616">
          <cell r="F1616" t="str">
            <v>84.415</v>
          </cell>
        </row>
        <row r="1617">
          <cell r="F1617" t="str">
            <v>84.416</v>
          </cell>
        </row>
        <row r="1618">
          <cell r="F1618" t="str">
            <v>84.417</v>
          </cell>
        </row>
        <row r="1619">
          <cell r="F1619" t="str">
            <v>84.418</v>
          </cell>
        </row>
        <row r="1620">
          <cell r="F1620" t="str">
            <v>84.419</v>
          </cell>
        </row>
        <row r="1621">
          <cell r="F1621" t="str">
            <v>84.420</v>
          </cell>
        </row>
        <row r="1622">
          <cell r="F1622" t="str">
            <v>85.001</v>
          </cell>
        </row>
        <row r="1623">
          <cell r="F1623" t="str">
            <v>85.002</v>
          </cell>
        </row>
        <row r="1624">
          <cell r="F1624" t="str">
            <v>85.003</v>
          </cell>
        </row>
        <row r="1625">
          <cell r="F1625" t="str">
            <v>85.102</v>
          </cell>
        </row>
        <row r="1626">
          <cell r="F1626" t="str">
            <v>85.104</v>
          </cell>
        </row>
        <row r="1627">
          <cell r="F1627" t="str">
            <v>85.105</v>
          </cell>
        </row>
        <row r="1628">
          <cell r="F1628" t="str">
            <v>85.200</v>
          </cell>
        </row>
        <row r="1629">
          <cell r="F1629" t="str">
            <v>85.300</v>
          </cell>
        </row>
        <row r="1630">
          <cell r="F1630" t="str">
            <v>85.400</v>
          </cell>
        </row>
        <row r="1631">
          <cell r="F1631" t="str">
            <v>85.402</v>
          </cell>
        </row>
        <row r="1632">
          <cell r="F1632" t="str">
            <v>85.500</v>
          </cell>
        </row>
        <row r="1633">
          <cell r="F1633" t="str">
            <v>85.601</v>
          </cell>
        </row>
        <row r="1634">
          <cell r="F1634" t="str">
            <v>85.801</v>
          </cell>
        </row>
        <row r="1635">
          <cell r="F1635" t="str">
            <v>85.802</v>
          </cell>
        </row>
        <row r="1636">
          <cell r="F1636" t="str">
            <v>85.803</v>
          </cell>
        </row>
        <row r="1637">
          <cell r="F1637" t="str">
            <v>86.001</v>
          </cell>
        </row>
        <row r="1638">
          <cell r="F1638" t="str">
            <v>87.051</v>
          </cell>
        </row>
        <row r="1639">
          <cell r="F1639" t="str">
            <v>87.052</v>
          </cell>
        </row>
        <row r="1640">
          <cell r="F1640" t="str">
            <v>88.001</v>
          </cell>
        </row>
        <row r="1641">
          <cell r="F1641" t="str">
            <v>89.001</v>
          </cell>
        </row>
        <row r="1642">
          <cell r="F1642" t="str">
            <v>89.003</v>
          </cell>
        </row>
        <row r="1643">
          <cell r="F1643" t="str">
            <v>90.100</v>
          </cell>
        </row>
        <row r="1644">
          <cell r="F1644" t="str">
            <v>90.200</v>
          </cell>
        </row>
        <row r="1645">
          <cell r="F1645" t="str">
            <v>90.201</v>
          </cell>
        </row>
        <row r="1646">
          <cell r="F1646" t="str">
            <v>90.202</v>
          </cell>
        </row>
        <row r="1647">
          <cell r="F1647" t="str">
            <v>90.300</v>
          </cell>
        </row>
        <row r="1648">
          <cell r="F1648" t="str">
            <v>90.400</v>
          </cell>
        </row>
        <row r="1649">
          <cell r="F1649" t="str">
            <v>90.401</v>
          </cell>
        </row>
        <row r="1650">
          <cell r="F1650" t="str">
            <v>90.402</v>
          </cell>
        </row>
        <row r="1651">
          <cell r="F1651" t="str">
            <v>90.403</v>
          </cell>
        </row>
        <row r="1652">
          <cell r="F1652" t="str">
            <v>90.500</v>
          </cell>
        </row>
        <row r="1653">
          <cell r="F1653" t="str">
            <v>90.601</v>
          </cell>
        </row>
        <row r="1654">
          <cell r="F1654" t="str">
            <v>91.001</v>
          </cell>
        </row>
        <row r="1655">
          <cell r="F1655" t="str">
            <v>91.002</v>
          </cell>
        </row>
        <row r="1656">
          <cell r="F1656" t="str">
            <v>91.003</v>
          </cell>
        </row>
        <row r="1657">
          <cell r="F1657" t="str">
            <v>91.004</v>
          </cell>
        </row>
        <row r="1658">
          <cell r="F1658" t="str">
            <v>93.001</v>
          </cell>
        </row>
        <row r="1659">
          <cell r="F1659" t="str">
            <v>93.003</v>
          </cell>
        </row>
        <row r="1660">
          <cell r="F1660" t="str">
            <v>93.004</v>
          </cell>
        </row>
        <row r="1661">
          <cell r="F1661" t="str">
            <v>93.006</v>
          </cell>
        </row>
        <row r="1662">
          <cell r="F1662" t="str">
            <v>93.007</v>
          </cell>
        </row>
        <row r="1663">
          <cell r="F1663" t="str">
            <v>93.008</v>
          </cell>
        </row>
        <row r="1664">
          <cell r="F1664" t="str">
            <v>93.009</v>
          </cell>
        </row>
        <row r="1665">
          <cell r="F1665" t="str">
            <v>93.010</v>
          </cell>
        </row>
        <row r="1666">
          <cell r="F1666" t="str">
            <v>93.011</v>
          </cell>
        </row>
        <row r="1667">
          <cell r="F1667" t="str">
            <v>93.015</v>
          </cell>
        </row>
        <row r="1668">
          <cell r="F1668" t="str">
            <v>93.018</v>
          </cell>
        </row>
        <row r="1669">
          <cell r="F1669" t="str">
            <v>93.019</v>
          </cell>
        </row>
        <row r="1670">
          <cell r="F1670" t="str">
            <v>93.041</v>
          </cell>
        </row>
        <row r="1671">
          <cell r="F1671" t="str">
            <v>93.042</v>
          </cell>
        </row>
        <row r="1672">
          <cell r="F1672" t="str">
            <v>93.043</v>
          </cell>
        </row>
        <row r="1673">
          <cell r="F1673" t="str">
            <v>93.044</v>
          </cell>
        </row>
        <row r="1674">
          <cell r="F1674" t="str">
            <v>93.045</v>
          </cell>
        </row>
        <row r="1675">
          <cell r="F1675" t="str">
            <v>93.047</v>
          </cell>
        </row>
        <row r="1676">
          <cell r="F1676" t="str">
            <v>93.048</v>
          </cell>
        </row>
        <row r="1677">
          <cell r="F1677" t="str">
            <v>93.051</v>
          </cell>
        </row>
        <row r="1678">
          <cell r="F1678" t="str">
            <v>93.052</v>
          </cell>
        </row>
        <row r="1679">
          <cell r="F1679" t="str">
            <v>93.053</v>
          </cell>
        </row>
        <row r="1680">
          <cell r="F1680" t="str">
            <v>93.054</v>
          </cell>
        </row>
        <row r="1681">
          <cell r="F1681" t="str">
            <v>93.055</v>
          </cell>
        </row>
        <row r="1682">
          <cell r="F1682" t="str">
            <v>93.056</v>
          </cell>
        </row>
        <row r="1683">
          <cell r="F1683" t="str">
            <v>93.057</v>
          </cell>
        </row>
        <row r="1684">
          <cell r="F1684" t="str">
            <v>93.059</v>
          </cell>
        </row>
        <row r="1685">
          <cell r="F1685" t="str">
            <v>93.060</v>
          </cell>
        </row>
        <row r="1686">
          <cell r="F1686" t="str">
            <v>93.061</v>
          </cell>
        </row>
        <row r="1687">
          <cell r="F1687" t="str">
            <v>93.062</v>
          </cell>
        </row>
        <row r="1688">
          <cell r="F1688" t="str">
            <v>93.064</v>
          </cell>
        </row>
        <row r="1689">
          <cell r="F1689" t="str">
            <v>93.065</v>
          </cell>
        </row>
        <row r="1690">
          <cell r="F1690" t="str">
            <v>93.066</v>
          </cell>
        </row>
        <row r="1691">
          <cell r="F1691" t="str">
            <v>93.067</v>
          </cell>
        </row>
        <row r="1692">
          <cell r="F1692" t="str">
            <v>93.068</v>
          </cell>
        </row>
        <row r="1693">
          <cell r="F1693" t="str">
            <v>93.069</v>
          </cell>
        </row>
        <row r="1694">
          <cell r="F1694" t="str">
            <v>93.070</v>
          </cell>
        </row>
        <row r="1695">
          <cell r="F1695" t="str">
            <v>93.071</v>
          </cell>
        </row>
        <row r="1696">
          <cell r="F1696" t="str">
            <v>93.072</v>
          </cell>
        </row>
        <row r="1697">
          <cell r="F1697" t="str">
            <v>93.073</v>
          </cell>
        </row>
        <row r="1698">
          <cell r="F1698" t="str">
            <v>93.074</v>
          </cell>
        </row>
        <row r="1699">
          <cell r="F1699" t="str">
            <v>93.075</v>
          </cell>
        </row>
        <row r="1700">
          <cell r="F1700" t="str">
            <v>93.076</v>
          </cell>
        </row>
        <row r="1701">
          <cell r="F1701" t="str">
            <v>93.077</v>
          </cell>
        </row>
        <row r="1702">
          <cell r="F1702" t="str">
            <v>93.078</v>
          </cell>
        </row>
        <row r="1703">
          <cell r="F1703" t="str">
            <v>93.079</v>
          </cell>
        </row>
        <row r="1704">
          <cell r="F1704" t="str">
            <v>93.080</v>
          </cell>
        </row>
        <row r="1705">
          <cell r="F1705" t="str">
            <v>93.081</v>
          </cell>
        </row>
        <row r="1706">
          <cell r="F1706" t="str">
            <v>93.082</v>
          </cell>
        </row>
        <row r="1707">
          <cell r="F1707" t="str">
            <v>93.083</v>
          </cell>
        </row>
        <row r="1708">
          <cell r="F1708" t="str">
            <v>93.084</v>
          </cell>
        </row>
        <row r="1709">
          <cell r="F1709" t="str">
            <v>93.085</v>
          </cell>
        </row>
        <row r="1710">
          <cell r="F1710" t="str">
            <v>93.086</v>
          </cell>
        </row>
        <row r="1711">
          <cell r="F1711" t="str">
            <v>93.087</v>
          </cell>
        </row>
        <row r="1712">
          <cell r="F1712" t="str">
            <v>93.088</v>
          </cell>
        </row>
        <row r="1713">
          <cell r="F1713" t="str">
            <v>93.089</v>
          </cell>
        </row>
        <row r="1714">
          <cell r="F1714" t="str">
            <v>93.090</v>
          </cell>
        </row>
        <row r="1715">
          <cell r="F1715" t="str">
            <v>93.091</v>
          </cell>
        </row>
        <row r="1716">
          <cell r="F1716" t="str">
            <v>93.092</v>
          </cell>
        </row>
        <row r="1717">
          <cell r="F1717" t="str">
            <v>93.093</v>
          </cell>
        </row>
        <row r="1718">
          <cell r="F1718" t="str">
            <v>93.094</v>
          </cell>
        </row>
        <row r="1719">
          <cell r="F1719" t="str">
            <v>93.095</v>
          </cell>
        </row>
        <row r="1720">
          <cell r="F1720" t="str">
            <v>93.096</v>
          </cell>
        </row>
        <row r="1721">
          <cell r="F1721" t="str">
            <v>93.097</v>
          </cell>
        </row>
        <row r="1722">
          <cell r="F1722" t="str">
            <v>93.098</v>
          </cell>
        </row>
        <row r="1723">
          <cell r="F1723" t="str">
            <v>93.099</v>
          </cell>
        </row>
        <row r="1724">
          <cell r="F1724" t="str">
            <v>93.103</v>
          </cell>
        </row>
        <row r="1725">
          <cell r="F1725" t="str">
            <v>93.104</v>
          </cell>
        </row>
        <row r="1726">
          <cell r="F1726" t="str">
            <v>93.107</v>
          </cell>
        </row>
        <row r="1727">
          <cell r="F1727" t="str">
            <v>93.110</v>
          </cell>
        </row>
        <row r="1728">
          <cell r="F1728" t="str">
            <v>93.113</v>
          </cell>
        </row>
        <row r="1729">
          <cell r="F1729" t="str">
            <v>93.116</v>
          </cell>
        </row>
        <row r="1730">
          <cell r="F1730" t="str">
            <v>93.117</v>
          </cell>
        </row>
        <row r="1731">
          <cell r="F1731" t="str">
            <v>93.118</v>
          </cell>
        </row>
        <row r="1732">
          <cell r="F1732" t="str">
            <v>93.121</v>
          </cell>
        </row>
        <row r="1733">
          <cell r="F1733" t="str">
            <v>93.123</v>
          </cell>
        </row>
        <row r="1734">
          <cell r="F1734" t="str">
            <v>93.124</v>
          </cell>
        </row>
        <row r="1735">
          <cell r="F1735" t="str">
            <v>93.127</v>
          </cell>
        </row>
        <row r="1736">
          <cell r="F1736" t="str">
            <v>93.129</v>
          </cell>
        </row>
        <row r="1737">
          <cell r="F1737" t="str">
            <v>93.130</v>
          </cell>
        </row>
        <row r="1738">
          <cell r="F1738" t="str">
            <v>93.134</v>
          </cell>
        </row>
        <row r="1739">
          <cell r="F1739" t="str">
            <v>93.135</v>
          </cell>
        </row>
        <row r="1740">
          <cell r="F1740" t="str">
            <v>93.136</v>
          </cell>
        </row>
        <row r="1741">
          <cell r="F1741" t="str">
            <v>93.137</v>
          </cell>
        </row>
        <row r="1742">
          <cell r="F1742" t="str">
            <v>93.138</v>
          </cell>
        </row>
        <row r="1743">
          <cell r="F1743" t="str">
            <v>93.140</v>
          </cell>
        </row>
        <row r="1744">
          <cell r="F1744" t="str">
            <v>93.142</v>
          </cell>
        </row>
        <row r="1745">
          <cell r="F1745" t="str">
            <v>93.143</v>
          </cell>
        </row>
        <row r="1746">
          <cell r="F1746" t="str">
            <v>93.145</v>
          </cell>
        </row>
        <row r="1747">
          <cell r="F1747" t="str">
            <v>93.150</v>
          </cell>
        </row>
        <row r="1748">
          <cell r="F1748" t="str">
            <v>93.153</v>
          </cell>
        </row>
        <row r="1749">
          <cell r="F1749" t="str">
            <v>93.155</v>
          </cell>
        </row>
        <row r="1750">
          <cell r="F1750" t="str">
            <v>93.156</v>
          </cell>
        </row>
        <row r="1751">
          <cell r="F1751" t="str">
            <v>93.157</v>
          </cell>
        </row>
        <row r="1752">
          <cell r="F1752" t="str">
            <v>93.161</v>
          </cell>
        </row>
        <row r="1753">
          <cell r="F1753" t="str">
            <v>93.162</v>
          </cell>
        </row>
        <row r="1754">
          <cell r="F1754" t="str">
            <v>93.164</v>
          </cell>
        </row>
        <row r="1755">
          <cell r="F1755" t="str">
            <v>93.165</v>
          </cell>
        </row>
        <row r="1756">
          <cell r="F1756" t="str">
            <v>93.172</v>
          </cell>
        </row>
        <row r="1757">
          <cell r="F1757" t="str">
            <v>93.173</v>
          </cell>
        </row>
        <row r="1758">
          <cell r="F1758" t="str">
            <v>93.178</v>
          </cell>
        </row>
        <row r="1759">
          <cell r="F1759" t="str">
            <v>93.184</v>
          </cell>
        </row>
        <row r="1760">
          <cell r="F1760" t="str">
            <v>93.185</v>
          </cell>
        </row>
        <row r="1761">
          <cell r="F1761" t="str">
            <v>93.186</v>
          </cell>
        </row>
        <row r="1762">
          <cell r="F1762" t="str">
            <v>93.187</v>
          </cell>
        </row>
        <row r="1763">
          <cell r="F1763" t="str">
            <v>93.191</v>
          </cell>
        </row>
        <row r="1764">
          <cell r="F1764" t="str">
            <v>93.193</v>
          </cell>
        </row>
        <row r="1765">
          <cell r="F1765" t="str">
            <v>93.197</v>
          </cell>
        </row>
        <row r="1766">
          <cell r="F1766" t="str">
            <v>93.204</v>
          </cell>
        </row>
        <row r="1767">
          <cell r="F1767" t="str">
            <v>93.209</v>
          </cell>
        </row>
        <row r="1768">
          <cell r="F1768" t="str">
            <v>93.210</v>
          </cell>
        </row>
        <row r="1769">
          <cell r="F1769" t="str">
            <v>93.211</v>
          </cell>
        </row>
        <row r="1770">
          <cell r="F1770" t="str">
            <v>93.213</v>
          </cell>
        </row>
        <row r="1771">
          <cell r="F1771" t="str">
            <v>93.217</v>
          </cell>
        </row>
        <row r="1772">
          <cell r="F1772" t="str">
            <v>93.220</v>
          </cell>
        </row>
        <row r="1773">
          <cell r="F1773" t="str">
            <v>93.223</v>
          </cell>
        </row>
        <row r="1774">
          <cell r="F1774" t="str">
            <v>93.224</v>
          </cell>
        </row>
        <row r="1775">
          <cell r="F1775" t="str">
            <v>93.225</v>
          </cell>
        </row>
        <row r="1776">
          <cell r="F1776" t="str">
            <v>93.226</v>
          </cell>
        </row>
        <row r="1777">
          <cell r="F1777" t="str">
            <v>93.228</v>
          </cell>
        </row>
        <row r="1778">
          <cell r="F1778" t="str">
            <v>93.231</v>
          </cell>
        </row>
        <row r="1779">
          <cell r="F1779" t="str">
            <v>93.232</v>
          </cell>
        </row>
        <row r="1780">
          <cell r="F1780" t="str">
            <v>93.233</v>
          </cell>
        </row>
        <row r="1781">
          <cell r="F1781" t="str">
            <v>93.234</v>
          </cell>
        </row>
        <row r="1782">
          <cell r="F1782" t="str">
            <v>93.235</v>
          </cell>
        </row>
        <row r="1783">
          <cell r="F1783" t="str">
            <v>93.236</v>
          </cell>
        </row>
        <row r="1784">
          <cell r="F1784" t="str">
            <v>93.237</v>
          </cell>
        </row>
        <row r="1785">
          <cell r="F1785" t="str">
            <v>93.239</v>
          </cell>
        </row>
        <row r="1786">
          <cell r="F1786" t="str">
            <v>93.240</v>
          </cell>
        </row>
        <row r="1787">
          <cell r="F1787" t="str">
            <v>93.241</v>
          </cell>
        </row>
        <row r="1788">
          <cell r="F1788" t="str">
            <v>93.242</v>
          </cell>
        </row>
        <row r="1789">
          <cell r="F1789" t="str">
            <v>93.243</v>
          </cell>
        </row>
        <row r="1790">
          <cell r="F1790" t="str">
            <v>93.247</v>
          </cell>
        </row>
        <row r="1791">
          <cell r="F1791" t="str">
            <v>93.249</v>
          </cell>
        </row>
        <row r="1792">
          <cell r="F1792" t="str">
            <v>93.250</v>
          </cell>
        </row>
        <row r="1793">
          <cell r="F1793" t="str">
            <v>93.251</v>
          </cell>
        </row>
        <row r="1794">
          <cell r="F1794" t="str">
            <v>93.253</v>
          </cell>
        </row>
        <row r="1795">
          <cell r="F1795" t="str">
            <v>93.254</v>
          </cell>
        </row>
        <row r="1796">
          <cell r="F1796" t="str">
            <v>93.255</v>
          </cell>
        </row>
        <row r="1797">
          <cell r="F1797" t="str">
            <v>93.256</v>
          </cell>
        </row>
        <row r="1798">
          <cell r="F1798" t="str">
            <v>93.257</v>
          </cell>
        </row>
        <row r="1799">
          <cell r="F1799" t="str">
            <v>93.259</v>
          </cell>
        </row>
        <row r="1800">
          <cell r="F1800" t="str">
            <v>93.260</v>
          </cell>
        </row>
        <row r="1801">
          <cell r="F1801" t="str">
            <v>93.261</v>
          </cell>
        </row>
        <row r="1802">
          <cell r="F1802" t="str">
            <v>93.262</v>
          </cell>
        </row>
        <row r="1803">
          <cell r="F1803" t="str">
            <v>93.264</v>
          </cell>
        </row>
        <row r="1804">
          <cell r="F1804" t="str">
            <v>93.265</v>
          </cell>
        </row>
        <row r="1805">
          <cell r="F1805" t="str">
            <v>93.266</v>
          </cell>
        </row>
        <row r="1806">
          <cell r="F1806" t="str">
            <v>93.267</v>
          </cell>
        </row>
        <row r="1807">
          <cell r="F1807" t="str">
            <v>93.268</v>
          </cell>
        </row>
        <row r="1808">
          <cell r="F1808" t="str">
            <v>93.269</v>
          </cell>
        </row>
        <row r="1809">
          <cell r="F1809" t="str">
            <v>93.270</v>
          </cell>
        </row>
        <row r="1810">
          <cell r="F1810" t="str">
            <v>93.273</v>
          </cell>
        </row>
        <row r="1811">
          <cell r="F1811" t="str">
            <v>93.275</v>
          </cell>
        </row>
        <row r="1812">
          <cell r="F1812" t="str">
            <v>93.276</v>
          </cell>
        </row>
        <row r="1813">
          <cell r="F1813" t="str">
            <v>93.279</v>
          </cell>
        </row>
        <row r="1814">
          <cell r="F1814" t="str">
            <v>93.280</v>
          </cell>
        </row>
        <row r="1815">
          <cell r="F1815" t="str">
            <v>93.281</v>
          </cell>
        </row>
        <row r="1816">
          <cell r="F1816" t="str">
            <v>93.282</v>
          </cell>
        </row>
        <row r="1817">
          <cell r="F1817" t="str">
            <v>93.283</v>
          </cell>
        </row>
        <row r="1818">
          <cell r="F1818" t="str">
            <v>93.284</v>
          </cell>
        </row>
        <row r="1819">
          <cell r="F1819" t="str">
            <v>93.285</v>
          </cell>
        </row>
        <row r="1820">
          <cell r="F1820" t="str">
            <v>93.286</v>
          </cell>
        </row>
        <row r="1821">
          <cell r="F1821" t="str">
            <v>93.288</v>
          </cell>
        </row>
        <row r="1822">
          <cell r="F1822" t="str">
            <v>93.289</v>
          </cell>
        </row>
        <row r="1823">
          <cell r="F1823" t="str">
            <v>93.290</v>
          </cell>
        </row>
        <row r="1824">
          <cell r="F1824" t="str">
            <v>93.291</v>
          </cell>
        </row>
        <row r="1825">
          <cell r="F1825" t="str">
            <v>93.292</v>
          </cell>
        </row>
        <row r="1826">
          <cell r="F1826" t="str">
            <v>93.293</v>
          </cell>
        </row>
        <row r="1827">
          <cell r="F1827" t="str">
            <v>93.296</v>
          </cell>
        </row>
        <row r="1828">
          <cell r="F1828" t="str">
            <v>93.297</v>
          </cell>
        </row>
        <row r="1829">
          <cell r="F1829" t="str">
            <v>93.300</v>
          </cell>
        </row>
        <row r="1830">
          <cell r="F1830" t="str">
            <v>93.301</v>
          </cell>
        </row>
        <row r="1831">
          <cell r="F1831" t="str">
            <v>93.303</v>
          </cell>
        </row>
        <row r="1832">
          <cell r="F1832" t="str">
            <v>93.304</v>
          </cell>
        </row>
        <row r="1833">
          <cell r="F1833" t="str">
            <v>93.305</v>
          </cell>
        </row>
        <row r="1834">
          <cell r="F1834" t="str">
            <v>93.307</v>
          </cell>
        </row>
        <row r="1835">
          <cell r="F1835" t="str">
            <v>93.308</v>
          </cell>
        </row>
        <row r="1836">
          <cell r="F1836" t="str">
            <v>93.310</v>
          </cell>
        </row>
        <row r="1837">
          <cell r="F1837" t="str">
            <v>93.311</v>
          </cell>
        </row>
        <row r="1838">
          <cell r="F1838" t="str">
            <v>93.312</v>
          </cell>
        </row>
        <row r="1839">
          <cell r="F1839" t="str">
            <v>93.313</v>
          </cell>
        </row>
        <row r="1840">
          <cell r="F1840" t="str">
            <v>93.314</v>
          </cell>
        </row>
        <row r="1841">
          <cell r="F1841" t="str">
            <v>93.315</v>
          </cell>
        </row>
        <row r="1842">
          <cell r="F1842" t="str">
            <v>93.316</v>
          </cell>
        </row>
        <row r="1843">
          <cell r="F1843" t="str">
            <v>93.317</v>
          </cell>
        </row>
        <row r="1844">
          <cell r="F1844" t="str">
            <v>93.318</v>
          </cell>
        </row>
        <row r="1845">
          <cell r="F1845" t="str">
            <v>93.319</v>
          </cell>
        </row>
        <row r="1846">
          <cell r="F1846" t="str">
            <v>93.320</v>
          </cell>
        </row>
        <row r="1847">
          <cell r="F1847" t="str">
            <v>93.321</v>
          </cell>
        </row>
        <row r="1848">
          <cell r="F1848" t="str">
            <v>93.322</v>
          </cell>
        </row>
        <row r="1849">
          <cell r="F1849" t="str">
            <v>93.323</v>
          </cell>
        </row>
        <row r="1850">
          <cell r="F1850" t="str">
            <v>93.324</v>
          </cell>
        </row>
        <row r="1851">
          <cell r="F1851" t="str">
            <v>93.325</v>
          </cell>
        </row>
        <row r="1852">
          <cell r="F1852" t="str">
            <v>93.326</v>
          </cell>
        </row>
        <row r="1853">
          <cell r="F1853" t="str">
            <v>93.327</v>
          </cell>
        </row>
        <row r="1854">
          <cell r="F1854" t="str">
            <v>93.328</v>
          </cell>
        </row>
        <row r="1855">
          <cell r="F1855" t="str">
            <v>93.329</v>
          </cell>
        </row>
        <row r="1856">
          <cell r="F1856" t="str">
            <v>93.330</v>
          </cell>
        </row>
        <row r="1857">
          <cell r="F1857" t="str">
            <v>93.331</v>
          </cell>
        </row>
        <row r="1858">
          <cell r="F1858" t="str">
            <v>93.332</v>
          </cell>
        </row>
        <row r="1859">
          <cell r="F1859" t="str">
            <v>93.334</v>
          </cell>
        </row>
        <row r="1860">
          <cell r="F1860" t="str">
            <v>93.335</v>
          </cell>
        </row>
        <row r="1861">
          <cell r="F1861" t="str">
            <v>93.336</v>
          </cell>
        </row>
        <row r="1862">
          <cell r="F1862" t="str">
            <v>93.338</v>
          </cell>
        </row>
        <row r="1863">
          <cell r="F1863" t="str">
            <v>93.339</v>
          </cell>
        </row>
        <row r="1864">
          <cell r="F1864" t="str">
            <v>93.340</v>
          </cell>
        </row>
        <row r="1865">
          <cell r="F1865" t="str">
            <v>93.341</v>
          </cell>
        </row>
        <row r="1866">
          <cell r="F1866" t="str">
            <v>93.342</v>
          </cell>
        </row>
        <row r="1867">
          <cell r="F1867" t="str">
            <v>93.343</v>
          </cell>
        </row>
        <row r="1868">
          <cell r="F1868" t="str">
            <v>93.350</v>
          </cell>
        </row>
        <row r="1869">
          <cell r="F1869" t="str">
            <v>93.351</v>
          </cell>
        </row>
        <row r="1870">
          <cell r="F1870" t="str">
            <v>93.352</v>
          </cell>
        </row>
        <row r="1871">
          <cell r="F1871" t="str">
            <v>93.358</v>
          </cell>
        </row>
        <row r="1872">
          <cell r="F1872" t="str">
            <v>93.359</v>
          </cell>
        </row>
        <row r="1873">
          <cell r="F1873" t="str">
            <v>93.360</v>
          </cell>
        </row>
        <row r="1874">
          <cell r="F1874" t="str">
            <v>93.361</v>
          </cell>
        </row>
        <row r="1875">
          <cell r="F1875" t="str">
            <v>93.364</v>
          </cell>
        </row>
        <row r="1876">
          <cell r="F1876" t="str">
            <v>93.365</v>
          </cell>
        </row>
        <row r="1877">
          <cell r="F1877" t="str">
            <v>93.389</v>
          </cell>
        </row>
        <row r="1878">
          <cell r="F1878" t="str">
            <v>93.393</v>
          </cell>
        </row>
        <row r="1879">
          <cell r="F1879" t="str">
            <v>93.394</v>
          </cell>
        </row>
        <row r="1880">
          <cell r="F1880" t="str">
            <v>93.395</v>
          </cell>
        </row>
        <row r="1881">
          <cell r="F1881" t="str">
            <v>93.396</v>
          </cell>
        </row>
        <row r="1882">
          <cell r="F1882" t="str">
            <v>93.397</v>
          </cell>
        </row>
        <row r="1883">
          <cell r="F1883" t="str">
            <v>93.398</v>
          </cell>
        </row>
        <row r="1884">
          <cell r="F1884" t="str">
            <v>93.399</v>
          </cell>
        </row>
        <row r="1885">
          <cell r="F1885" t="str">
            <v>93.400</v>
          </cell>
        </row>
        <row r="1886">
          <cell r="F1886" t="str">
            <v>93.401</v>
          </cell>
        </row>
        <row r="1887">
          <cell r="F1887" t="str">
            <v>93.403</v>
          </cell>
        </row>
        <row r="1888">
          <cell r="F1888" t="str">
            <v>93.406</v>
          </cell>
        </row>
        <row r="1889">
          <cell r="F1889" t="str">
            <v>93.409</v>
          </cell>
        </row>
        <row r="1890">
          <cell r="F1890" t="str">
            <v>93.424</v>
          </cell>
        </row>
        <row r="1891">
          <cell r="F1891" t="str">
            <v>93.440</v>
          </cell>
        </row>
        <row r="1892">
          <cell r="F1892" t="str">
            <v>93.441</v>
          </cell>
        </row>
        <row r="1893">
          <cell r="F1893" t="str">
            <v>93.442</v>
          </cell>
        </row>
        <row r="1894">
          <cell r="F1894" t="str">
            <v>93.443</v>
          </cell>
        </row>
        <row r="1895">
          <cell r="F1895" t="str">
            <v>93.444</v>
          </cell>
        </row>
        <row r="1896">
          <cell r="F1896" t="str">
            <v>93.445</v>
          </cell>
        </row>
        <row r="1897">
          <cell r="F1897" t="str">
            <v>93.448</v>
          </cell>
        </row>
        <row r="1898">
          <cell r="F1898" t="str">
            <v>93.449</v>
          </cell>
        </row>
        <row r="1899">
          <cell r="F1899" t="str">
            <v>93.452</v>
          </cell>
        </row>
        <row r="1900">
          <cell r="F1900" t="str">
            <v>93.500</v>
          </cell>
        </row>
        <row r="1901">
          <cell r="F1901" t="str">
            <v>93.501</v>
          </cell>
        </row>
        <row r="1902">
          <cell r="F1902" t="str">
            <v>93.502</v>
          </cell>
        </row>
        <row r="1903">
          <cell r="F1903" t="str">
            <v>93.503</v>
          </cell>
        </row>
        <row r="1904">
          <cell r="F1904" t="str">
            <v>93.504</v>
          </cell>
        </row>
        <row r="1905">
          <cell r="F1905" t="str">
            <v>93.505</v>
          </cell>
        </row>
        <row r="1906">
          <cell r="F1906" t="str">
            <v>93.506</v>
          </cell>
        </row>
        <row r="1907">
          <cell r="F1907" t="str">
            <v>93.507</v>
          </cell>
        </row>
        <row r="1908">
          <cell r="F1908" t="str">
            <v>93.508</v>
          </cell>
        </row>
        <row r="1909">
          <cell r="F1909" t="str">
            <v>93.509</v>
          </cell>
        </row>
        <row r="1910">
          <cell r="F1910" t="str">
            <v>93.510</v>
          </cell>
        </row>
        <row r="1911">
          <cell r="F1911" t="str">
            <v>93.511</v>
          </cell>
        </row>
        <row r="1912">
          <cell r="F1912" t="str">
            <v>93.512</v>
          </cell>
        </row>
        <row r="1913">
          <cell r="F1913" t="str">
            <v>93.513</v>
          </cell>
        </row>
        <row r="1914">
          <cell r="F1914" t="str">
            <v>93.514</v>
          </cell>
        </row>
        <row r="1915">
          <cell r="F1915" t="str">
            <v>93.515</v>
          </cell>
        </row>
        <row r="1916">
          <cell r="F1916" t="str">
            <v>93.516</v>
          </cell>
        </row>
        <row r="1917">
          <cell r="F1917" t="str">
            <v>93.517</v>
          </cell>
        </row>
        <row r="1918">
          <cell r="F1918" t="str">
            <v>93.518</v>
          </cell>
        </row>
        <row r="1919">
          <cell r="F1919" t="str">
            <v>93.519</v>
          </cell>
        </row>
        <row r="1920">
          <cell r="F1920" t="str">
            <v>93.520</v>
          </cell>
        </row>
        <row r="1921">
          <cell r="F1921" t="str">
            <v>93.521</v>
          </cell>
        </row>
        <row r="1922">
          <cell r="F1922" t="str">
            <v>93.523</v>
          </cell>
        </row>
        <row r="1923">
          <cell r="F1923" t="str">
            <v>93.524</v>
          </cell>
        </row>
        <row r="1924">
          <cell r="F1924" t="str">
            <v>93.525</v>
          </cell>
        </row>
        <row r="1925">
          <cell r="F1925" t="str">
            <v>93.526</v>
          </cell>
        </row>
        <row r="1926">
          <cell r="F1926" t="str">
            <v>93.527</v>
          </cell>
        </row>
        <row r="1927">
          <cell r="F1927" t="str">
            <v>93.528</v>
          </cell>
        </row>
        <row r="1928">
          <cell r="F1928" t="str">
            <v>93.529</v>
          </cell>
        </row>
        <row r="1929">
          <cell r="F1929" t="str">
            <v>93.530</v>
          </cell>
        </row>
        <row r="1930">
          <cell r="F1930" t="str">
            <v>93.531</v>
          </cell>
        </row>
        <row r="1931">
          <cell r="F1931" t="str">
            <v>93.533</v>
          </cell>
        </row>
        <row r="1932">
          <cell r="F1932" t="str">
            <v>93.534</v>
          </cell>
        </row>
        <row r="1933">
          <cell r="F1933" t="str">
            <v>93.535</v>
          </cell>
        </row>
        <row r="1934">
          <cell r="F1934" t="str">
            <v>93.536</v>
          </cell>
        </row>
        <row r="1935">
          <cell r="F1935" t="str">
            <v>93.537</v>
          </cell>
        </row>
        <row r="1936">
          <cell r="F1936" t="str">
            <v>93.538</v>
          </cell>
        </row>
        <row r="1937">
          <cell r="F1937" t="str">
            <v>93.539</v>
          </cell>
        </row>
        <row r="1938">
          <cell r="F1938" t="str">
            <v>93.540</v>
          </cell>
        </row>
        <row r="1939">
          <cell r="F1939" t="str">
            <v>93.541</v>
          </cell>
        </row>
        <row r="1940">
          <cell r="F1940" t="str">
            <v>93.542</v>
          </cell>
        </row>
        <row r="1941">
          <cell r="F1941" t="str">
            <v>93.544</v>
          </cell>
        </row>
        <row r="1942">
          <cell r="F1942" t="str">
            <v>93.545</v>
          </cell>
        </row>
        <row r="1943">
          <cell r="F1943" t="str">
            <v>93.546</v>
          </cell>
        </row>
        <row r="1944">
          <cell r="F1944" t="str">
            <v>93.547</v>
          </cell>
        </row>
        <row r="1945">
          <cell r="F1945" t="str">
            <v>93.548</v>
          </cell>
        </row>
        <row r="1946">
          <cell r="F1946" t="str">
            <v>93.549</v>
          </cell>
        </row>
        <row r="1947">
          <cell r="F1947" t="str">
            <v>93.550</v>
          </cell>
        </row>
        <row r="1948">
          <cell r="F1948" t="str">
            <v>93.551</v>
          </cell>
        </row>
        <row r="1949">
          <cell r="F1949" t="str">
            <v>93.556</v>
          </cell>
        </row>
        <row r="1950">
          <cell r="F1950" t="str">
            <v>93.557</v>
          </cell>
        </row>
        <row r="1951">
          <cell r="F1951" t="str">
            <v>93.558</v>
          </cell>
        </row>
        <row r="1952">
          <cell r="F1952" t="str">
            <v>93.560</v>
          </cell>
        </row>
        <row r="1953">
          <cell r="F1953" t="str">
            <v>93.563</v>
          </cell>
        </row>
        <row r="1954">
          <cell r="F1954" t="str">
            <v>93.564</v>
          </cell>
        </row>
        <row r="1955">
          <cell r="F1955" t="str">
            <v>93.566</v>
          </cell>
        </row>
        <row r="1956">
          <cell r="F1956" t="str">
            <v>93.567</v>
          </cell>
        </row>
        <row r="1957">
          <cell r="F1957" t="str">
            <v>93.568</v>
          </cell>
        </row>
        <row r="1958">
          <cell r="F1958" t="str">
            <v>93.569</v>
          </cell>
        </row>
        <row r="1959">
          <cell r="F1959" t="str">
            <v>93.570</v>
          </cell>
        </row>
        <row r="1960">
          <cell r="F1960" t="str">
            <v>93.575</v>
          </cell>
        </row>
        <row r="1961">
          <cell r="F1961" t="str">
            <v>93.576</v>
          </cell>
        </row>
        <row r="1962">
          <cell r="F1962" t="str">
            <v>93.579</v>
          </cell>
        </row>
        <row r="1963">
          <cell r="F1963" t="str">
            <v>93.581</v>
          </cell>
        </row>
        <row r="1964">
          <cell r="F1964" t="str">
            <v>93.583</v>
          </cell>
        </row>
        <row r="1965">
          <cell r="F1965" t="str">
            <v>93.584</v>
          </cell>
        </row>
        <row r="1966">
          <cell r="F1966" t="str">
            <v>93.586</v>
          </cell>
        </row>
        <row r="1967">
          <cell r="F1967" t="str">
            <v>93.587</v>
          </cell>
        </row>
        <row r="1968">
          <cell r="F1968" t="str">
            <v>93.590</v>
          </cell>
        </row>
        <row r="1969">
          <cell r="F1969" t="str">
            <v>93.591</v>
          </cell>
        </row>
        <row r="1970">
          <cell r="F1970" t="str">
            <v>93.592</v>
          </cell>
        </row>
        <row r="1971">
          <cell r="F1971" t="str">
            <v>93.593</v>
          </cell>
        </row>
        <row r="1972">
          <cell r="F1972" t="str">
            <v>93.594</v>
          </cell>
        </row>
        <row r="1973">
          <cell r="F1973" t="str">
            <v>93.595</v>
          </cell>
        </row>
        <row r="1974">
          <cell r="F1974" t="str">
            <v>93.596</v>
          </cell>
        </row>
        <row r="1975">
          <cell r="F1975" t="str">
            <v>93.597</v>
          </cell>
        </row>
        <row r="1976">
          <cell r="F1976" t="str">
            <v>93.598</v>
          </cell>
        </row>
        <row r="1977">
          <cell r="F1977" t="str">
            <v>93.599</v>
          </cell>
        </row>
        <row r="1978">
          <cell r="F1978" t="str">
            <v>93.600</v>
          </cell>
        </row>
        <row r="1979">
          <cell r="F1979" t="str">
            <v>93.601</v>
          </cell>
        </row>
        <row r="1980">
          <cell r="F1980" t="str">
            <v>93.602</v>
          </cell>
        </row>
        <row r="1981">
          <cell r="F1981" t="str">
            <v>93.603</v>
          </cell>
        </row>
        <row r="1982">
          <cell r="F1982" t="str">
            <v>93.604</v>
          </cell>
        </row>
        <row r="1983">
          <cell r="F1983" t="str">
            <v>93.605</v>
          </cell>
        </row>
        <row r="1984">
          <cell r="F1984" t="str">
            <v>93.606</v>
          </cell>
        </row>
        <row r="1985">
          <cell r="F1985" t="str">
            <v>93.609</v>
          </cell>
        </row>
        <row r="1986">
          <cell r="F1986" t="str">
            <v>93.610</v>
          </cell>
        </row>
        <row r="1987">
          <cell r="F1987" t="str">
            <v>93.611</v>
          </cell>
        </row>
        <row r="1988">
          <cell r="F1988" t="str">
            <v>93.612</v>
          </cell>
        </row>
        <row r="1989">
          <cell r="F1989" t="str">
            <v>93.613</v>
          </cell>
        </row>
        <row r="1990">
          <cell r="F1990" t="str">
            <v>93.615</v>
          </cell>
        </row>
        <row r="1991">
          <cell r="F1991" t="str">
            <v>93.616</v>
          </cell>
        </row>
        <row r="1992">
          <cell r="F1992" t="str">
            <v>93.617</v>
          </cell>
        </row>
        <row r="1993">
          <cell r="F1993" t="str">
            <v>93.618</v>
          </cell>
        </row>
        <row r="1994">
          <cell r="F1994" t="str">
            <v>93.621</v>
          </cell>
        </row>
        <row r="1995">
          <cell r="F1995" t="str">
            <v>93.622</v>
          </cell>
        </row>
        <row r="1996">
          <cell r="F1996" t="str">
            <v>93.623</v>
          </cell>
        </row>
        <row r="1997">
          <cell r="F1997" t="str">
            <v>93.624</v>
          </cell>
        </row>
        <row r="1998">
          <cell r="F1998" t="str">
            <v>93.626</v>
          </cell>
        </row>
        <row r="1999">
          <cell r="F1999" t="str">
            <v>93.627</v>
          </cell>
        </row>
        <row r="2000">
          <cell r="F2000" t="str">
            <v>93.628</v>
          </cell>
        </row>
        <row r="2001">
          <cell r="F2001" t="str">
            <v>93.630</v>
          </cell>
        </row>
        <row r="2002">
          <cell r="F2002" t="str">
            <v>93.631</v>
          </cell>
        </row>
        <row r="2003">
          <cell r="F2003" t="str">
            <v>93.632</v>
          </cell>
        </row>
        <row r="2004">
          <cell r="F2004" t="str">
            <v>93.634</v>
          </cell>
        </row>
        <row r="2005">
          <cell r="F2005" t="str">
            <v>93.636</v>
          </cell>
        </row>
        <row r="2006">
          <cell r="F2006" t="str">
            <v>93.643</v>
          </cell>
        </row>
        <row r="2007">
          <cell r="F2007" t="str">
            <v>93.645</v>
          </cell>
        </row>
        <row r="2008">
          <cell r="F2008" t="str">
            <v>93.647</v>
          </cell>
        </row>
        <row r="2009">
          <cell r="F2009" t="str">
            <v>93.648</v>
          </cell>
        </row>
        <row r="2010">
          <cell r="F2010" t="str">
            <v>93.652</v>
          </cell>
        </row>
        <row r="2011">
          <cell r="F2011" t="str">
            <v>93.658</v>
          </cell>
        </row>
        <row r="2012">
          <cell r="F2012" t="str">
            <v>93.659</v>
          </cell>
        </row>
        <row r="2013">
          <cell r="F2013" t="str">
            <v>93.667</v>
          </cell>
        </row>
        <row r="2014">
          <cell r="F2014" t="str">
            <v>93.669</v>
          </cell>
        </row>
        <row r="2015">
          <cell r="F2015" t="str">
            <v>93.670</v>
          </cell>
        </row>
        <row r="2016">
          <cell r="F2016" t="str">
            <v>93.671</v>
          </cell>
        </row>
        <row r="2017">
          <cell r="F2017" t="str">
            <v>93.674</v>
          </cell>
        </row>
        <row r="2018">
          <cell r="F2018" t="str">
            <v>93.676</v>
          </cell>
        </row>
        <row r="2019">
          <cell r="F2019" t="str">
            <v>93.701</v>
          </cell>
        </row>
        <row r="2020">
          <cell r="F2020" t="str">
            <v>93.702</v>
          </cell>
        </row>
        <row r="2021">
          <cell r="F2021" t="str">
            <v>93.703</v>
          </cell>
        </row>
        <row r="2022">
          <cell r="F2022" t="str">
            <v>93.704</v>
          </cell>
        </row>
        <row r="2023">
          <cell r="F2023" t="str">
            <v>93.706</v>
          </cell>
        </row>
        <row r="2024">
          <cell r="F2024" t="str">
            <v>93.708</v>
          </cell>
        </row>
        <row r="2025">
          <cell r="F2025" t="str">
            <v>93.709</v>
          </cell>
        </row>
        <row r="2026">
          <cell r="F2026" t="str">
            <v>93.710</v>
          </cell>
        </row>
        <row r="2027">
          <cell r="F2027" t="str">
            <v>93.711</v>
          </cell>
        </row>
        <row r="2028">
          <cell r="F2028" t="str">
            <v>93.713</v>
          </cell>
        </row>
        <row r="2029">
          <cell r="F2029" t="str">
            <v>93.714</v>
          </cell>
        </row>
        <row r="2030">
          <cell r="F2030" t="str">
            <v>93.715</v>
          </cell>
        </row>
        <row r="2031">
          <cell r="F2031" t="str">
            <v>93.716</v>
          </cell>
        </row>
        <row r="2032">
          <cell r="F2032" t="str">
            <v>93.718</v>
          </cell>
        </row>
        <row r="2033">
          <cell r="F2033" t="str">
            <v>93.719</v>
          </cell>
        </row>
        <row r="2034">
          <cell r="F2034" t="str">
            <v>93.720</v>
          </cell>
        </row>
        <row r="2035">
          <cell r="F2035" t="str">
            <v>93.721</v>
          </cell>
        </row>
        <row r="2036">
          <cell r="F2036" t="str">
            <v>93.723</v>
          </cell>
        </row>
        <row r="2037">
          <cell r="F2037" t="str">
            <v>93.724</v>
          </cell>
        </row>
        <row r="2038">
          <cell r="F2038" t="str">
            <v>93.725</v>
          </cell>
        </row>
        <row r="2039">
          <cell r="F2039" t="str">
            <v>93.726</v>
          </cell>
        </row>
        <row r="2040">
          <cell r="F2040" t="str">
            <v>93.727</v>
          </cell>
        </row>
        <row r="2041">
          <cell r="F2041" t="str">
            <v>93.728</v>
          </cell>
        </row>
        <row r="2042">
          <cell r="F2042" t="str">
            <v>93.730</v>
          </cell>
        </row>
        <row r="2043">
          <cell r="F2043" t="str">
            <v>93.732</v>
          </cell>
        </row>
        <row r="2044">
          <cell r="F2044" t="str">
            <v>93.733</v>
          </cell>
        </row>
        <row r="2045">
          <cell r="F2045" t="str">
            <v>93.734</v>
          </cell>
        </row>
        <row r="2046">
          <cell r="F2046" t="str">
            <v>93.735</v>
          </cell>
        </row>
        <row r="2047">
          <cell r="F2047" t="str">
            <v>93.736</v>
          </cell>
        </row>
        <row r="2048">
          <cell r="F2048" t="str">
            <v>93.737</v>
          </cell>
        </row>
        <row r="2049">
          <cell r="F2049" t="str">
            <v>93.738</v>
          </cell>
        </row>
        <row r="2050">
          <cell r="F2050" t="str">
            <v>93.739</v>
          </cell>
        </row>
        <row r="2051">
          <cell r="F2051" t="str">
            <v>93.740</v>
          </cell>
        </row>
        <row r="2052">
          <cell r="F2052" t="str">
            <v>93.741</v>
          </cell>
        </row>
        <row r="2053">
          <cell r="F2053" t="str">
            <v>93.742</v>
          </cell>
        </row>
        <row r="2054">
          <cell r="F2054" t="str">
            <v>93.743</v>
          </cell>
        </row>
        <row r="2055">
          <cell r="F2055" t="str">
            <v>93.744</v>
          </cell>
        </row>
        <row r="2056">
          <cell r="F2056" t="str">
            <v>93.745</v>
          </cell>
        </row>
        <row r="2057">
          <cell r="F2057" t="str">
            <v>93.747</v>
          </cell>
        </row>
        <row r="2058">
          <cell r="F2058" t="str">
            <v>93.748</v>
          </cell>
        </row>
        <row r="2059">
          <cell r="F2059" t="str">
            <v>93.749</v>
          </cell>
        </row>
        <row r="2060">
          <cell r="F2060" t="str">
            <v>93.750</v>
          </cell>
        </row>
        <row r="2061">
          <cell r="F2061" t="str">
            <v>93.751</v>
          </cell>
        </row>
        <row r="2062">
          <cell r="F2062" t="str">
            <v>93.752</v>
          </cell>
        </row>
        <row r="2063">
          <cell r="F2063" t="str">
            <v>93.753</v>
          </cell>
        </row>
        <row r="2064">
          <cell r="F2064" t="str">
            <v>93.754</v>
          </cell>
        </row>
        <row r="2065">
          <cell r="F2065" t="str">
            <v>93.755</v>
          </cell>
        </row>
        <row r="2066">
          <cell r="F2066" t="str">
            <v>93.756</v>
          </cell>
        </row>
        <row r="2067">
          <cell r="F2067" t="str">
            <v>93.757</v>
          </cell>
        </row>
        <row r="2068">
          <cell r="F2068" t="str">
            <v>93.758</v>
          </cell>
        </row>
        <row r="2069">
          <cell r="F2069" t="str">
            <v>93.759</v>
          </cell>
        </row>
        <row r="2070">
          <cell r="F2070" t="str">
            <v>93.761</v>
          </cell>
        </row>
        <row r="2071">
          <cell r="F2071" t="str">
            <v>93.762</v>
          </cell>
        </row>
        <row r="2072">
          <cell r="F2072" t="str">
            <v>93.763</v>
          </cell>
        </row>
        <row r="2073">
          <cell r="F2073" t="str">
            <v>93.764</v>
          </cell>
        </row>
        <row r="2074">
          <cell r="F2074" t="str">
            <v>93.765</v>
          </cell>
        </row>
        <row r="2075">
          <cell r="F2075" t="str">
            <v>93.767</v>
          </cell>
        </row>
        <row r="2076">
          <cell r="F2076" t="str">
            <v>93.768</v>
          </cell>
        </row>
        <row r="2077">
          <cell r="F2077" t="str">
            <v>93.770</v>
          </cell>
        </row>
        <row r="2078">
          <cell r="F2078" t="str">
            <v>93.773</v>
          </cell>
        </row>
        <row r="2079">
          <cell r="F2079" t="str">
            <v>93.774</v>
          </cell>
        </row>
        <row r="2080">
          <cell r="F2080" t="str">
            <v>93.775</v>
          </cell>
        </row>
        <row r="2081">
          <cell r="F2081" t="str">
            <v>93.777</v>
          </cell>
        </row>
        <row r="2082">
          <cell r="F2082" t="str">
            <v>93.778</v>
          </cell>
        </row>
        <row r="2083">
          <cell r="F2083" t="str">
            <v>93.779</v>
          </cell>
        </row>
        <row r="2084">
          <cell r="F2084" t="str">
            <v>93.780</v>
          </cell>
        </row>
        <row r="2085">
          <cell r="F2085" t="str">
            <v>93.784</v>
          </cell>
        </row>
        <row r="2086">
          <cell r="F2086" t="str">
            <v>93.791</v>
          </cell>
        </row>
        <row r="2087">
          <cell r="F2087" t="str">
            <v>93.796</v>
          </cell>
        </row>
        <row r="2088">
          <cell r="F2088" t="str">
            <v>93.822</v>
          </cell>
        </row>
        <row r="2089">
          <cell r="F2089" t="str">
            <v>93.824</v>
          </cell>
        </row>
        <row r="2090">
          <cell r="F2090" t="str">
            <v>93.837</v>
          </cell>
        </row>
        <row r="2091">
          <cell r="F2091" t="str">
            <v>93.838</v>
          </cell>
        </row>
        <row r="2092">
          <cell r="F2092" t="str">
            <v>93.839</v>
          </cell>
        </row>
        <row r="2093">
          <cell r="F2093" t="str">
            <v>93.846</v>
          </cell>
        </row>
        <row r="2094">
          <cell r="F2094" t="str">
            <v>93.847</v>
          </cell>
        </row>
        <row r="2095">
          <cell r="F2095" t="str">
            <v>93.853</v>
          </cell>
        </row>
        <row r="2096">
          <cell r="F2096" t="str">
            <v>93.855</v>
          </cell>
        </row>
        <row r="2097">
          <cell r="F2097" t="str">
            <v>93.856</v>
          </cell>
        </row>
        <row r="2098">
          <cell r="F2098" t="str">
            <v>93.859</v>
          </cell>
        </row>
        <row r="2099">
          <cell r="F2099" t="str">
            <v>93.865</v>
          </cell>
        </row>
        <row r="2100">
          <cell r="F2100" t="str">
            <v>93.866</v>
          </cell>
        </row>
        <row r="2101">
          <cell r="F2101" t="str">
            <v>93.867</v>
          </cell>
        </row>
        <row r="2102">
          <cell r="F2102" t="str">
            <v>93.879</v>
          </cell>
        </row>
        <row r="2103">
          <cell r="F2103" t="str">
            <v>93.884</v>
          </cell>
        </row>
        <row r="2104">
          <cell r="F2104" t="str">
            <v>93.887</v>
          </cell>
        </row>
        <row r="2105">
          <cell r="F2105" t="str">
            <v>93.888</v>
          </cell>
        </row>
        <row r="2106">
          <cell r="F2106" t="str">
            <v>93.889</v>
          </cell>
        </row>
        <row r="2107">
          <cell r="F2107" t="str">
            <v>93.908</v>
          </cell>
        </row>
        <row r="2108">
          <cell r="F2108" t="str">
            <v>93.910</v>
          </cell>
        </row>
        <row r="2109">
          <cell r="F2109" t="str">
            <v>93.912</v>
          </cell>
        </row>
        <row r="2110">
          <cell r="F2110" t="str">
            <v>93.913</v>
          </cell>
        </row>
        <row r="2111">
          <cell r="F2111" t="str">
            <v>93.914</v>
          </cell>
        </row>
        <row r="2112">
          <cell r="F2112" t="str">
            <v>93.917</v>
          </cell>
        </row>
        <row r="2113">
          <cell r="F2113" t="str">
            <v>93.918</v>
          </cell>
        </row>
        <row r="2114">
          <cell r="F2114" t="str">
            <v>93.919</v>
          </cell>
        </row>
        <row r="2115">
          <cell r="F2115" t="str">
            <v>93.923</v>
          </cell>
        </row>
        <row r="2116">
          <cell r="F2116" t="str">
            <v>93.924</v>
          </cell>
        </row>
        <row r="2117">
          <cell r="F2117" t="str">
            <v>93.925</v>
          </cell>
        </row>
        <row r="2118">
          <cell r="F2118" t="str">
            <v>93.926</v>
          </cell>
        </row>
        <row r="2119">
          <cell r="F2119" t="str">
            <v>93.928</v>
          </cell>
        </row>
        <row r="2120">
          <cell r="F2120" t="str">
            <v>93.932</v>
          </cell>
        </row>
        <row r="2121">
          <cell r="F2121" t="str">
            <v>93.933</v>
          </cell>
        </row>
        <row r="2122">
          <cell r="F2122" t="str">
            <v>93.936</v>
          </cell>
        </row>
        <row r="2123">
          <cell r="F2123" t="str">
            <v>93.938</v>
          </cell>
        </row>
        <row r="2124">
          <cell r="F2124" t="str">
            <v>93.939</v>
          </cell>
        </row>
        <row r="2125">
          <cell r="F2125" t="str">
            <v>93.940</v>
          </cell>
        </row>
        <row r="2126">
          <cell r="F2126" t="str">
            <v>93.941</v>
          </cell>
        </row>
        <row r="2127">
          <cell r="F2127" t="str">
            <v>93.942</v>
          </cell>
        </row>
        <row r="2128">
          <cell r="F2128" t="str">
            <v>93.943</v>
          </cell>
        </row>
        <row r="2129">
          <cell r="F2129" t="str">
            <v>93.944</v>
          </cell>
        </row>
        <row r="2130">
          <cell r="F2130" t="str">
            <v>93.945</v>
          </cell>
        </row>
        <row r="2131">
          <cell r="F2131" t="str">
            <v>93.946</v>
          </cell>
        </row>
        <row r="2132">
          <cell r="F2132" t="str">
            <v>93.947</v>
          </cell>
        </row>
        <row r="2133">
          <cell r="F2133" t="str">
            <v>93.958</v>
          </cell>
        </row>
        <row r="2134">
          <cell r="F2134" t="str">
            <v>93.959</v>
          </cell>
        </row>
        <row r="2135">
          <cell r="F2135" t="str">
            <v>93.964</v>
          </cell>
        </row>
        <row r="2136">
          <cell r="F2136" t="str">
            <v>93.965</v>
          </cell>
        </row>
        <row r="2137">
          <cell r="F2137" t="str">
            <v>93.969</v>
          </cell>
        </row>
        <row r="2138">
          <cell r="F2138" t="str">
            <v>93.970</v>
          </cell>
        </row>
        <row r="2139">
          <cell r="F2139" t="str">
            <v>93.971</v>
          </cell>
        </row>
        <row r="2140">
          <cell r="F2140" t="str">
            <v>93.972</v>
          </cell>
        </row>
        <row r="2141">
          <cell r="F2141" t="str">
            <v>93.974</v>
          </cell>
        </row>
        <row r="2142">
          <cell r="F2142" t="str">
            <v>93.975</v>
          </cell>
        </row>
        <row r="2143">
          <cell r="F2143" t="str">
            <v>93.977</v>
          </cell>
        </row>
        <row r="2144">
          <cell r="F2144" t="str">
            <v>93.978</v>
          </cell>
        </row>
        <row r="2145">
          <cell r="F2145" t="str">
            <v>93.982</v>
          </cell>
        </row>
        <row r="2146">
          <cell r="F2146" t="str">
            <v>93.988</v>
          </cell>
        </row>
        <row r="2147">
          <cell r="F2147" t="str">
            <v>93.989</v>
          </cell>
        </row>
        <row r="2148">
          <cell r="F2148" t="str">
            <v>93.990</v>
          </cell>
        </row>
        <row r="2149">
          <cell r="F2149" t="str">
            <v>93.991</v>
          </cell>
        </row>
        <row r="2150">
          <cell r="F2150" t="str">
            <v>93.994</v>
          </cell>
        </row>
        <row r="2151">
          <cell r="F2151" t="str">
            <v>93.995</v>
          </cell>
        </row>
        <row r="2152">
          <cell r="F2152" t="str">
            <v>93.998</v>
          </cell>
        </row>
        <row r="2153">
          <cell r="F2153" t="str">
            <v>94.002</v>
          </cell>
        </row>
        <row r="2154">
          <cell r="F2154" t="str">
            <v>94.003</v>
          </cell>
        </row>
        <row r="2155">
          <cell r="F2155" t="str">
            <v>94.006</v>
          </cell>
        </row>
        <row r="2156">
          <cell r="F2156" t="str">
            <v>94.007</v>
          </cell>
        </row>
        <row r="2157">
          <cell r="F2157" t="str">
            <v>94.011</v>
          </cell>
        </row>
        <row r="2158">
          <cell r="F2158" t="str">
            <v>94.013</v>
          </cell>
        </row>
        <row r="2159">
          <cell r="F2159" t="str">
            <v>94.016</v>
          </cell>
        </row>
        <row r="2160">
          <cell r="F2160" t="str">
            <v>94.017</v>
          </cell>
        </row>
        <row r="2161">
          <cell r="F2161" t="str">
            <v>94.019</v>
          </cell>
        </row>
        <row r="2162">
          <cell r="F2162" t="str">
            <v>94.020</v>
          </cell>
        </row>
        <row r="2163">
          <cell r="F2163" t="str">
            <v>94.021</v>
          </cell>
        </row>
        <row r="2164">
          <cell r="F2164" t="str">
            <v>94.023</v>
          </cell>
        </row>
        <row r="2165">
          <cell r="F2165" t="str">
            <v>94.024</v>
          </cell>
        </row>
        <row r="2166">
          <cell r="F2166" t="str">
            <v>95.001</v>
          </cell>
        </row>
        <row r="2167">
          <cell r="F2167" t="str">
            <v>95.004</v>
          </cell>
        </row>
        <row r="2168">
          <cell r="F2168" t="str">
            <v>95.005</v>
          </cell>
        </row>
        <row r="2169">
          <cell r="F2169" t="str">
            <v>95.006</v>
          </cell>
        </row>
        <row r="2170">
          <cell r="F2170" t="str">
            <v>96.001</v>
          </cell>
        </row>
        <row r="2171">
          <cell r="F2171" t="str">
            <v>96.002</v>
          </cell>
        </row>
        <row r="2172">
          <cell r="F2172" t="str">
            <v>96.004</v>
          </cell>
        </row>
        <row r="2173">
          <cell r="F2173" t="str">
            <v>96.006</v>
          </cell>
        </row>
        <row r="2174">
          <cell r="F2174" t="str">
            <v>96.007</v>
          </cell>
        </row>
        <row r="2175">
          <cell r="F2175" t="str">
            <v>96.008</v>
          </cell>
        </row>
        <row r="2176">
          <cell r="F2176" t="str">
            <v>96.009</v>
          </cell>
        </row>
        <row r="2177">
          <cell r="F2177" t="str">
            <v>96.020</v>
          </cell>
        </row>
        <row r="2178">
          <cell r="F2178" t="str">
            <v>96.021</v>
          </cell>
        </row>
        <row r="2179">
          <cell r="F2179" t="str">
            <v>97.005</v>
          </cell>
        </row>
        <row r="2180">
          <cell r="F2180" t="str">
            <v>97.007</v>
          </cell>
        </row>
        <row r="2181">
          <cell r="F2181" t="str">
            <v>97.008</v>
          </cell>
        </row>
        <row r="2182">
          <cell r="F2182" t="str">
            <v>97.009</v>
          </cell>
        </row>
        <row r="2183">
          <cell r="F2183" t="str">
            <v>97.010</v>
          </cell>
        </row>
        <row r="2184">
          <cell r="F2184" t="str">
            <v>97.012</v>
          </cell>
        </row>
        <row r="2185">
          <cell r="F2185" t="str">
            <v>97.018</v>
          </cell>
        </row>
        <row r="2186">
          <cell r="F2186" t="str">
            <v>97.022</v>
          </cell>
        </row>
        <row r="2187">
          <cell r="F2187" t="str">
            <v>97.023</v>
          </cell>
        </row>
        <row r="2188">
          <cell r="F2188" t="str">
            <v>97.024</v>
          </cell>
        </row>
        <row r="2189">
          <cell r="F2189" t="str">
            <v>97.025</v>
          </cell>
        </row>
        <row r="2190">
          <cell r="F2190" t="str">
            <v>97.026</v>
          </cell>
        </row>
        <row r="2191">
          <cell r="F2191" t="str">
            <v>97.027</v>
          </cell>
        </row>
        <row r="2192">
          <cell r="F2192" t="str">
            <v>97.028</v>
          </cell>
        </row>
        <row r="2193">
          <cell r="F2193" t="str">
            <v>97.029</v>
          </cell>
        </row>
        <row r="2194">
          <cell r="F2194" t="str">
            <v>97.030</v>
          </cell>
        </row>
        <row r="2195">
          <cell r="F2195" t="str">
            <v>97.031</v>
          </cell>
        </row>
        <row r="2196">
          <cell r="F2196" t="str">
            <v>97.032</v>
          </cell>
        </row>
        <row r="2197">
          <cell r="F2197" t="str">
            <v>97.033</v>
          </cell>
        </row>
        <row r="2198">
          <cell r="F2198" t="str">
            <v>97.034</v>
          </cell>
        </row>
        <row r="2199">
          <cell r="F2199" t="str">
            <v>97.036</v>
          </cell>
        </row>
        <row r="2200">
          <cell r="F2200" t="str">
            <v>97.039</v>
          </cell>
        </row>
        <row r="2201">
          <cell r="F2201" t="str">
            <v>97.040</v>
          </cell>
        </row>
        <row r="2202">
          <cell r="F2202" t="str">
            <v>97.041</v>
          </cell>
        </row>
        <row r="2203">
          <cell r="F2203" t="str">
            <v>97.042</v>
          </cell>
        </row>
        <row r="2204">
          <cell r="F2204" t="str">
            <v>97.043</v>
          </cell>
        </row>
        <row r="2205">
          <cell r="F2205" t="str">
            <v>97.044</v>
          </cell>
        </row>
        <row r="2206">
          <cell r="F2206" t="str">
            <v>97.045</v>
          </cell>
        </row>
        <row r="2207">
          <cell r="F2207" t="str">
            <v>97.046</v>
          </cell>
        </row>
        <row r="2208">
          <cell r="F2208" t="str">
            <v>97.047</v>
          </cell>
        </row>
        <row r="2209">
          <cell r="F2209" t="str">
            <v>97.048</v>
          </cell>
        </row>
        <row r="2210">
          <cell r="F2210" t="str">
            <v>97.049</v>
          </cell>
        </row>
        <row r="2211">
          <cell r="F2211" t="str">
            <v>97.050</v>
          </cell>
        </row>
        <row r="2212">
          <cell r="F2212" t="str">
            <v>97.052</v>
          </cell>
        </row>
        <row r="2213">
          <cell r="F2213" t="str">
            <v>97.053</v>
          </cell>
        </row>
        <row r="2214">
          <cell r="F2214" t="str">
            <v>97.055</v>
          </cell>
        </row>
        <row r="2215">
          <cell r="F2215" t="str">
            <v>97.056</v>
          </cell>
        </row>
        <row r="2216">
          <cell r="F2216" t="str">
            <v>97.057</v>
          </cell>
        </row>
        <row r="2217">
          <cell r="F2217" t="str">
            <v>97.061</v>
          </cell>
        </row>
        <row r="2218">
          <cell r="F2218" t="str">
            <v>97.062</v>
          </cell>
        </row>
        <row r="2219">
          <cell r="F2219" t="str">
            <v>97.065</v>
          </cell>
        </row>
        <row r="2220">
          <cell r="F2220" t="str">
            <v>97.067</v>
          </cell>
        </row>
        <row r="2221">
          <cell r="F2221" t="str">
            <v>97.068</v>
          </cell>
        </row>
        <row r="2222">
          <cell r="F2222" t="str">
            <v>97.070</v>
          </cell>
        </row>
        <row r="2223">
          <cell r="F2223" t="str">
            <v>97.073</v>
          </cell>
        </row>
        <row r="2224">
          <cell r="F2224" t="str">
            <v>97.075</v>
          </cell>
        </row>
        <row r="2225">
          <cell r="F2225" t="str">
            <v>97.076</v>
          </cell>
        </row>
        <row r="2226">
          <cell r="F2226" t="str">
            <v>97.077</v>
          </cell>
        </row>
        <row r="2227">
          <cell r="F2227" t="str">
            <v>97.078</v>
          </cell>
        </row>
        <row r="2228">
          <cell r="F2228" t="str">
            <v>97.080</v>
          </cell>
        </row>
        <row r="2229">
          <cell r="F2229" t="str">
            <v>97.082</v>
          </cell>
        </row>
        <row r="2230">
          <cell r="F2230" t="str">
            <v>97.083</v>
          </cell>
        </row>
        <row r="2231">
          <cell r="F2231" t="str">
            <v>97.087</v>
          </cell>
        </row>
        <row r="2232">
          <cell r="F2232" t="str">
            <v>97.088</v>
          </cell>
        </row>
        <row r="2233">
          <cell r="F2233" t="str">
            <v>97.089</v>
          </cell>
        </row>
        <row r="2234">
          <cell r="F2234" t="str">
            <v>97.091</v>
          </cell>
        </row>
        <row r="2235">
          <cell r="F2235" t="str">
            <v>97.092</v>
          </cell>
        </row>
        <row r="2236">
          <cell r="F2236" t="str">
            <v>97.093</v>
          </cell>
        </row>
        <row r="2237">
          <cell r="F2237" t="str">
            <v>97.097</v>
          </cell>
        </row>
        <row r="2238">
          <cell r="F2238" t="str">
            <v>97.101</v>
          </cell>
        </row>
        <row r="2239">
          <cell r="F2239" t="str">
            <v>97.103</v>
          </cell>
        </row>
        <row r="2240">
          <cell r="F2240" t="str">
            <v>97.104</v>
          </cell>
        </row>
        <row r="2241">
          <cell r="F2241" t="str">
            <v>97.106</v>
          </cell>
        </row>
        <row r="2242">
          <cell r="F2242" t="str">
            <v>97.107</v>
          </cell>
        </row>
        <row r="2243">
          <cell r="F2243" t="str">
            <v>97.108</v>
          </cell>
        </row>
        <row r="2244">
          <cell r="F2244" t="str">
            <v>97.109</v>
          </cell>
        </row>
        <row r="2245">
          <cell r="F2245" t="str">
            <v>97.110</v>
          </cell>
        </row>
        <row r="2246">
          <cell r="F2246" t="str">
            <v>97.111</v>
          </cell>
        </row>
        <row r="2247">
          <cell r="F2247" t="str">
            <v>97.113</v>
          </cell>
        </row>
        <row r="2248">
          <cell r="F2248" t="str">
            <v>97.114</v>
          </cell>
        </row>
        <row r="2249">
          <cell r="F2249" t="str">
            <v>97.115</v>
          </cell>
        </row>
        <row r="2250">
          <cell r="F2250" t="str">
            <v>97.116</v>
          </cell>
        </row>
        <row r="2251">
          <cell r="F2251" t="str">
            <v>97.120</v>
          </cell>
        </row>
        <row r="2252">
          <cell r="F2252" t="str">
            <v>97.122</v>
          </cell>
        </row>
        <row r="2253">
          <cell r="F2253" t="str">
            <v>97.123</v>
          </cell>
        </row>
        <row r="2254">
          <cell r="F2254" t="str">
            <v>97.124</v>
          </cell>
        </row>
        <row r="2255">
          <cell r="F2255" t="str">
            <v>97.126</v>
          </cell>
        </row>
        <row r="2256">
          <cell r="F2256" t="str">
            <v>97.127</v>
          </cell>
        </row>
        <row r="2257">
          <cell r="F2257" t="str">
            <v>97.128</v>
          </cell>
        </row>
        <row r="2258">
          <cell r="F2258" t="str">
            <v>97.129</v>
          </cell>
        </row>
        <row r="2259">
          <cell r="F2259" t="str">
            <v>97.130</v>
          </cell>
        </row>
        <row r="2260">
          <cell r="F2260" t="str">
            <v>97.131</v>
          </cell>
        </row>
        <row r="2261">
          <cell r="F2261" t="str">
            <v>98.001</v>
          </cell>
        </row>
        <row r="2262">
          <cell r="F2262" t="str">
            <v>98.002</v>
          </cell>
        </row>
        <row r="2263">
          <cell r="F2263" t="str">
            <v>98.003</v>
          </cell>
        </row>
        <row r="2264">
          <cell r="F2264" t="str">
            <v>98.004</v>
          </cell>
        </row>
        <row r="2265">
          <cell r="F2265" t="str">
            <v>98.005</v>
          </cell>
        </row>
        <row r="2266">
          <cell r="F2266" t="str">
            <v>98.006</v>
          </cell>
        </row>
        <row r="2267">
          <cell r="F2267" t="str">
            <v>98.007</v>
          </cell>
        </row>
        <row r="2268">
          <cell r="F2268" t="str">
            <v>98.008</v>
          </cell>
        </row>
        <row r="2269">
          <cell r="F2269" t="str">
            <v>98.009</v>
          </cell>
        </row>
        <row r="2270">
          <cell r="F2270" t="str">
            <v>98.010</v>
          </cell>
        </row>
        <row r="2271">
          <cell r="F2271" t="str">
            <v>98.011</v>
          </cell>
        </row>
        <row r="2272">
          <cell r="F2272" t="str">
            <v>98.012</v>
          </cell>
        </row>
        <row r="2273">
          <cell r="F2273" t="str">
            <v>98.012</v>
          </cell>
        </row>
        <row r="2274">
          <cell r="F2274">
            <v>0</v>
          </cell>
        </row>
        <row r="2275">
          <cell r="F2275">
            <v>0</v>
          </cell>
        </row>
        <row r="2276">
          <cell r="F2276">
            <v>0</v>
          </cell>
        </row>
        <row r="2277">
          <cell r="F2277">
            <v>0</v>
          </cell>
        </row>
        <row r="2278">
          <cell r="F2278">
            <v>0</v>
          </cell>
        </row>
        <row r="2279">
          <cell r="F2279">
            <v>0</v>
          </cell>
        </row>
        <row r="2280">
          <cell r="F2280">
            <v>0</v>
          </cell>
        </row>
        <row r="2281">
          <cell r="F2281">
            <v>0</v>
          </cell>
        </row>
        <row r="2282">
          <cell r="F2282">
            <v>0</v>
          </cell>
        </row>
        <row r="2283">
          <cell r="F2283">
            <v>0</v>
          </cell>
        </row>
        <row r="2284">
          <cell r="F2284">
            <v>0</v>
          </cell>
        </row>
        <row r="2285">
          <cell r="F2285">
            <v>0</v>
          </cell>
        </row>
        <row r="2286">
          <cell r="F2286">
            <v>0</v>
          </cell>
        </row>
        <row r="2287">
          <cell r="F2287">
            <v>0</v>
          </cell>
        </row>
        <row r="2288">
          <cell r="F2288">
            <v>0</v>
          </cell>
        </row>
        <row r="2289">
          <cell r="F2289">
            <v>0</v>
          </cell>
        </row>
        <row r="2290">
          <cell r="F2290">
            <v>0</v>
          </cell>
        </row>
        <row r="2291">
          <cell r="F2291">
            <v>0</v>
          </cell>
        </row>
        <row r="2292">
          <cell r="F2292">
            <v>0</v>
          </cell>
        </row>
        <row r="2293">
          <cell r="F2293">
            <v>0</v>
          </cell>
        </row>
        <row r="2294">
          <cell r="F2294">
            <v>0</v>
          </cell>
        </row>
        <row r="2295">
          <cell r="F2295">
            <v>0</v>
          </cell>
        </row>
        <row r="2296">
          <cell r="F2296">
            <v>0</v>
          </cell>
        </row>
        <row r="2297">
          <cell r="F2297">
            <v>0</v>
          </cell>
        </row>
        <row r="2298">
          <cell r="F2298">
            <v>0</v>
          </cell>
        </row>
        <row r="2299">
          <cell r="F2299">
            <v>0</v>
          </cell>
        </row>
        <row r="2300">
          <cell r="F2300">
            <v>0</v>
          </cell>
        </row>
        <row r="2301">
          <cell r="F2301">
            <v>0</v>
          </cell>
        </row>
        <row r="2302">
          <cell r="F2302">
            <v>0</v>
          </cell>
        </row>
        <row r="2303">
          <cell r="F2303">
            <v>0</v>
          </cell>
        </row>
        <row r="2304">
          <cell r="F2304">
            <v>0</v>
          </cell>
        </row>
        <row r="2305">
          <cell r="F2305">
            <v>0</v>
          </cell>
        </row>
        <row r="2306">
          <cell r="F2306">
            <v>0</v>
          </cell>
        </row>
        <row r="2307">
          <cell r="F2307">
            <v>0</v>
          </cell>
        </row>
        <row r="2308">
          <cell r="F2308">
            <v>0</v>
          </cell>
        </row>
        <row r="2309">
          <cell r="F2309">
            <v>0</v>
          </cell>
        </row>
        <row r="2310">
          <cell r="F2310">
            <v>0</v>
          </cell>
        </row>
        <row r="2311">
          <cell r="F2311">
            <v>0</v>
          </cell>
        </row>
        <row r="2312">
          <cell r="F231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G37"/>
  <sheetViews>
    <sheetView showGridLines="0" tabSelected="1" topLeftCell="A6" zoomScale="110" zoomScaleNormal="110" workbookViewId="0">
      <selection activeCell="E11" sqref="E11"/>
    </sheetView>
  </sheetViews>
  <sheetFormatPr defaultRowHeight="15" x14ac:dyDescent="0.25"/>
  <cols>
    <col min="1" max="1" width="3.140625" style="25" customWidth="1"/>
    <col min="2" max="2" width="10.85546875" style="25" customWidth="1"/>
    <col min="3" max="3" width="27.85546875" style="25" customWidth="1"/>
    <col min="4" max="4" width="5.28515625" style="25" customWidth="1"/>
    <col min="5" max="5" width="18.7109375" style="25" customWidth="1"/>
    <col min="6" max="6" width="20.7109375" style="25" customWidth="1"/>
    <col min="7" max="7" width="3.140625" style="25" customWidth="1"/>
    <col min="8" max="16384" width="9.140625" style="25"/>
  </cols>
  <sheetData>
    <row r="1" spans="1:7" x14ac:dyDescent="0.25">
      <c r="A1" s="271"/>
      <c r="B1" s="271"/>
      <c r="C1" s="271"/>
      <c r="D1" s="271"/>
      <c r="E1" s="271"/>
      <c r="F1" s="271"/>
      <c r="G1" s="271"/>
    </row>
    <row r="2" spans="1:7" x14ac:dyDescent="0.25">
      <c r="A2" s="271"/>
      <c r="B2" s="271"/>
      <c r="C2" s="271"/>
      <c r="D2" s="271"/>
      <c r="E2" s="271"/>
      <c r="F2" s="271"/>
      <c r="G2" s="271"/>
    </row>
    <row r="3" spans="1:7" x14ac:dyDescent="0.25">
      <c r="A3" s="271"/>
      <c r="B3" s="271"/>
      <c r="C3" s="271"/>
      <c r="D3" s="271"/>
      <c r="E3" s="271"/>
      <c r="F3" s="271"/>
      <c r="G3" s="271"/>
    </row>
    <row r="4" spans="1:7" x14ac:dyDescent="0.25">
      <c r="A4" s="271"/>
      <c r="B4" s="271"/>
      <c r="C4" s="271"/>
      <c r="D4" s="271"/>
      <c r="E4" s="271"/>
      <c r="F4" s="271"/>
      <c r="G4" s="271"/>
    </row>
    <row r="5" spans="1:7" x14ac:dyDescent="0.25">
      <c r="A5" s="271"/>
      <c r="B5" s="271"/>
      <c r="C5" s="271"/>
      <c r="D5" s="271"/>
      <c r="E5" s="271"/>
      <c r="F5" s="271"/>
      <c r="G5" s="271"/>
    </row>
    <row r="6" spans="1:7" x14ac:dyDescent="0.25">
      <c r="A6" s="271"/>
      <c r="B6" s="271"/>
      <c r="C6" s="271"/>
      <c r="D6" s="271"/>
      <c r="E6" s="271"/>
      <c r="F6" s="271"/>
      <c r="G6" s="271"/>
    </row>
    <row r="7" spans="1:7" x14ac:dyDescent="0.25">
      <c r="A7" s="271"/>
      <c r="B7" s="271"/>
      <c r="C7" s="271"/>
      <c r="D7" s="271"/>
      <c r="E7" s="271"/>
      <c r="F7" s="271"/>
      <c r="G7" s="271"/>
    </row>
    <row r="8" spans="1:7" ht="19.5" x14ac:dyDescent="0.3">
      <c r="A8" s="372" t="s">
        <v>124</v>
      </c>
      <c r="B8" s="372"/>
      <c r="C8" s="372"/>
      <c r="D8" s="372"/>
      <c r="E8" s="372"/>
      <c r="F8" s="372"/>
      <c r="G8" s="372"/>
    </row>
    <row r="9" spans="1:7" ht="17.25" x14ac:dyDescent="0.3">
      <c r="A9" s="377" t="s">
        <v>127</v>
      </c>
      <c r="B9" s="377"/>
      <c r="C9" s="377"/>
      <c r="D9" s="377"/>
      <c r="E9" s="377"/>
      <c r="F9" s="377"/>
      <c r="G9" s="377"/>
    </row>
    <row r="10" spans="1:7" ht="15.75" thickBot="1" x14ac:dyDescent="0.3">
      <c r="A10" s="272"/>
      <c r="B10" s="271"/>
      <c r="C10" s="271"/>
      <c r="D10" s="271"/>
      <c r="E10" s="271"/>
      <c r="F10" s="271"/>
      <c r="G10" s="271"/>
    </row>
    <row r="11" spans="1:7" ht="18.600000000000001" customHeight="1" thickBot="1" x14ac:dyDescent="0.3">
      <c r="A11" s="272"/>
      <c r="B11" s="271"/>
      <c r="C11" s="273"/>
      <c r="D11" s="274" t="s">
        <v>9</v>
      </c>
      <c r="E11" s="283"/>
      <c r="F11" s="271"/>
      <c r="G11" s="271"/>
    </row>
    <row r="12" spans="1:7" ht="15.75" thickBot="1" x14ac:dyDescent="0.3">
      <c r="A12" s="271"/>
      <c r="B12" s="271"/>
      <c r="C12" s="271"/>
      <c r="D12" s="271"/>
      <c r="E12" s="271"/>
      <c r="F12" s="271"/>
      <c r="G12" s="271"/>
    </row>
    <row r="13" spans="1:7" ht="61.15" customHeight="1" thickBot="1" x14ac:dyDescent="0.3">
      <c r="A13" s="275"/>
      <c r="B13" s="276" t="s">
        <v>7</v>
      </c>
      <c r="C13" s="374"/>
      <c r="D13" s="375"/>
      <c r="E13" s="375"/>
      <c r="F13" s="376"/>
      <c r="G13" s="271"/>
    </row>
    <row r="14" spans="1:7" ht="15.75" x14ac:dyDescent="0.25">
      <c r="A14" s="277"/>
      <c r="B14" s="271"/>
      <c r="C14" s="271"/>
      <c r="D14" s="271"/>
      <c r="E14" s="271"/>
      <c r="F14" s="271"/>
      <c r="G14" s="271"/>
    </row>
    <row r="15" spans="1:7" ht="15.75" x14ac:dyDescent="0.25">
      <c r="A15" s="373" t="s">
        <v>8</v>
      </c>
      <c r="B15" s="373"/>
      <c r="C15" s="373"/>
      <c r="D15" s="373"/>
      <c r="E15" s="373"/>
      <c r="F15" s="373"/>
      <c r="G15" s="373"/>
    </row>
    <row r="16" spans="1:7" ht="6" customHeight="1" x14ac:dyDescent="0.25">
      <c r="A16" s="278"/>
      <c r="B16" s="278"/>
      <c r="C16" s="278"/>
      <c r="D16" s="278"/>
      <c r="E16" s="278"/>
      <c r="F16" s="278"/>
      <c r="G16" s="278"/>
    </row>
    <row r="17" spans="1:7" ht="30" customHeight="1" x14ac:dyDescent="0.25">
      <c r="A17" s="271"/>
      <c r="B17" s="279" t="s">
        <v>2</v>
      </c>
      <c r="C17" s="284"/>
      <c r="D17" s="271"/>
      <c r="E17" s="280" t="s">
        <v>5</v>
      </c>
      <c r="F17" s="285"/>
      <c r="G17" s="271"/>
    </row>
    <row r="18" spans="1:7" ht="30" customHeight="1" x14ac:dyDescent="0.25">
      <c r="A18" s="271"/>
      <c r="B18" s="279" t="s">
        <v>3</v>
      </c>
      <c r="C18" s="284"/>
      <c r="D18" s="271"/>
      <c r="E18" s="280" t="s">
        <v>6</v>
      </c>
      <c r="F18" s="286"/>
      <c r="G18" s="271"/>
    </row>
    <row r="19" spans="1:7" x14ac:dyDescent="0.25">
      <c r="A19" s="271"/>
      <c r="B19" s="281"/>
      <c r="C19" s="271"/>
      <c r="D19" s="271"/>
      <c r="E19" s="282"/>
      <c r="F19" s="271"/>
      <c r="G19" s="271"/>
    </row>
    <row r="20" spans="1:7" ht="30" customHeight="1" x14ac:dyDescent="0.25">
      <c r="A20" s="271"/>
      <c r="B20" s="279" t="s">
        <v>4</v>
      </c>
      <c r="C20" s="284"/>
      <c r="D20" s="271"/>
      <c r="E20" s="280" t="s">
        <v>5</v>
      </c>
      <c r="F20" s="285"/>
      <c r="G20" s="271"/>
    </row>
    <row r="21" spans="1:7" ht="30" customHeight="1" x14ac:dyDescent="0.25">
      <c r="A21" s="271"/>
      <c r="B21" s="279" t="s">
        <v>3</v>
      </c>
      <c r="C21" s="284"/>
      <c r="D21" s="271"/>
      <c r="E21" s="280" t="s">
        <v>6</v>
      </c>
      <c r="F21" s="285"/>
      <c r="G21" s="271"/>
    </row>
    <row r="22" spans="1:7" x14ac:dyDescent="0.25">
      <c r="A22" s="271"/>
      <c r="B22" s="281"/>
      <c r="C22" s="271"/>
      <c r="D22" s="271"/>
      <c r="E22" s="282"/>
      <c r="F22" s="271"/>
      <c r="G22" s="271"/>
    </row>
    <row r="23" spans="1:7" ht="30" customHeight="1" x14ac:dyDescent="0.25">
      <c r="A23" s="271"/>
      <c r="B23" s="279" t="s">
        <v>2</v>
      </c>
      <c r="C23" s="284"/>
      <c r="D23" s="271"/>
      <c r="E23" s="280" t="s">
        <v>5</v>
      </c>
      <c r="F23" s="285"/>
      <c r="G23" s="271"/>
    </row>
    <row r="24" spans="1:7" ht="30" customHeight="1" x14ac:dyDescent="0.25">
      <c r="A24" s="271"/>
      <c r="B24" s="279" t="s">
        <v>3</v>
      </c>
      <c r="C24" s="284"/>
      <c r="D24" s="271"/>
      <c r="E24" s="280" t="s">
        <v>6</v>
      </c>
      <c r="F24" s="285"/>
      <c r="G24" s="271"/>
    </row>
    <row r="25" spans="1:7" x14ac:dyDescent="0.25">
      <c r="A25" s="271"/>
      <c r="B25" s="271"/>
      <c r="C25" s="271"/>
      <c r="D25" s="271"/>
      <c r="E25" s="271"/>
      <c r="F25" s="271"/>
      <c r="G25" s="271"/>
    </row>
    <row r="26" spans="1:7" x14ac:dyDescent="0.25">
      <c r="A26" s="271"/>
      <c r="B26" s="271"/>
      <c r="C26" s="271"/>
      <c r="D26" s="271"/>
      <c r="E26" s="271"/>
      <c r="F26" s="271"/>
      <c r="G26" s="271"/>
    </row>
    <row r="27" spans="1:7" x14ac:dyDescent="0.25">
      <c r="A27" s="271"/>
      <c r="B27" s="271"/>
      <c r="C27" s="271"/>
      <c r="D27" s="271"/>
      <c r="E27" s="271"/>
      <c r="F27" s="271"/>
      <c r="G27" s="271"/>
    </row>
    <row r="28" spans="1:7" x14ac:dyDescent="0.25">
      <c r="A28" s="271"/>
      <c r="B28" s="271"/>
      <c r="C28" s="271"/>
      <c r="D28" s="271"/>
      <c r="E28" s="271"/>
      <c r="F28" s="271"/>
      <c r="G28" s="271"/>
    </row>
    <row r="29" spans="1:7" x14ac:dyDescent="0.25">
      <c r="A29" s="271"/>
      <c r="B29" s="271"/>
      <c r="C29" s="271"/>
      <c r="D29" s="271"/>
      <c r="E29" s="271"/>
      <c r="F29" s="271"/>
      <c r="G29" s="271"/>
    </row>
    <row r="30" spans="1:7" x14ac:dyDescent="0.25">
      <c r="A30" s="271"/>
      <c r="B30" s="271"/>
      <c r="C30" s="271"/>
      <c r="D30" s="271"/>
      <c r="E30" s="271"/>
      <c r="F30" s="271"/>
      <c r="G30" s="271"/>
    </row>
    <row r="31" spans="1:7" x14ac:dyDescent="0.25">
      <c r="A31" s="271"/>
      <c r="B31" s="271"/>
      <c r="C31" s="271"/>
      <c r="D31" s="271"/>
      <c r="E31" s="271"/>
      <c r="F31" s="271"/>
      <c r="G31" s="271"/>
    </row>
    <row r="32" spans="1:7" x14ac:dyDescent="0.25">
      <c r="A32" s="271"/>
      <c r="B32" s="271"/>
      <c r="C32" s="271"/>
      <c r="D32" s="271"/>
      <c r="E32" s="271"/>
      <c r="F32" s="271"/>
      <c r="G32" s="271"/>
    </row>
    <row r="33" spans="1:7" x14ac:dyDescent="0.25">
      <c r="A33" s="271"/>
      <c r="B33" s="271"/>
      <c r="C33" s="271"/>
      <c r="D33" s="271"/>
      <c r="E33" s="271"/>
      <c r="F33" s="271"/>
      <c r="G33" s="271"/>
    </row>
    <row r="34" spans="1:7" x14ac:dyDescent="0.25">
      <c r="A34" s="271"/>
      <c r="B34" s="271"/>
      <c r="C34" s="271"/>
      <c r="D34" s="271"/>
      <c r="E34" s="271"/>
      <c r="F34" s="271"/>
      <c r="G34" s="271"/>
    </row>
    <row r="35" spans="1:7" x14ac:dyDescent="0.25">
      <c r="A35" s="271"/>
      <c r="B35" s="271"/>
      <c r="C35" s="271"/>
      <c r="D35" s="271"/>
      <c r="E35" s="271"/>
      <c r="F35" s="271"/>
      <c r="G35" s="271"/>
    </row>
    <row r="36" spans="1:7" x14ac:dyDescent="0.25">
      <c r="A36" s="271"/>
      <c r="B36" s="271"/>
      <c r="C36" s="271"/>
      <c r="D36" s="271"/>
      <c r="E36" s="271"/>
      <c r="F36" s="271"/>
      <c r="G36" s="271"/>
    </row>
    <row r="37" spans="1:7" x14ac:dyDescent="0.25">
      <c r="A37" s="271"/>
      <c r="B37" s="271"/>
      <c r="C37" s="271"/>
      <c r="D37" s="271"/>
      <c r="E37" s="271"/>
      <c r="F37" s="271"/>
      <c r="G37" s="271"/>
    </row>
  </sheetData>
  <sheetProtection algorithmName="SHA-512" hashValue="7uDtiQaqNJjKNP7haPNQXyIZU5P/19W7rs+v5mjxir6KPFry+bIPbB5+KRCP8lSEimACGDZNTuKeWKU23y6WBA==" saltValue="V8JTD3VbtKytH2zn6xDbTg==" spinCount="100000" sheet="1" objects="1" scenarios="1" selectLockedCells="1"/>
  <mergeCells count="4">
    <mergeCell ref="A8:G8"/>
    <mergeCell ref="A15:G15"/>
    <mergeCell ref="C13:F13"/>
    <mergeCell ref="A9:G9"/>
  </mergeCells>
  <dataValidations count="2">
    <dataValidation type="list" allowBlank="1" showInputMessage="1" showErrorMessage="1" error="Please select a fiscal year end for the charter school" prompt="Select a fiscal year end" sqref="E11" xr:uid="{00000000-0002-0000-0000-000000000000}">
      <formula1>FYEnd</formula1>
    </dataValidation>
    <dataValidation type="list" errorStyle="warning" allowBlank="1" showInputMessage="1" showErrorMessage="1" error="Please select a charter school from the drop-down menu." prompt="Select a charter school" sqref="C13:F13" xr:uid="{00000000-0002-0000-0000-000001000000}">
      <formula1>CDNandName</formula1>
    </dataValidation>
  </dataValidations>
  <pageMargins left="0.7" right="0.7" top="0.75" bottom="0.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5188D-537D-4D35-BC8C-648C0277CFA9}">
  <sheetPr>
    <tabColor rgb="FFFFC000"/>
  </sheetPr>
  <dimension ref="A1:L49"/>
  <sheetViews>
    <sheetView showGridLines="0" zoomScale="110" zoomScaleNormal="110" workbookViewId="0">
      <selection activeCell="B15" sqref="B15"/>
    </sheetView>
  </sheetViews>
  <sheetFormatPr defaultRowHeight="15" x14ac:dyDescent="0.25"/>
  <cols>
    <col min="1" max="1" width="2.140625" style="25" customWidth="1"/>
    <col min="2" max="2" width="37.28515625" style="25" customWidth="1"/>
    <col min="3" max="3" width="1" style="25" customWidth="1"/>
    <col min="4" max="4" width="29.7109375" style="25" customWidth="1"/>
    <col min="5" max="5" width="0.85546875" style="25" customWidth="1"/>
    <col min="6" max="6" width="19.140625" style="25" customWidth="1"/>
    <col min="7" max="7" width="0.85546875" style="25" customWidth="1"/>
    <col min="8" max="8" width="19.28515625" style="329" customWidth="1"/>
    <col min="9" max="9" width="0.85546875" style="329" customWidth="1"/>
    <col min="10" max="10" width="19.28515625" style="329" customWidth="1"/>
    <col min="11" max="11" width="0.85546875" style="329" customWidth="1"/>
    <col min="12" max="12" width="19.28515625" style="329" customWidth="1"/>
    <col min="13" max="16384" width="9.140625" style="25"/>
  </cols>
  <sheetData>
    <row r="1" spans="1:12" ht="18.75" x14ac:dyDescent="0.3">
      <c r="A1" s="325"/>
      <c r="B1" s="326">
        <f>Cover!C13</f>
        <v>0</v>
      </c>
      <c r="C1" s="326"/>
      <c r="D1" s="327"/>
      <c r="E1" s="327"/>
      <c r="F1" s="328"/>
      <c r="G1" s="328"/>
      <c r="H1" s="328"/>
      <c r="I1" s="328"/>
      <c r="J1" s="328"/>
      <c r="K1" s="328"/>
    </row>
    <row r="2" spans="1:12" ht="19.5" thickBot="1" x14ac:dyDescent="0.35">
      <c r="A2" s="325"/>
      <c r="B2" s="330" t="s">
        <v>310</v>
      </c>
      <c r="C2" s="330"/>
      <c r="D2" s="288"/>
      <c r="E2" s="288"/>
      <c r="F2" s="288"/>
      <c r="G2" s="288"/>
      <c r="H2" s="288"/>
      <c r="I2" s="288"/>
      <c r="J2" s="288"/>
      <c r="K2" s="288"/>
      <c r="L2" s="288"/>
    </row>
    <row r="3" spans="1:12" x14ac:dyDescent="0.25">
      <c r="B3" s="331"/>
      <c r="C3" s="331"/>
      <c r="D3" s="331"/>
      <c r="E3" s="331"/>
      <c r="F3" s="331"/>
      <c r="G3" s="331"/>
      <c r="H3" s="25"/>
      <c r="I3" s="25"/>
      <c r="J3" s="25"/>
      <c r="K3" s="25"/>
      <c r="L3" s="25"/>
    </row>
    <row r="4" spans="1:12" x14ac:dyDescent="0.25">
      <c r="B4" s="332" t="s">
        <v>12</v>
      </c>
      <c r="C4" s="332"/>
      <c r="D4" s="333"/>
      <c r="E4" s="333"/>
      <c r="F4" s="333"/>
      <c r="G4" s="333"/>
      <c r="H4" s="25"/>
      <c r="I4" s="25"/>
      <c r="J4" s="25"/>
      <c r="K4" s="25"/>
      <c r="L4" s="25"/>
    </row>
    <row r="5" spans="1:12" s="334" customFormat="1" ht="12.75" customHeight="1" x14ac:dyDescent="0.25">
      <c r="B5" s="9" t="s">
        <v>311</v>
      </c>
      <c r="C5" s="9"/>
    </row>
    <row r="6" spans="1:12" s="334" customFormat="1" ht="12.75" customHeight="1" x14ac:dyDescent="0.25">
      <c r="B6" s="9" t="s">
        <v>312</v>
      </c>
      <c r="C6" s="9"/>
    </row>
    <row r="7" spans="1:12" s="334" customFormat="1" ht="12.75" customHeight="1" x14ac:dyDescent="0.25">
      <c r="B7" s="9" t="s">
        <v>313</v>
      </c>
      <c r="C7" s="9"/>
    </row>
    <row r="8" spans="1:12" s="334" customFormat="1" ht="12.75" customHeight="1" x14ac:dyDescent="0.25">
      <c r="B8" s="9" t="s">
        <v>314</v>
      </c>
      <c r="C8" s="9"/>
    </row>
    <row r="9" spans="1:12" s="334" customFormat="1" x14ac:dyDescent="0.25"/>
    <row r="10" spans="1:12" s="334" customFormat="1" ht="15.75" x14ac:dyDescent="0.25">
      <c r="B10" s="406" t="s">
        <v>315</v>
      </c>
      <c r="C10" s="406"/>
      <c r="D10" s="406"/>
      <c r="E10" s="406"/>
      <c r="F10" s="406"/>
      <c r="G10" s="406"/>
      <c r="H10" s="406"/>
      <c r="I10" s="406"/>
      <c r="J10" s="406"/>
      <c r="K10" s="406"/>
      <c r="L10" s="406"/>
    </row>
    <row r="11" spans="1:12" s="334" customFormat="1" x14ac:dyDescent="0.25">
      <c r="B11" s="335"/>
      <c r="C11" s="335"/>
      <c r="D11" s="335"/>
      <c r="E11" s="335"/>
      <c r="F11" s="335"/>
      <c r="G11" s="335"/>
      <c r="H11" s="335"/>
      <c r="I11" s="335"/>
      <c r="J11" s="335"/>
      <c r="K11" s="335"/>
      <c r="L11" s="335"/>
    </row>
    <row r="12" spans="1:12" s="334" customFormat="1" x14ac:dyDescent="0.25">
      <c r="B12" s="336" t="s">
        <v>316</v>
      </c>
      <c r="C12" s="336"/>
      <c r="D12" s="336" t="s">
        <v>317</v>
      </c>
      <c r="E12" s="336"/>
      <c r="F12" s="336" t="s">
        <v>318</v>
      </c>
      <c r="G12" s="336"/>
      <c r="H12" s="336" t="s">
        <v>319</v>
      </c>
      <c r="I12" s="336"/>
      <c r="J12" s="336" t="s">
        <v>320</v>
      </c>
      <c r="K12" s="336"/>
      <c r="L12" s="336" t="s">
        <v>321</v>
      </c>
    </row>
    <row r="13" spans="1:12" s="334" customFormat="1" ht="30" x14ac:dyDescent="0.25">
      <c r="B13" s="337" t="s">
        <v>322</v>
      </c>
      <c r="C13" s="338"/>
      <c r="D13" s="337" t="s">
        <v>323</v>
      </c>
      <c r="E13" s="339"/>
      <c r="F13" s="337" t="s">
        <v>324</v>
      </c>
      <c r="G13" s="339"/>
      <c r="H13" s="337" t="s">
        <v>325</v>
      </c>
      <c r="I13" s="339"/>
      <c r="J13" s="337" t="s">
        <v>326</v>
      </c>
      <c r="K13" s="339"/>
      <c r="L13" s="337" t="s">
        <v>327</v>
      </c>
    </row>
    <row r="14" spans="1:12" s="334" customFormat="1" ht="6" customHeight="1" x14ac:dyDescent="0.25">
      <c r="H14" s="340"/>
      <c r="I14" s="340"/>
      <c r="J14" s="340"/>
      <c r="K14" s="340"/>
      <c r="L14" s="340"/>
    </row>
    <row r="15" spans="1:12" s="334" customFormat="1" ht="30" customHeight="1" x14ac:dyDescent="0.25">
      <c r="B15" s="343"/>
      <c r="C15" s="341"/>
      <c r="D15" s="343"/>
      <c r="E15" s="341"/>
      <c r="F15" s="345"/>
      <c r="G15" s="341"/>
      <c r="H15" s="345"/>
      <c r="I15" s="341"/>
      <c r="J15" s="345"/>
      <c r="K15" s="341"/>
      <c r="L15" s="345"/>
    </row>
    <row r="16" spans="1:12" ht="30" customHeight="1" x14ac:dyDescent="0.25">
      <c r="B16" s="344"/>
      <c r="C16" s="342"/>
      <c r="D16" s="344"/>
      <c r="E16" s="342"/>
      <c r="F16" s="345"/>
      <c r="G16" s="341"/>
      <c r="H16" s="345"/>
      <c r="I16" s="341"/>
      <c r="J16" s="345"/>
      <c r="K16" s="341"/>
      <c r="L16" s="345"/>
    </row>
    <row r="17" spans="1:12" ht="30" customHeight="1" x14ac:dyDescent="0.25">
      <c r="B17" s="344"/>
      <c r="C17" s="342"/>
      <c r="D17" s="344"/>
      <c r="E17" s="342"/>
      <c r="F17" s="345"/>
      <c r="G17" s="341"/>
      <c r="H17" s="345"/>
      <c r="I17" s="341"/>
      <c r="J17" s="345"/>
      <c r="K17" s="341"/>
      <c r="L17" s="345"/>
    </row>
    <row r="18" spans="1:12" ht="30" customHeight="1" x14ac:dyDescent="0.25">
      <c r="A18" s="334"/>
      <c r="B18" s="344"/>
      <c r="C18" s="342"/>
      <c r="D18" s="344"/>
      <c r="E18" s="342"/>
      <c r="F18" s="345"/>
      <c r="G18" s="341"/>
      <c r="H18" s="345"/>
      <c r="I18" s="341"/>
      <c r="J18" s="345"/>
      <c r="K18" s="341"/>
      <c r="L18" s="345"/>
    </row>
    <row r="19" spans="1:12" ht="30" customHeight="1" x14ac:dyDescent="0.25">
      <c r="B19" s="344"/>
      <c r="C19" s="342"/>
      <c r="D19" s="344"/>
      <c r="E19" s="342"/>
      <c r="F19" s="345"/>
      <c r="G19" s="341"/>
      <c r="H19" s="345"/>
      <c r="I19" s="341"/>
      <c r="J19" s="345"/>
      <c r="K19" s="341"/>
      <c r="L19" s="345"/>
    </row>
    <row r="20" spans="1:12" ht="30" customHeight="1" x14ac:dyDescent="0.25">
      <c r="B20" s="344"/>
      <c r="C20" s="342"/>
      <c r="D20" s="344"/>
      <c r="E20" s="342"/>
      <c r="F20" s="345"/>
      <c r="G20" s="341"/>
      <c r="H20" s="345"/>
      <c r="I20" s="341"/>
      <c r="J20" s="345"/>
      <c r="K20" s="341"/>
      <c r="L20" s="345"/>
    </row>
    <row r="21" spans="1:12" ht="30" customHeight="1" x14ac:dyDescent="0.25">
      <c r="A21" s="334"/>
      <c r="B21" s="344"/>
      <c r="C21" s="342"/>
      <c r="D21" s="344"/>
      <c r="E21" s="342"/>
      <c r="F21" s="345"/>
      <c r="G21" s="341"/>
      <c r="H21" s="345"/>
      <c r="I21" s="341"/>
      <c r="J21" s="345"/>
      <c r="K21" s="341"/>
      <c r="L21" s="345"/>
    </row>
    <row r="22" spans="1:12" ht="30" customHeight="1" x14ac:dyDescent="0.25">
      <c r="B22" s="344"/>
      <c r="C22" s="342"/>
      <c r="D22" s="344"/>
      <c r="E22" s="342"/>
      <c r="F22" s="345"/>
      <c r="G22" s="341"/>
      <c r="H22" s="345"/>
      <c r="I22" s="341"/>
      <c r="J22" s="345"/>
      <c r="K22" s="341"/>
      <c r="L22" s="345"/>
    </row>
    <row r="23" spans="1:12" ht="30" customHeight="1" x14ac:dyDescent="0.25">
      <c r="B23" s="344"/>
      <c r="C23" s="342"/>
      <c r="D23" s="344"/>
      <c r="E23" s="342"/>
      <c r="F23" s="345"/>
      <c r="G23" s="341"/>
      <c r="H23" s="345"/>
      <c r="I23" s="341"/>
      <c r="J23" s="345"/>
      <c r="K23" s="341"/>
      <c r="L23" s="345"/>
    </row>
    <row r="24" spans="1:12" ht="30" customHeight="1" x14ac:dyDescent="0.25">
      <c r="A24" s="334"/>
      <c r="B24" s="344"/>
      <c r="C24" s="342"/>
      <c r="D24" s="344"/>
      <c r="E24" s="342"/>
      <c r="F24" s="345"/>
      <c r="G24" s="341"/>
      <c r="H24" s="345"/>
      <c r="I24" s="341"/>
      <c r="J24" s="345"/>
      <c r="K24" s="341"/>
      <c r="L24" s="345"/>
    </row>
    <row r="25" spans="1:12" ht="30" customHeight="1" x14ac:dyDescent="0.25">
      <c r="B25" s="344"/>
      <c r="C25" s="342"/>
      <c r="D25" s="344"/>
      <c r="E25" s="342"/>
      <c r="F25" s="345"/>
      <c r="G25" s="341"/>
      <c r="H25" s="345"/>
      <c r="I25" s="341"/>
      <c r="J25" s="345"/>
      <c r="K25" s="341"/>
      <c r="L25" s="345"/>
    </row>
    <row r="26" spans="1:12" ht="30" customHeight="1" x14ac:dyDescent="0.25">
      <c r="B26" s="344"/>
      <c r="C26" s="342"/>
      <c r="D26" s="344"/>
      <c r="E26" s="342"/>
      <c r="F26" s="345"/>
      <c r="G26" s="341"/>
      <c r="H26" s="345"/>
      <c r="I26" s="341"/>
      <c r="J26" s="345"/>
      <c r="K26" s="341"/>
      <c r="L26" s="345"/>
    </row>
    <row r="27" spans="1:12" ht="30" customHeight="1" x14ac:dyDescent="0.25">
      <c r="A27" s="334"/>
      <c r="B27" s="344"/>
      <c r="C27" s="342"/>
      <c r="D27" s="344"/>
      <c r="E27" s="342"/>
      <c r="F27" s="345"/>
      <c r="G27" s="341"/>
      <c r="H27" s="345"/>
      <c r="I27" s="341"/>
      <c r="J27" s="345"/>
      <c r="K27" s="341"/>
      <c r="L27" s="345"/>
    </row>
    <row r="28" spans="1:12" ht="30" customHeight="1" x14ac:dyDescent="0.25">
      <c r="B28" s="344"/>
      <c r="C28" s="342"/>
      <c r="D28" s="344"/>
      <c r="E28" s="342"/>
      <c r="F28" s="345"/>
      <c r="G28" s="341"/>
      <c r="H28" s="345"/>
      <c r="I28" s="341"/>
      <c r="J28" s="345"/>
      <c r="K28" s="341"/>
      <c r="L28" s="345"/>
    </row>
    <row r="29" spans="1:12" ht="30" customHeight="1" x14ac:dyDescent="0.25">
      <c r="B29" s="344"/>
      <c r="C29" s="342"/>
      <c r="D29" s="344"/>
      <c r="E29" s="342"/>
      <c r="F29" s="345"/>
      <c r="G29" s="341"/>
      <c r="H29" s="345"/>
      <c r="I29" s="341"/>
      <c r="J29" s="345"/>
      <c r="K29" s="341"/>
      <c r="L29" s="345"/>
    </row>
    <row r="30" spans="1:12" ht="30" customHeight="1" x14ac:dyDescent="0.25">
      <c r="A30" s="334"/>
      <c r="B30" s="344"/>
      <c r="C30" s="342"/>
      <c r="D30" s="344"/>
      <c r="E30" s="342"/>
      <c r="F30" s="345"/>
      <c r="G30" s="341"/>
      <c r="H30" s="345"/>
      <c r="I30" s="341"/>
      <c r="J30" s="345"/>
      <c r="K30" s="341"/>
      <c r="L30" s="345"/>
    </row>
    <row r="31" spans="1:12" ht="30" customHeight="1" x14ac:dyDescent="0.25">
      <c r="B31" s="344"/>
      <c r="C31" s="342"/>
      <c r="D31" s="344"/>
      <c r="E31" s="342"/>
      <c r="F31" s="345"/>
      <c r="G31" s="341"/>
      <c r="H31" s="345"/>
      <c r="I31" s="341"/>
      <c r="J31" s="345"/>
      <c r="K31" s="341"/>
      <c r="L31" s="345"/>
    </row>
    <row r="32" spans="1:12" ht="30" customHeight="1" x14ac:dyDescent="0.25">
      <c r="B32" s="343"/>
      <c r="C32" s="341"/>
      <c r="D32" s="343"/>
      <c r="E32" s="341"/>
      <c r="F32" s="345"/>
      <c r="G32" s="341"/>
      <c r="H32" s="345"/>
      <c r="I32" s="341"/>
      <c r="J32" s="345"/>
      <c r="K32" s="341"/>
      <c r="L32" s="345"/>
    </row>
    <row r="33" spans="1:12" ht="30" customHeight="1" x14ac:dyDescent="0.25">
      <c r="A33" s="334"/>
      <c r="B33" s="344"/>
      <c r="C33" s="342"/>
      <c r="D33" s="344"/>
      <c r="E33" s="342"/>
      <c r="F33" s="345"/>
      <c r="G33" s="341"/>
      <c r="H33" s="345"/>
      <c r="I33" s="341"/>
      <c r="J33" s="345"/>
      <c r="K33" s="341"/>
      <c r="L33" s="345"/>
    </row>
    <row r="34" spans="1:12" ht="30" customHeight="1" x14ac:dyDescent="0.25">
      <c r="B34" s="344"/>
      <c r="C34" s="342"/>
      <c r="D34" s="344"/>
      <c r="E34" s="342"/>
      <c r="F34" s="345"/>
      <c r="G34" s="341"/>
      <c r="H34" s="345"/>
      <c r="I34" s="341"/>
      <c r="J34" s="345"/>
      <c r="K34" s="341"/>
      <c r="L34" s="345"/>
    </row>
    <row r="35" spans="1:12" ht="30" customHeight="1" x14ac:dyDescent="0.25">
      <c r="B35" s="344"/>
      <c r="C35" s="342"/>
      <c r="D35" s="344"/>
      <c r="E35" s="342"/>
      <c r="F35" s="345"/>
      <c r="G35" s="341"/>
      <c r="H35" s="345"/>
      <c r="I35" s="341"/>
      <c r="J35" s="345"/>
      <c r="K35" s="341"/>
      <c r="L35" s="345"/>
    </row>
    <row r="36" spans="1:12" ht="30" customHeight="1" x14ac:dyDescent="0.25">
      <c r="A36" s="334"/>
      <c r="B36" s="344"/>
      <c r="C36" s="342"/>
      <c r="D36" s="344"/>
      <c r="E36" s="342"/>
      <c r="F36" s="345"/>
      <c r="G36" s="341"/>
      <c r="H36" s="345"/>
      <c r="I36" s="341"/>
      <c r="J36" s="345"/>
      <c r="K36" s="341"/>
      <c r="L36" s="345"/>
    </row>
    <row r="37" spans="1:12" ht="30" customHeight="1" x14ac:dyDescent="0.25">
      <c r="B37" s="344"/>
      <c r="C37" s="342"/>
      <c r="D37" s="344"/>
      <c r="E37" s="342"/>
      <c r="F37" s="345"/>
      <c r="G37" s="341"/>
      <c r="H37" s="345"/>
      <c r="I37" s="341"/>
      <c r="J37" s="345"/>
      <c r="K37" s="341"/>
      <c r="L37" s="345"/>
    </row>
    <row r="38" spans="1:12" ht="30" customHeight="1" x14ac:dyDescent="0.25">
      <c r="B38" s="344"/>
      <c r="C38" s="342"/>
      <c r="D38" s="344"/>
      <c r="E38" s="342"/>
      <c r="F38" s="345"/>
      <c r="G38" s="341"/>
      <c r="H38" s="345"/>
      <c r="I38" s="341"/>
      <c r="J38" s="345"/>
      <c r="K38" s="341"/>
      <c r="L38" s="345"/>
    </row>
    <row r="39" spans="1:12" ht="30" customHeight="1" x14ac:dyDescent="0.25">
      <c r="A39" s="334"/>
      <c r="B39" s="344"/>
      <c r="C39" s="342"/>
      <c r="D39" s="344"/>
      <c r="E39" s="342"/>
      <c r="F39" s="345"/>
      <c r="G39" s="341"/>
      <c r="H39" s="345"/>
      <c r="I39" s="341"/>
      <c r="J39" s="345"/>
      <c r="K39" s="341"/>
      <c r="L39" s="345"/>
    </row>
    <row r="40" spans="1:12" ht="30" customHeight="1" x14ac:dyDescent="0.25">
      <c r="B40" s="344"/>
      <c r="C40" s="342"/>
      <c r="D40" s="344"/>
      <c r="E40" s="342"/>
      <c r="F40" s="345"/>
      <c r="G40" s="341"/>
      <c r="H40" s="345"/>
      <c r="I40" s="341"/>
      <c r="J40" s="345"/>
      <c r="K40" s="341"/>
      <c r="L40" s="345"/>
    </row>
    <row r="41" spans="1:12" ht="30" customHeight="1" x14ac:dyDescent="0.25">
      <c r="B41" s="344"/>
      <c r="C41" s="342"/>
      <c r="D41" s="344"/>
      <c r="E41" s="342"/>
      <c r="F41" s="345"/>
      <c r="G41" s="341"/>
      <c r="H41" s="345"/>
      <c r="I41" s="341"/>
      <c r="J41" s="345"/>
      <c r="K41" s="341"/>
      <c r="L41" s="345"/>
    </row>
    <row r="42" spans="1:12" ht="30" customHeight="1" x14ac:dyDescent="0.25">
      <c r="A42" s="334"/>
      <c r="B42" s="344"/>
      <c r="C42" s="342"/>
      <c r="D42" s="344"/>
      <c r="E42" s="342"/>
      <c r="F42" s="345"/>
      <c r="G42" s="341"/>
      <c r="H42" s="345"/>
      <c r="I42" s="341"/>
      <c r="J42" s="345"/>
      <c r="K42" s="341"/>
      <c r="L42" s="345"/>
    </row>
    <row r="43" spans="1:12" ht="30" customHeight="1" x14ac:dyDescent="0.25">
      <c r="B43" s="344"/>
      <c r="C43" s="342"/>
      <c r="D43" s="344"/>
      <c r="E43" s="342"/>
      <c r="F43" s="345"/>
      <c r="G43" s="341"/>
      <c r="H43" s="345"/>
      <c r="I43" s="341"/>
      <c r="J43" s="345"/>
      <c r="K43" s="341"/>
      <c r="L43" s="345"/>
    </row>
    <row r="44" spans="1:12" ht="30" customHeight="1" x14ac:dyDescent="0.25">
      <c r="B44" s="344"/>
      <c r="C44" s="342"/>
      <c r="D44" s="344"/>
      <c r="E44" s="342"/>
      <c r="F44" s="345"/>
      <c r="G44" s="341"/>
      <c r="H44" s="345"/>
      <c r="I44" s="341"/>
      <c r="J44" s="345"/>
      <c r="K44" s="341"/>
      <c r="L44" s="345"/>
    </row>
    <row r="45" spans="1:12" ht="30" customHeight="1" x14ac:dyDescent="0.25">
      <c r="A45" s="334"/>
      <c r="B45" s="344"/>
      <c r="C45" s="342"/>
      <c r="D45" s="344"/>
      <c r="E45" s="342"/>
      <c r="F45" s="345"/>
      <c r="G45" s="341"/>
      <c r="H45" s="345"/>
      <c r="I45" s="341"/>
      <c r="J45" s="345"/>
      <c r="K45" s="341"/>
      <c r="L45" s="345"/>
    </row>
    <row r="46" spans="1:12" ht="30" customHeight="1" x14ac:dyDescent="0.25">
      <c r="B46" s="344"/>
      <c r="C46" s="342"/>
      <c r="D46" s="344"/>
      <c r="E46" s="342"/>
      <c r="F46" s="345"/>
      <c r="G46" s="341"/>
      <c r="H46" s="345"/>
      <c r="I46" s="341"/>
      <c r="J46" s="345"/>
      <c r="K46" s="341"/>
      <c r="L46" s="345"/>
    </row>
    <row r="47" spans="1:12" ht="30" customHeight="1" x14ac:dyDescent="0.25">
      <c r="B47" s="344"/>
      <c r="C47" s="342"/>
      <c r="D47" s="344"/>
      <c r="E47" s="342"/>
      <c r="F47" s="345"/>
      <c r="G47" s="341"/>
      <c r="H47" s="345"/>
      <c r="I47" s="341"/>
      <c r="J47" s="345"/>
      <c r="K47" s="341"/>
      <c r="L47" s="345"/>
    </row>
    <row r="48" spans="1:12" ht="30" customHeight="1" x14ac:dyDescent="0.25">
      <c r="A48" s="334"/>
      <c r="B48" s="344"/>
      <c r="C48" s="342"/>
      <c r="D48" s="344"/>
      <c r="E48" s="342"/>
      <c r="F48" s="345"/>
      <c r="G48" s="341"/>
      <c r="H48" s="345"/>
      <c r="I48" s="341"/>
      <c r="J48" s="345"/>
      <c r="K48" s="341"/>
      <c r="L48" s="345"/>
    </row>
    <row r="49" spans="2:12" ht="30" customHeight="1" x14ac:dyDescent="0.25">
      <c r="B49" s="344"/>
      <c r="C49" s="342"/>
      <c r="D49" s="344"/>
      <c r="E49" s="342"/>
      <c r="F49" s="345"/>
      <c r="G49" s="341"/>
      <c r="H49" s="345"/>
      <c r="I49" s="341"/>
      <c r="J49" s="345"/>
      <c r="K49" s="341"/>
      <c r="L49" s="345"/>
    </row>
  </sheetData>
  <sheetProtection algorithmName="SHA-512" hashValue="dgAeR4AeIslZVO7k6KI3q0amgP/bM1JYAXaLfj8FLVfxkuxR6Dwa4IMOtja5zLmKQT4DRgXAB7nSNd+Oi/irxw==" saltValue="h7FxHrgvQblIxtWw8x2Pgw==" spinCount="100000" sheet="1" objects="1" scenarios="1" selectLockedCells="1"/>
  <mergeCells count="1">
    <mergeCell ref="B10:L1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90BCD-911F-45D3-9872-79C875F86983}">
  <sheetPr>
    <tabColor rgb="FFFFC000"/>
  </sheetPr>
  <dimension ref="A1:R44"/>
  <sheetViews>
    <sheetView showGridLines="0" zoomScale="110" zoomScaleNormal="110" workbookViewId="0">
      <selection activeCell="B20" sqref="B20"/>
    </sheetView>
  </sheetViews>
  <sheetFormatPr defaultRowHeight="15" x14ac:dyDescent="0.25"/>
  <cols>
    <col min="1" max="1" width="2.140625" style="25" customWidth="1"/>
    <col min="2" max="2" width="30.7109375" style="25" customWidth="1"/>
    <col min="3" max="3" width="1" style="25" customWidth="1"/>
    <col min="4" max="4" width="30.7109375" style="25" customWidth="1"/>
    <col min="5" max="5" width="1" style="25" customWidth="1"/>
    <col min="6" max="6" width="23.28515625" style="25" customWidth="1"/>
    <col min="7" max="7" width="1" style="25" customWidth="1"/>
    <col min="8" max="8" width="14.85546875" style="25" customWidth="1"/>
    <col min="9" max="9" width="1" style="25" customWidth="1"/>
    <col min="10" max="10" width="35.5703125" style="25" customWidth="1"/>
    <col min="11" max="11" width="1" style="25" customWidth="1"/>
    <col min="12" max="12" width="12.7109375" style="25" customWidth="1"/>
    <col min="13" max="13" width="1" style="25" customWidth="1"/>
    <col min="14" max="14" width="12.28515625" style="25" customWidth="1"/>
    <col min="15" max="15" width="1" style="25" customWidth="1"/>
    <col min="16" max="16" width="15.7109375" style="25" customWidth="1"/>
    <col min="17" max="17" width="1" style="25" customWidth="1"/>
    <col min="18" max="18" width="15.85546875" style="25" customWidth="1"/>
    <col min="19" max="16384" width="9.140625" style="25"/>
  </cols>
  <sheetData>
    <row r="1" spans="1:18" ht="18.75" x14ac:dyDescent="0.3">
      <c r="A1" s="325"/>
      <c r="B1" s="326">
        <f>Cover!C13</f>
        <v>0</v>
      </c>
      <c r="C1" s="326"/>
      <c r="D1" s="326"/>
      <c r="E1" s="326"/>
      <c r="F1" s="327"/>
      <c r="G1" s="327"/>
      <c r="H1" s="327"/>
      <c r="I1" s="327"/>
      <c r="J1" s="328"/>
      <c r="K1" s="328"/>
      <c r="L1" s="328"/>
      <c r="M1" s="328"/>
      <c r="N1" s="328"/>
      <c r="O1" s="328"/>
      <c r="P1" s="328"/>
      <c r="Q1" s="328"/>
      <c r="R1" s="328"/>
    </row>
    <row r="2" spans="1:18" ht="19.5" thickBot="1" x14ac:dyDescent="0.35">
      <c r="A2" s="325"/>
      <c r="B2" s="330" t="s">
        <v>328</v>
      </c>
      <c r="C2" s="330"/>
      <c r="D2" s="330"/>
      <c r="E2" s="330"/>
      <c r="F2" s="288"/>
      <c r="G2" s="288"/>
      <c r="H2" s="288"/>
      <c r="I2" s="288"/>
      <c r="J2" s="288"/>
      <c r="K2" s="288"/>
      <c r="L2" s="288"/>
      <c r="M2" s="288"/>
      <c r="N2" s="288"/>
      <c r="O2" s="288"/>
      <c r="P2" s="288"/>
      <c r="Q2" s="288"/>
      <c r="R2" s="288"/>
    </row>
    <row r="3" spans="1:18" x14ac:dyDescent="0.25">
      <c r="B3" s="331"/>
      <c r="C3" s="331"/>
    </row>
    <row r="4" spans="1:18" x14ac:dyDescent="0.25">
      <c r="B4" s="332" t="s">
        <v>12</v>
      </c>
      <c r="C4" s="332"/>
    </row>
    <row r="5" spans="1:18" ht="12.75" customHeight="1" x14ac:dyDescent="0.25">
      <c r="B5" s="346" t="s">
        <v>329</v>
      </c>
      <c r="C5" s="346"/>
    </row>
    <row r="6" spans="1:18" ht="12.75" customHeight="1" x14ac:dyDescent="0.25">
      <c r="B6" s="346" t="s">
        <v>330</v>
      </c>
      <c r="C6" s="346"/>
    </row>
    <row r="7" spans="1:18" ht="12.75" customHeight="1" x14ac:dyDescent="0.25">
      <c r="B7" s="346" t="s">
        <v>331</v>
      </c>
      <c r="C7" s="346"/>
    </row>
    <row r="8" spans="1:18" ht="12.75" customHeight="1" x14ac:dyDescent="0.25">
      <c r="B8" s="346" t="s">
        <v>332</v>
      </c>
      <c r="C8" s="346"/>
    </row>
    <row r="9" spans="1:18" ht="12.75" customHeight="1" x14ac:dyDescent="0.25">
      <c r="B9" s="346" t="s">
        <v>333</v>
      </c>
      <c r="C9" s="346"/>
    </row>
    <row r="10" spans="1:18" ht="12.75" customHeight="1" x14ac:dyDescent="0.25">
      <c r="B10" s="346" t="s">
        <v>334</v>
      </c>
      <c r="C10" s="346"/>
    </row>
    <row r="11" spans="1:18" ht="12.75" customHeight="1" x14ac:dyDescent="0.25">
      <c r="B11" s="346" t="s">
        <v>335</v>
      </c>
      <c r="C11" s="346"/>
    </row>
    <row r="12" spans="1:18" ht="12.75" customHeight="1" x14ac:dyDescent="0.25">
      <c r="B12" s="9" t="s">
        <v>336</v>
      </c>
      <c r="C12" s="9"/>
    </row>
    <row r="13" spans="1:18" ht="12.75" customHeight="1" x14ac:dyDescent="0.25">
      <c r="B13" s="346" t="s">
        <v>337</v>
      </c>
      <c r="C13" s="346"/>
    </row>
    <row r="14" spans="1:18" ht="12.75" customHeight="1" x14ac:dyDescent="0.25">
      <c r="B14" s="346"/>
      <c r="C14" s="346"/>
    </row>
    <row r="15" spans="1:18" ht="15.75" x14ac:dyDescent="0.25">
      <c r="B15" s="406" t="s">
        <v>328</v>
      </c>
      <c r="C15" s="406"/>
      <c r="D15" s="406"/>
      <c r="E15" s="406"/>
      <c r="F15" s="406"/>
      <c r="G15" s="406"/>
      <c r="H15" s="406"/>
      <c r="I15" s="406"/>
      <c r="J15" s="406"/>
      <c r="K15" s="406"/>
      <c r="L15" s="406"/>
      <c r="M15" s="406"/>
      <c r="N15" s="406"/>
      <c r="O15" s="406"/>
      <c r="P15" s="406"/>
      <c r="Q15" s="406"/>
      <c r="R15" s="406"/>
    </row>
    <row r="17" spans="2:18" x14ac:dyDescent="0.25">
      <c r="B17" s="336" t="s">
        <v>316</v>
      </c>
      <c r="C17" s="336"/>
      <c r="D17" s="336" t="s">
        <v>317</v>
      </c>
      <c r="E17" s="336"/>
      <c r="F17" s="336" t="s">
        <v>318</v>
      </c>
      <c r="G17" s="336"/>
      <c r="H17" s="336" t="s">
        <v>319</v>
      </c>
      <c r="I17" s="336"/>
      <c r="J17" s="336" t="s">
        <v>320</v>
      </c>
      <c r="K17" s="336"/>
      <c r="L17" s="336" t="s">
        <v>321</v>
      </c>
      <c r="M17" s="336"/>
      <c r="N17" s="336" t="s">
        <v>338</v>
      </c>
      <c r="O17" s="336"/>
      <c r="P17" s="336" t="s">
        <v>339</v>
      </c>
      <c r="Q17" s="336"/>
      <c r="R17" s="336" t="s">
        <v>340</v>
      </c>
    </row>
    <row r="18" spans="2:18" s="347" customFormat="1" ht="30" x14ac:dyDescent="0.25">
      <c r="B18" s="337" t="s">
        <v>341</v>
      </c>
      <c r="C18" s="338"/>
      <c r="D18" s="337" t="s">
        <v>342</v>
      </c>
      <c r="E18" s="339"/>
      <c r="F18" s="337" t="s">
        <v>343</v>
      </c>
      <c r="G18" s="339"/>
      <c r="H18" s="337" t="s">
        <v>344</v>
      </c>
      <c r="I18" s="339"/>
      <c r="J18" s="337" t="s">
        <v>345</v>
      </c>
      <c r="K18" s="339"/>
      <c r="L18" s="337" t="s">
        <v>346</v>
      </c>
      <c r="M18" s="338"/>
      <c r="N18" s="337" t="s">
        <v>347</v>
      </c>
      <c r="O18" s="339"/>
      <c r="P18" s="337" t="s">
        <v>348</v>
      </c>
      <c r="Q18" s="339"/>
      <c r="R18" s="337" t="s">
        <v>349</v>
      </c>
    </row>
    <row r="19" spans="2:18" s="347" customFormat="1" ht="6" customHeight="1" x14ac:dyDescent="0.25">
      <c r="B19" s="339"/>
      <c r="C19" s="338"/>
      <c r="D19" s="339"/>
      <c r="E19" s="339"/>
      <c r="F19" s="339"/>
      <c r="G19" s="339"/>
      <c r="H19" s="339"/>
      <c r="I19" s="339"/>
      <c r="J19" s="339"/>
      <c r="K19" s="339"/>
      <c r="L19" s="339"/>
      <c r="M19" s="338"/>
      <c r="N19" s="339"/>
      <c r="O19" s="339"/>
      <c r="P19" s="339"/>
      <c r="Q19" s="339"/>
      <c r="R19" s="339"/>
    </row>
    <row r="20" spans="2:18" x14ac:dyDescent="0.25">
      <c r="B20" s="344"/>
      <c r="C20" s="342"/>
      <c r="D20" s="344"/>
      <c r="E20" s="342"/>
      <c r="F20" s="348"/>
      <c r="G20" s="342"/>
      <c r="H20" s="348"/>
      <c r="I20" s="342"/>
      <c r="J20" s="344"/>
      <c r="K20" s="342"/>
      <c r="L20" s="348"/>
      <c r="M20" s="342"/>
      <c r="N20" s="348"/>
      <c r="O20" s="342"/>
      <c r="P20" s="345"/>
      <c r="Q20" s="342"/>
      <c r="R20" s="345"/>
    </row>
    <row r="21" spans="2:18" x14ac:dyDescent="0.25">
      <c r="B21" s="344"/>
      <c r="C21" s="342"/>
      <c r="D21" s="344"/>
      <c r="E21" s="342"/>
      <c r="F21" s="348"/>
      <c r="G21" s="342"/>
      <c r="H21" s="348"/>
      <c r="I21" s="342"/>
      <c r="J21" s="344"/>
      <c r="K21" s="342"/>
      <c r="L21" s="348"/>
      <c r="M21" s="342"/>
      <c r="N21" s="348"/>
      <c r="O21" s="342"/>
      <c r="P21" s="345"/>
      <c r="Q21" s="342"/>
      <c r="R21" s="345"/>
    </row>
    <row r="22" spans="2:18" x14ac:dyDescent="0.25">
      <c r="B22" s="344"/>
      <c r="C22" s="342"/>
      <c r="D22" s="344"/>
      <c r="E22" s="342"/>
      <c r="F22" s="348"/>
      <c r="G22" s="342"/>
      <c r="H22" s="348"/>
      <c r="I22" s="342"/>
      <c r="J22" s="344"/>
      <c r="K22" s="342"/>
      <c r="L22" s="348"/>
      <c r="M22" s="342"/>
      <c r="N22" s="348"/>
      <c r="O22" s="342"/>
      <c r="P22" s="345"/>
      <c r="Q22" s="342"/>
      <c r="R22" s="345"/>
    </row>
    <row r="23" spans="2:18" x14ac:dyDescent="0.25">
      <c r="B23" s="344"/>
      <c r="C23" s="342"/>
      <c r="D23" s="344"/>
      <c r="E23" s="342"/>
      <c r="F23" s="348"/>
      <c r="G23" s="342"/>
      <c r="H23" s="348"/>
      <c r="I23" s="342"/>
      <c r="J23" s="344"/>
      <c r="K23" s="342"/>
      <c r="L23" s="348"/>
      <c r="M23" s="342"/>
      <c r="N23" s="348"/>
      <c r="O23" s="342"/>
      <c r="P23" s="345"/>
      <c r="Q23" s="342"/>
      <c r="R23" s="345"/>
    </row>
    <row r="24" spans="2:18" x14ac:dyDescent="0.25">
      <c r="B24" s="344"/>
      <c r="C24" s="342"/>
      <c r="D24" s="344"/>
      <c r="E24" s="342"/>
      <c r="F24" s="348"/>
      <c r="G24" s="342"/>
      <c r="H24" s="348"/>
      <c r="I24" s="342"/>
      <c r="J24" s="344"/>
      <c r="K24" s="342"/>
      <c r="L24" s="348"/>
      <c r="M24" s="342"/>
      <c r="N24" s="348"/>
      <c r="O24" s="342"/>
      <c r="P24" s="345"/>
      <c r="Q24" s="342"/>
      <c r="R24" s="345"/>
    </row>
    <row r="25" spans="2:18" x14ac:dyDescent="0.25">
      <c r="B25" s="344"/>
      <c r="C25" s="342"/>
      <c r="D25" s="344"/>
      <c r="E25" s="342"/>
      <c r="F25" s="348"/>
      <c r="G25" s="342"/>
      <c r="H25" s="348"/>
      <c r="I25" s="342"/>
      <c r="J25" s="344"/>
      <c r="K25" s="342"/>
      <c r="L25" s="348"/>
      <c r="M25" s="342"/>
      <c r="N25" s="348"/>
      <c r="O25" s="342"/>
      <c r="P25" s="345"/>
      <c r="Q25" s="342"/>
      <c r="R25" s="345"/>
    </row>
    <row r="26" spans="2:18" x14ac:dyDescent="0.25">
      <c r="B26" s="344"/>
      <c r="C26" s="342"/>
      <c r="D26" s="344"/>
      <c r="E26" s="342"/>
      <c r="F26" s="348"/>
      <c r="G26" s="342"/>
      <c r="H26" s="348"/>
      <c r="I26" s="342"/>
      <c r="J26" s="344"/>
      <c r="K26" s="342"/>
      <c r="L26" s="348"/>
      <c r="M26" s="342"/>
      <c r="N26" s="348"/>
      <c r="O26" s="342"/>
      <c r="P26" s="345"/>
      <c r="Q26" s="342"/>
      <c r="R26" s="345"/>
    </row>
    <row r="27" spans="2:18" x14ac:dyDescent="0.25">
      <c r="B27" s="344"/>
      <c r="C27" s="342"/>
      <c r="D27" s="344"/>
      <c r="E27" s="342"/>
      <c r="F27" s="348"/>
      <c r="G27" s="342"/>
      <c r="H27" s="348"/>
      <c r="I27" s="342"/>
      <c r="J27" s="344"/>
      <c r="K27" s="342"/>
      <c r="L27" s="348"/>
      <c r="M27" s="342"/>
      <c r="N27" s="348"/>
      <c r="O27" s="342"/>
      <c r="P27" s="345"/>
      <c r="Q27" s="342"/>
      <c r="R27" s="345"/>
    </row>
    <row r="28" spans="2:18" x14ac:dyDescent="0.25">
      <c r="B28" s="344"/>
      <c r="C28" s="342"/>
      <c r="D28" s="344"/>
      <c r="E28" s="342"/>
      <c r="F28" s="348"/>
      <c r="G28" s="342"/>
      <c r="H28" s="348"/>
      <c r="I28" s="342"/>
      <c r="J28" s="344"/>
      <c r="K28" s="342"/>
      <c r="L28" s="348"/>
      <c r="M28" s="342"/>
      <c r="N28" s="348"/>
      <c r="O28" s="342"/>
      <c r="P28" s="345"/>
      <c r="Q28" s="342"/>
      <c r="R28" s="345"/>
    </row>
    <row r="29" spans="2:18" x14ac:dyDescent="0.25">
      <c r="B29" s="344"/>
      <c r="C29" s="342"/>
      <c r="D29" s="344"/>
      <c r="E29" s="342"/>
      <c r="F29" s="348"/>
      <c r="G29" s="342"/>
      <c r="H29" s="348"/>
      <c r="I29" s="342"/>
      <c r="J29" s="344"/>
      <c r="K29" s="342"/>
      <c r="L29" s="348"/>
      <c r="M29" s="342"/>
      <c r="N29" s="348"/>
      <c r="O29" s="342"/>
      <c r="P29" s="345"/>
      <c r="Q29" s="342"/>
      <c r="R29" s="345"/>
    </row>
    <row r="30" spans="2:18" x14ac:dyDescent="0.25">
      <c r="B30" s="344"/>
      <c r="C30" s="342"/>
      <c r="D30" s="344"/>
      <c r="E30" s="342"/>
      <c r="F30" s="348"/>
      <c r="G30" s="342"/>
      <c r="H30" s="348"/>
      <c r="I30" s="342"/>
      <c r="J30" s="344"/>
      <c r="K30" s="342"/>
      <c r="L30" s="348"/>
      <c r="M30" s="342"/>
      <c r="N30" s="348"/>
      <c r="O30" s="342"/>
      <c r="P30" s="345"/>
      <c r="Q30" s="342"/>
      <c r="R30" s="345"/>
    </row>
    <row r="31" spans="2:18" x14ac:dyDescent="0.25">
      <c r="B31" s="344"/>
      <c r="C31" s="342"/>
      <c r="D31" s="344"/>
      <c r="E31" s="342"/>
      <c r="F31" s="348"/>
      <c r="G31" s="342"/>
      <c r="H31" s="348"/>
      <c r="I31" s="342"/>
      <c r="J31" s="344"/>
      <c r="K31" s="342"/>
      <c r="L31" s="348"/>
      <c r="M31" s="342"/>
      <c r="N31" s="348"/>
      <c r="O31" s="342"/>
      <c r="P31" s="345"/>
      <c r="Q31" s="342"/>
      <c r="R31" s="345"/>
    </row>
    <row r="32" spans="2:18" x14ac:dyDescent="0.25">
      <c r="B32" s="344"/>
      <c r="C32" s="342"/>
      <c r="D32" s="344"/>
      <c r="E32" s="342"/>
      <c r="F32" s="348"/>
      <c r="G32" s="342"/>
      <c r="H32" s="348"/>
      <c r="I32" s="342"/>
      <c r="J32" s="344"/>
      <c r="K32" s="342"/>
      <c r="L32" s="348"/>
      <c r="M32" s="342"/>
      <c r="N32" s="348"/>
      <c r="O32" s="342"/>
      <c r="P32" s="345"/>
      <c r="Q32" s="342"/>
      <c r="R32" s="345"/>
    </row>
    <row r="33" spans="2:18" x14ac:dyDescent="0.25">
      <c r="B33" s="344"/>
      <c r="C33" s="342"/>
      <c r="D33" s="344"/>
      <c r="E33" s="342"/>
      <c r="F33" s="348"/>
      <c r="G33" s="342"/>
      <c r="H33" s="348"/>
      <c r="I33" s="342"/>
      <c r="J33" s="344"/>
      <c r="K33" s="342"/>
      <c r="L33" s="348"/>
      <c r="M33" s="342"/>
      <c r="N33" s="348"/>
      <c r="O33" s="342"/>
      <c r="P33" s="345"/>
      <c r="Q33" s="342"/>
      <c r="R33" s="345"/>
    </row>
    <row r="34" spans="2:18" x14ac:dyDescent="0.25">
      <c r="B34" s="344"/>
      <c r="C34" s="342"/>
      <c r="D34" s="344"/>
      <c r="E34" s="342"/>
      <c r="F34" s="348"/>
      <c r="G34" s="342"/>
      <c r="H34" s="348"/>
      <c r="I34" s="342"/>
      <c r="J34" s="344"/>
      <c r="K34" s="342"/>
      <c r="L34" s="348"/>
      <c r="M34" s="342"/>
      <c r="N34" s="348"/>
      <c r="O34" s="342"/>
      <c r="P34" s="345"/>
      <c r="Q34" s="342"/>
      <c r="R34" s="345"/>
    </row>
    <row r="35" spans="2:18" x14ac:dyDescent="0.25">
      <c r="B35" s="344"/>
      <c r="C35" s="342"/>
      <c r="D35" s="344"/>
      <c r="E35" s="342"/>
      <c r="F35" s="348"/>
      <c r="G35" s="342"/>
      <c r="H35" s="348"/>
      <c r="I35" s="342"/>
      <c r="J35" s="344"/>
      <c r="K35" s="342"/>
      <c r="L35" s="348"/>
      <c r="M35" s="342"/>
      <c r="N35" s="348"/>
      <c r="O35" s="342"/>
      <c r="P35" s="345"/>
      <c r="Q35" s="342"/>
      <c r="R35" s="345"/>
    </row>
    <row r="36" spans="2:18" x14ac:dyDescent="0.25">
      <c r="B36" s="344"/>
      <c r="C36" s="342"/>
      <c r="D36" s="344"/>
      <c r="E36" s="342"/>
      <c r="F36" s="348"/>
      <c r="G36" s="342"/>
      <c r="H36" s="348"/>
      <c r="I36" s="342"/>
      <c r="J36" s="344"/>
      <c r="K36" s="342"/>
      <c r="L36" s="348"/>
      <c r="M36" s="342"/>
      <c r="N36" s="348"/>
      <c r="O36" s="342"/>
      <c r="P36" s="345"/>
      <c r="Q36" s="342"/>
      <c r="R36" s="345"/>
    </row>
    <row r="37" spans="2:18" x14ac:dyDescent="0.25">
      <c r="B37" s="344"/>
      <c r="C37" s="342"/>
      <c r="D37" s="344"/>
      <c r="E37" s="342"/>
      <c r="F37" s="348"/>
      <c r="G37" s="342"/>
      <c r="H37" s="348"/>
      <c r="I37" s="342"/>
      <c r="J37" s="344"/>
      <c r="K37" s="342"/>
      <c r="L37" s="348"/>
      <c r="M37" s="342"/>
      <c r="N37" s="348"/>
      <c r="O37" s="342"/>
      <c r="P37" s="345"/>
      <c r="Q37" s="342"/>
      <c r="R37" s="345"/>
    </row>
    <row r="38" spans="2:18" x14ac:dyDescent="0.25">
      <c r="B38" s="344"/>
      <c r="C38" s="342"/>
      <c r="D38" s="344"/>
      <c r="E38" s="342"/>
      <c r="F38" s="348"/>
      <c r="G38" s="342"/>
      <c r="H38" s="348"/>
      <c r="I38" s="342"/>
      <c r="J38" s="344"/>
      <c r="K38" s="342"/>
      <c r="L38" s="348"/>
      <c r="M38" s="342"/>
      <c r="N38" s="348"/>
      <c r="O38" s="342"/>
      <c r="P38" s="345"/>
      <c r="Q38" s="342"/>
      <c r="R38" s="345"/>
    </row>
    <row r="39" spans="2:18" x14ac:dyDescent="0.25">
      <c r="B39" s="344"/>
      <c r="C39" s="342"/>
      <c r="D39" s="344"/>
      <c r="E39" s="342"/>
      <c r="F39" s="348"/>
      <c r="G39" s="342"/>
      <c r="H39" s="348"/>
      <c r="I39" s="342"/>
      <c r="J39" s="344"/>
      <c r="K39" s="342"/>
      <c r="L39" s="348"/>
      <c r="M39" s="342"/>
      <c r="N39" s="348"/>
      <c r="O39" s="342"/>
      <c r="P39" s="345"/>
      <c r="Q39" s="342"/>
      <c r="R39" s="345"/>
    </row>
    <row r="40" spans="2:18" x14ac:dyDescent="0.25">
      <c r="B40" s="344"/>
      <c r="C40" s="342"/>
      <c r="D40" s="344"/>
      <c r="E40" s="342"/>
      <c r="F40" s="348"/>
      <c r="G40" s="342"/>
      <c r="H40" s="348"/>
      <c r="I40" s="342"/>
      <c r="J40" s="344"/>
      <c r="K40" s="342"/>
      <c r="L40" s="348"/>
      <c r="M40" s="342"/>
      <c r="N40" s="348"/>
      <c r="O40" s="342"/>
      <c r="P40" s="345"/>
      <c r="Q40" s="342"/>
      <c r="R40" s="345"/>
    </row>
    <row r="41" spans="2:18" x14ac:dyDescent="0.25">
      <c r="B41" s="344"/>
      <c r="C41" s="342"/>
      <c r="D41" s="344"/>
      <c r="E41" s="342"/>
      <c r="F41" s="344"/>
      <c r="G41" s="342"/>
      <c r="H41" s="348"/>
      <c r="I41" s="342"/>
      <c r="J41" s="344"/>
      <c r="K41" s="342"/>
      <c r="L41" s="348"/>
      <c r="M41" s="342"/>
      <c r="N41" s="348"/>
      <c r="O41" s="342"/>
      <c r="P41" s="345"/>
      <c r="Q41" s="342"/>
      <c r="R41" s="345"/>
    </row>
    <row r="42" spans="2:18" x14ac:dyDescent="0.25">
      <c r="B42" s="344"/>
      <c r="C42" s="342"/>
      <c r="D42" s="344"/>
      <c r="E42" s="342"/>
      <c r="F42" s="348"/>
      <c r="G42" s="342"/>
      <c r="H42" s="348"/>
      <c r="I42" s="342"/>
      <c r="J42" s="344"/>
      <c r="K42" s="342"/>
      <c r="L42" s="348"/>
      <c r="M42" s="342"/>
      <c r="N42" s="348"/>
      <c r="O42" s="342"/>
      <c r="P42" s="345"/>
      <c r="Q42" s="342"/>
      <c r="R42" s="345"/>
    </row>
    <row r="43" spans="2:18" x14ac:dyDescent="0.25">
      <c r="B43" s="344"/>
      <c r="C43" s="342"/>
      <c r="D43" s="344"/>
      <c r="E43" s="342"/>
      <c r="F43" s="348"/>
      <c r="G43" s="342"/>
      <c r="H43" s="348"/>
      <c r="I43" s="342"/>
      <c r="J43" s="344"/>
      <c r="K43" s="342"/>
      <c r="L43" s="348"/>
      <c r="M43" s="342"/>
      <c r="N43" s="348"/>
      <c r="O43" s="342"/>
      <c r="P43" s="345"/>
      <c r="Q43" s="342"/>
      <c r="R43" s="345"/>
    </row>
    <row r="44" spans="2:18" x14ac:dyDescent="0.25">
      <c r="B44" s="344"/>
      <c r="C44" s="342"/>
      <c r="D44" s="344"/>
      <c r="E44" s="342"/>
      <c r="F44" s="344"/>
      <c r="G44" s="342"/>
      <c r="H44" s="348"/>
      <c r="I44" s="342"/>
      <c r="J44" s="344"/>
      <c r="K44" s="342"/>
      <c r="L44" s="348"/>
      <c r="M44" s="342"/>
      <c r="N44" s="348"/>
      <c r="O44" s="342"/>
      <c r="P44" s="345"/>
      <c r="Q44" s="342"/>
      <c r="R44" s="345"/>
    </row>
  </sheetData>
  <sheetProtection algorithmName="SHA-512" hashValue="yL1M9dCBgfxtdzRZwi4jofdKavFkAe+2UGABhDuTOLUnO6y4NnIwJYLXUOdZHbPPVarg5C0cy86bdwejmqKvEA==" saltValue="D1t3lNSyufjGBI6ylbtivg==" spinCount="100000" sheet="1" objects="1" scenarios="1" selectLockedCells="1"/>
  <mergeCells count="1">
    <mergeCell ref="B15:R15"/>
  </mergeCells>
  <dataValidations count="3">
    <dataValidation type="list" allowBlank="1" showInputMessage="1" showErrorMessage="1" promptTitle="Financial or Nonfinancial" prompt="select Financial or Nonfinancial from the drop-down box" sqref="H20:I44" xr:uid="{3B5DB5FD-C2B1-488D-B007-9BADA933154E}">
      <formula1>"Financial, Nonfinancial"</formula1>
    </dataValidation>
    <dataValidation type="list" allowBlank="1" showInputMessage="1" showErrorMessage="1" promptTitle="Source of Funds Used" prompt="select Source of Funds Used from drop-down box" sqref="L20:M44" xr:uid="{C2A3D221-0F36-44C3-AD37-D7DD21BB459F}">
      <formula1>"Local, State, Federal, N/A"</formula1>
    </dataValidation>
    <dataValidation type="list" allowBlank="1" showInputMessage="1" showErrorMessage="1" promptTitle="Payment Frequency" prompt="select Payment Frequency from drop-down box" sqref="N20:O44" xr:uid="{52DFF2B6-808C-4D0C-9C0A-DFFFC78E2727}">
      <formula1>"Weekly, Monthly, Quarterly, Yearly, One Time, N/A"</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74939-556E-48BE-AD3B-A81F5BD714C0}">
  <sheetPr>
    <tabColor rgb="FFFFC000"/>
  </sheetPr>
  <dimension ref="A1:P43"/>
  <sheetViews>
    <sheetView showGridLines="0" zoomScale="110" zoomScaleNormal="110" workbookViewId="0">
      <selection activeCell="B19" sqref="B19"/>
    </sheetView>
  </sheetViews>
  <sheetFormatPr defaultRowHeight="15" x14ac:dyDescent="0.25"/>
  <cols>
    <col min="1" max="1" width="2.140625" style="25" customWidth="1"/>
    <col min="2" max="2" width="30.5703125" style="25" customWidth="1"/>
    <col min="3" max="3" width="1" style="25" customWidth="1"/>
    <col min="4" max="4" width="30.85546875" style="25" customWidth="1"/>
    <col min="5" max="5" width="1" style="25" customWidth="1"/>
    <col min="6" max="6" width="23.140625" style="25" customWidth="1"/>
    <col min="7" max="7" width="1" style="25" customWidth="1"/>
    <col min="8" max="8" width="14.85546875" style="25" customWidth="1"/>
    <col min="9" max="9" width="1" style="25" customWidth="1"/>
    <col min="10" max="10" width="14.140625" style="25" customWidth="1"/>
    <col min="11" max="11" width="1" style="25" customWidth="1"/>
    <col min="12" max="12" width="40.140625" style="25" customWidth="1"/>
    <col min="13" max="13" width="1" style="25" customWidth="1"/>
    <col min="14" max="14" width="11.7109375" style="25" customWidth="1"/>
    <col min="15" max="15" width="1" style="25" customWidth="1"/>
    <col min="16" max="16" width="17.42578125" style="329" bestFit="1" customWidth="1"/>
    <col min="17" max="16384" width="9.140625" style="25"/>
  </cols>
  <sheetData>
    <row r="1" spans="1:16" ht="18.75" x14ac:dyDescent="0.25">
      <c r="A1" s="325"/>
      <c r="B1" s="326">
        <f>Cover!C13</f>
        <v>0</v>
      </c>
      <c r="C1" s="326"/>
    </row>
    <row r="2" spans="1:16" ht="19.5" thickBot="1" x14ac:dyDescent="0.35">
      <c r="A2" s="325"/>
      <c r="B2" s="330" t="s">
        <v>350</v>
      </c>
      <c r="C2" s="330"/>
      <c r="D2" s="330"/>
      <c r="E2" s="330"/>
      <c r="F2" s="330"/>
      <c r="G2" s="330"/>
      <c r="H2" s="330"/>
      <c r="I2" s="330"/>
      <c r="J2" s="330"/>
      <c r="K2" s="330"/>
      <c r="L2" s="330"/>
      <c r="M2" s="330"/>
      <c r="N2" s="330"/>
      <c r="O2" s="330"/>
      <c r="P2" s="330"/>
    </row>
    <row r="3" spans="1:16" x14ac:dyDescent="0.25">
      <c r="B3" s="331"/>
      <c r="C3" s="331"/>
      <c r="P3" s="25"/>
    </row>
    <row r="4" spans="1:16" x14ac:dyDescent="0.25">
      <c r="B4" s="332" t="s">
        <v>12</v>
      </c>
      <c r="C4" s="332"/>
      <c r="P4" s="25"/>
    </row>
    <row r="5" spans="1:16" ht="12.75" customHeight="1" x14ac:dyDescent="0.25">
      <c r="B5" s="346" t="s">
        <v>351</v>
      </c>
      <c r="C5" s="346"/>
      <c r="P5" s="25"/>
    </row>
    <row r="6" spans="1:16" ht="12.75" customHeight="1" x14ac:dyDescent="0.25">
      <c r="B6" s="346" t="s">
        <v>352</v>
      </c>
      <c r="C6" s="346"/>
      <c r="P6" s="25"/>
    </row>
    <row r="7" spans="1:16" ht="12.75" customHeight="1" x14ac:dyDescent="0.25">
      <c r="B7" s="346" t="s">
        <v>353</v>
      </c>
      <c r="C7" s="346"/>
      <c r="P7" s="25"/>
    </row>
    <row r="8" spans="1:16" ht="12.75" customHeight="1" x14ac:dyDescent="0.25">
      <c r="B8" s="346" t="s">
        <v>354</v>
      </c>
      <c r="C8" s="346"/>
      <c r="P8" s="25"/>
    </row>
    <row r="9" spans="1:16" ht="12.75" customHeight="1" x14ac:dyDescent="0.25">
      <c r="B9" s="346" t="s">
        <v>355</v>
      </c>
      <c r="C9" s="346"/>
      <c r="P9" s="25"/>
    </row>
    <row r="10" spans="1:16" ht="12.75" customHeight="1" x14ac:dyDescent="0.25">
      <c r="B10" s="346" t="s">
        <v>356</v>
      </c>
      <c r="C10" s="346"/>
      <c r="P10" s="25"/>
    </row>
    <row r="11" spans="1:16" ht="12.75" customHeight="1" x14ac:dyDescent="0.25">
      <c r="B11" s="346" t="s">
        <v>357</v>
      </c>
      <c r="C11" s="346"/>
      <c r="P11" s="25"/>
    </row>
    <row r="12" spans="1:16" ht="12.75" customHeight="1" x14ac:dyDescent="0.25">
      <c r="B12" s="346" t="s">
        <v>358</v>
      </c>
      <c r="C12" s="346"/>
      <c r="P12" s="25"/>
    </row>
    <row r="13" spans="1:16" x14ac:dyDescent="0.25">
      <c r="P13" s="25"/>
    </row>
    <row r="14" spans="1:16" ht="15.75" x14ac:dyDescent="0.25">
      <c r="B14" s="406" t="s">
        <v>350</v>
      </c>
      <c r="C14" s="406"/>
      <c r="D14" s="406"/>
      <c r="E14" s="406"/>
      <c r="F14" s="406"/>
      <c r="G14" s="406"/>
      <c r="H14" s="406"/>
      <c r="I14" s="406"/>
      <c r="J14" s="406"/>
      <c r="K14" s="406"/>
      <c r="L14" s="406"/>
      <c r="M14" s="406"/>
      <c r="N14" s="406"/>
      <c r="O14" s="406"/>
      <c r="P14" s="406"/>
    </row>
    <row r="15" spans="1:16" x14ac:dyDescent="0.25">
      <c r="P15" s="25"/>
    </row>
    <row r="16" spans="1:16" x14ac:dyDescent="0.25">
      <c r="B16" s="336" t="s">
        <v>316</v>
      </c>
      <c r="C16" s="336"/>
      <c r="D16" s="336" t="s">
        <v>317</v>
      </c>
      <c r="E16" s="336"/>
      <c r="F16" s="336" t="s">
        <v>318</v>
      </c>
      <c r="G16" s="336"/>
      <c r="H16" s="336" t="s">
        <v>319</v>
      </c>
      <c r="I16" s="336"/>
      <c r="J16" s="336" t="s">
        <v>320</v>
      </c>
      <c r="K16" s="336"/>
      <c r="L16" s="336" t="s">
        <v>321</v>
      </c>
      <c r="M16" s="336"/>
      <c r="N16" s="336" t="s">
        <v>338</v>
      </c>
      <c r="O16" s="336"/>
      <c r="P16" s="336" t="s">
        <v>339</v>
      </c>
    </row>
    <row r="17" spans="2:16" ht="30" x14ac:dyDescent="0.25">
      <c r="B17" s="337" t="s">
        <v>341</v>
      </c>
      <c r="C17" s="338"/>
      <c r="D17" s="337" t="s">
        <v>359</v>
      </c>
      <c r="E17" s="339"/>
      <c r="F17" s="337" t="s">
        <v>343</v>
      </c>
      <c r="G17" s="339"/>
      <c r="H17" s="337" t="s">
        <v>360</v>
      </c>
      <c r="I17" s="339"/>
      <c r="J17" s="337" t="s">
        <v>347</v>
      </c>
      <c r="K17" s="339"/>
      <c r="L17" s="337" t="s">
        <v>361</v>
      </c>
      <c r="M17" s="338"/>
      <c r="N17" s="337" t="s">
        <v>346</v>
      </c>
      <c r="O17" s="339"/>
      <c r="P17" s="337" t="s">
        <v>348</v>
      </c>
    </row>
    <row r="18" spans="2:16" ht="6" customHeight="1" x14ac:dyDescent="0.25"/>
    <row r="19" spans="2:16" x14ac:dyDescent="0.25">
      <c r="B19" s="350"/>
      <c r="C19" s="349"/>
      <c r="D19" s="350"/>
      <c r="E19" s="349"/>
      <c r="F19" s="350"/>
      <c r="G19" s="349"/>
      <c r="H19" s="352"/>
      <c r="I19" s="349"/>
      <c r="J19" s="352"/>
      <c r="K19" s="349"/>
      <c r="L19" s="350"/>
      <c r="M19" s="349"/>
      <c r="N19" s="352"/>
      <c r="O19" s="349"/>
      <c r="P19" s="353"/>
    </row>
    <row r="20" spans="2:16" x14ac:dyDescent="0.25">
      <c r="B20" s="350"/>
      <c r="C20" s="349"/>
      <c r="D20" s="350"/>
      <c r="E20" s="349"/>
      <c r="F20" s="350"/>
      <c r="G20" s="349"/>
      <c r="H20" s="352"/>
      <c r="I20" s="349"/>
      <c r="J20" s="352"/>
      <c r="K20" s="349"/>
      <c r="L20" s="350"/>
      <c r="M20" s="349"/>
      <c r="N20" s="352"/>
      <c r="O20" s="349"/>
      <c r="P20" s="353"/>
    </row>
    <row r="21" spans="2:16" x14ac:dyDescent="0.25">
      <c r="B21" s="350"/>
      <c r="C21" s="349"/>
      <c r="D21" s="350"/>
      <c r="E21" s="349"/>
      <c r="F21" s="350"/>
      <c r="G21" s="349"/>
      <c r="H21" s="352"/>
      <c r="I21" s="349"/>
      <c r="J21" s="352"/>
      <c r="K21" s="349"/>
      <c r="L21" s="350"/>
      <c r="M21" s="349"/>
      <c r="N21" s="352"/>
      <c r="O21" s="349"/>
      <c r="P21" s="353"/>
    </row>
    <row r="22" spans="2:16" x14ac:dyDescent="0.25">
      <c r="B22" s="350"/>
      <c r="C22" s="349"/>
      <c r="D22" s="350"/>
      <c r="E22" s="349"/>
      <c r="F22" s="350"/>
      <c r="G22" s="349"/>
      <c r="H22" s="352"/>
      <c r="I22" s="349"/>
      <c r="J22" s="352"/>
      <c r="K22" s="349"/>
      <c r="L22" s="350"/>
      <c r="M22" s="349"/>
      <c r="N22" s="352"/>
      <c r="O22" s="349"/>
      <c r="P22" s="353"/>
    </row>
    <row r="23" spans="2:16" x14ac:dyDescent="0.25">
      <c r="B23" s="350"/>
      <c r="C23" s="349"/>
      <c r="D23" s="350"/>
      <c r="E23" s="349"/>
      <c r="F23" s="350"/>
      <c r="G23" s="349"/>
      <c r="H23" s="352"/>
      <c r="I23" s="349"/>
      <c r="J23" s="352"/>
      <c r="K23" s="349"/>
      <c r="L23" s="350"/>
      <c r="M23" s="349"/>
      <c r="N23" s="352"/>
      <c r="O23" s="349"/>
      <c r="P23" s="353"/>
    </row>
    <row r="24" spans="2:16" x14ac:dyDescent="0.25">
      <c r="B24" s="350"/>
      <c r="C24" s="349"/>
      <c r="D24" s="350"/>
      <c r="E24" s="349"/>
      <c r="F24" s="350"/>
      <c r="G24" s="349"/>
      <c r="H24" s="352"/>
      <c r="I24" s="349"/>
      <c r="J24" s="352"/>
      <c r="K24" s="349"/>
      <c r="L24" s="350"/>
      <c r="M24" s="349"/>
      <c r="N24" s="352"/>
      <c r="O24" s="349"/>
      <c r="P24" s="353"/>
    </row>
    <row r="25" spans="2:16" x14ac:dyDescent="0.25">
      <c r="B25" s="350"/>
      <c r="C25" s="349"/>
      <c r="D25" s="350"/>
      <c r="E25" s="349"/>
      <c r="F25" s="350"/>
      <c r="G25" s="349"/>
      <c r="H25" s="352"/>
      <c r="I25" s="349"/>
      <c r="J25" s="352"/>
      <c r="K25" s="349"/>
      <c r="L25" s="350"/>
      <c r="M25" s="349"/>
      <c r="N25" s="352"/>
      <c r="O25" s="349"/>
      <c r="P25" s="353"/>
    </row>
    <row r="26" spans="2:16" x14ac:dyDescent="0.25">
      <c r="B26" s="350"/>
      <c r="C26" s="349"/>
      <c r="D26" s="350"/>
      <c r="E26" s="349"/>
      <c r="F26" s="350"/>
      <c r="G26" s="349"/>
      <c r="H26" s="352"/>
      <c r="I26" s="349"/>
      <c r="J26" s="352"/>
      <c r="K26" s="349"/>
      <c r="L26" s="350"/>
      <c r="M26" s="349"/>
      <c r="N26" s="352"/>
      <c r="O26" s="349"/>
      <c r="P26" s="353"/>
    </row>
    <row r="27" spans="2:16" x14ac:dyDescent="0.25">
      <c r="B27" s="350"/>
      <c r="C27" s="349"/>
      <c r="D27" s="350"/>
      <c r="E27" s="349"/>
      <c r="F27" s="350"/>
      <c r="G27" s="349"/>
      <c r="H27" s="352"/>
      <c r="I27" s="349"/>
      <c r="J27" s="352"/>
      <c r="K27" s="349"/>
      <c r="L27" s="350"/>
      <c r="M27" s="349"/>
      <c r="N27" s="352"/>
      <c r="O27" s="349"/>
      <c r="P27" s="353"/>
    </row>
    <row r="28" spans="2:16" x14ac:dyDescent="0.25">
      <c r="B28" s="350"/>
      <c r="C28" s="349"/>
      <c r="D28" s="350"/>
      <c r="E28" s="349"/>
      <c r="F28" s="350"/>
      <c r="G28" s="349"/>
      <c r="H28" s="352"/>
      <c r="I28" s="349"/>
      <c r="J28" s="352"/>
      <c r="K28" s="349"/>
      <c r="L28" s="350"/>
      <c r="M28" s="349"/>
      <c r="N28" s="352"/>
      <c r="O28" s="349"/>
      <c r="P28" s="353"/>
    </row>
    <row r="29" spans="2:16" x14ac:dyDescent="0.25">
      <c r="B29" s="350"/>
      <c r="C29" s="349"/>
      <c r="D29" s="350"/>
      <c r="E29" s="349"/>
      <c r="F29" s="350"/>
      <c r="G29" s="349"/>
      <c r="H29" s="352"/>
      <c r="I29" s="349"/>
      <c r="J29" s="352"/>
      <c r="K29" s="349"/>
      <c r="L29" s="350"/>
      <c r="M29" s="349"/>
      <c r="N29" s="352"/>
      <c r="O29" s="349"/>
      <c r="P29" s="353"/>
    </row>
    <row r="30" spans="2:16" x14ac:dyDescent="0.25">
      <c r="B30" s="350"/>
      <c r="C30" s="349"/>
      <c r="D30" s="350"/>
      <c r="E30" s="349"/>
      <c r="F30" s="350"/>
      <c r="G30" s="349"/>
      <c r="H30" s="352"/>
      <c r="I30" s="349"/>
      <c r="J30" s="352"/>
      <c r="K30" s="349"/>
      <c r="L30" s="350"/>
      <c r="M30" s="349"/>
      <c r="N30" s="352"/>
      <c r="O30" s="349"/>
      <c r="P30" s="353"/>
    </row>
    <row r="31" spans="2:16" x14ac:dyDescent="0.25">
      <c r="B31" s="350"/>
      <c r="C31" s="349"/>
      <c r="D31" s="350"/>
      <c r="E31" s="349"/>
      <c r="F31" s="350"/>
      <c r="G31" s="349"/>
      <c r="H31" s="352"/>
      <c r="I31" s="349"/>
      <c r="J31" s="352"/>
      <c r="K31" s="349"/>
      <c r="L31" s="350"/>
      <c r="M31" s="349"/>
      <c r="N31" s="352"/>
      <c r="O31" s="349"/>
      <c r="P31" s="353"/>
    </row>
    <row r="32" spans="2:16" x14ac:dyDescent="0.25">
      <c r="B32" s="350"/>
      <c r="C32" s="349"/>
      <c r="D32" s="350"/>
      <c r="E32" s="349"/>
      <c r="F32" s="350"/>
      <c r="G32" s="349"/>
      <c r="H32" s="352"/>
      <c r="I32" s="349"/>
      <c r="J32" s="352"/>
      <c r="K32" s="349"/>
      <c r="L32" s="350"/>
      <c r="M32" s="349"/>
      <c r="N32" s="352"/>
      <c r="O32" s="349"/>
      <c r="P32" s="353"/>
    </row>
    <row r="33" spans="2:16" x14ac:dyDescent="0.25">
      <c r="B33" s="350"/>
      <c r="C33" s="349"/>
      <c r="D33" s="350"/>
      <c r="E33" s="349"/>
      <c r="F33" s="350"/>
      <c r="G33" s="349"/>
      <c r="H33" s="352"/>
      <c r="I33" s="349"/>
      <c r="J33" s="352"/>
      <c r="K33" s="349"/>
      <c r="L33" s="350"/>
      <c r="M33" s="349"/>
      <c r="N33" s="352"/>
      <c r="O33" s="349"/>
      <c r="P33" s="353"/>
    </row>
    <row r="34" spans="2:16" x14ac:dyDescent="0.25">
      <c r="B34" s="350"/>
      <c r="C34" s="349"/>
      <c r="D34" s="350"/>
      <c r="E34" s="349"/>
      <c r="F34" s="350"/>
      <c r="G34" s="349"/>
      <c r="H34" s="352"/>
      <c r="I34" s="349"/>
      <c r="J34" s="352"/>
      <c r="K34" s="349"/>
      <c r="L34" s="350"/>
      <c r="M34" s="349"/>
      <c r="N34" s="352"/>
      <c r="O34" s="349"/>
      <c r="P34" s="353"/>
    </row>
    <row r="35" spans="2:16" x14ac:dyDescent="0.25">
      <c r="B35" s="350"/>
      <c r="C35" s="349"/>
      <c r="D35" s="350"/>
      <c r="E35" s="349"/>
      <c r="F35" s="350"/>
      <c r="G35" s="349"/>
      <c r="H35" s="352"/>
      <c r="I35" s="349"/>
      <c r="J35" s="352"/>
      <c r="K35" s="349"/>
      <c r="L35" s="350"/>
      <c r="M35" s="349"/>
      <c r="N35" s="352"/>
      <c r="O35" s="349"/>
      <c r="P35" s="353"/>
    </row>
    <row r="36" spans="2:16" x14ac:dyDescent="0.25">
      <c r="B36" s="350"/>
      <c r="C36" s="349"/>
      <c r="D36" s="350"/>
      <c r="E36" s="349"/>
      <c r="F36" s="350"/>
      <c r="G36" s="349"/>
      <c r="H36" s="352"/>
      <c r="I36" s="349"/>
      <c r="J36" s="352"/>
      <c r="K36" s="349"/>
      <c r="L36" s="350"/>
      <c r="M36" s="349"/>
      <c r="N36" s="352"/>
      <c r="O36" s="349"/>
      <c r="P36" s="353"/>
    </row>
    <row r="37" spans="2:16" x14ac:dyDescent="0.25">
      <c r="B37" s="350"/>
      <c r="C37" s="349"/>
      <c r="D37" s="350"/>
      <c r="E37" s="349"/>
      <c r="F37" s="350"/>
      <c r="G37" s="349"/>
      <c r="H37" s="352"/>
      <c r="I37" s="349"/>
      <c r="J37" s="352"/>
      <c r="K37" s="349"/>
      <c r="L37" s="350"/>
      <c r="M37" s="349"/>
      <c r="N37" s="352"/>
      <c r="O37" s="349"/>
      <c r="P37" s="353"/>
    </row>
    <row r="38" spans="2:16" x14ac:dyDescent="0.25">
      <c r="B38" s="350"/>
      <c r="C38" s="349"/>
      <c r="D38" s="350"/>
      <c r="E38" s="349"/>
      <c r="F38" s="350"/>
      <c r="G38" s="349"/>
      <c r="H38" s="352"/>
      <c r="I38" s="349"/>
      <c r="J38" s="352"/>
      <c r="K38" s="349"/>
      <c r="L38" s="350"/>
      <c r="M38" s="349"/>
      <c r="N38" s="352"/>
      <c r="O38" s="349"/>
      <c r="P38" s="353"/>
    </row>
    <row r="39" spans="2:16" x14ac:dyDescent="0.25">
      <c r="B39" s="350"/>
      <c r="C39" s="349"/>
      <c r="D39" s="350"/>
      <c r="E39" s="349"/>
      <c r="F39" s="350"/>
      <c r="G39" s="349"/>
      <c r="H39" s="352"/>
      <c r="I39" s="349"/>
      <c r="J39" s="352"/>
      <c r="K39" s="349"/>
      <c r="L39" s="350"/>
      <c r="M39" s="349"/>
      <c r="N39" s="352"/>
      <c r="O39" s="349"/>
      <c r="P39" s="353"/>
    </row>
    <row r="40" spans="2:16" x14ac:dyDescent="0.25">
      <c r="B40" s="350"/>
      <c r="C40" s="349"/>
      <c r="D40" s="350"/>
      <c r="E40" s="349"/>
      <c r="F40" s="350"/>
      <c r="G40" s="349"/>
      <c r="H40" s="352"/>
      <c r="I40" s="349"/>
      <c r="J40" s="352"/>
      <c r="K40" s="349"/>
      <c r="L40" s="350"/>
      <c r="M40" s="349"/>
      <c r="N40" s="352"/>
      <c r="O40" s="349"/>
      <c r="P40" s="353"/>
    </row>
    <row r="41" spans="2:16" x14ac:dyDescent="0.25">
      <c r="B41" s="350"/>
      <c r="C41" s="349"/>
      <c r="D41" s="350"/>
      <c r="E41" s="349"/>
      <c r="F41" s="350"/>
      <c r="G41" s="349"/>
      <c r="H41" s="352"/>
      <c r="I41" s="349"/>
      <c r="J41" s="352"/>
      <c r="K41" s="349"/>
      <c r="L41" s="350"/>
      <c r="M41" s="349"/>
      <c r="N41" s="352"/>
      <c r="O41" s="349"/>
      <c r="P41" s="353"/>
    </row>
    <row r="42" spans="2:16" x14ac:dyDescent="0.25">
      <c r="B42" s="350"/>
      <c r="C42" s="349"/>
      <c r="D42" s="350"/>
      <c r="E42" s="349"/>
      <c r="F42" s="350"/>
      <c r="G42" s="349"/>
      <c r="H42" s="352"/>
      <c r="I42" s="349"/>
      <c r="J42" s="352"/>
      <c r="K42" s="349"/>
      <c r="L42" s="350"/>
      <c r="M42" s="349"/>
      <c r="N42" s="352"/>
      <c r="O42" s="349"/>
      <c r="P42" s="353"/>
    </row>
    <row r="43" spans="2:16" x14ac:dyDescent="0.25">
      <c r="B43" s="350"/>
      <c r="D43" s="351"/>
      <c r="F43" s="351"/>
      <c r="H43" s="352"/>
      <c r="J43" s="352"/>
      <c r="L43" s="351"/>
      <c r="N43" s="352"/>
      <c r="P43" s="354"/>
    </row>
  </sheetData>
  <sheetProtection algorithmName="SHA-512" hashValue="iTr20oTcSvN0hQ1nO44XtB1svNgs95K+NCt9N0bX4tye2WmFkHmXM0V69JX20IyE7FFeFsE85T95xObTtxq3rw==" saltValue="T0KU3cnzjaBJxxpTde8g/Q==" spinCount="100000" sheet="1" objects="1" scenarios="1" selectLockedCells="1"/>
  <mergeCells count="1">
    <mergeCell ref="B14:P14"/>
  </mergeCells>
  <dataValidations count="3">
    <dataValidation type="list" allowBlank="1" showInputMessage="1" showErrorMessage="1" promptTitle="Compensation/Benefit" prompt="select Compensation or Benefit from drop-down box" sqref="I18:I22 H18:H43" xr:uid="{C789A1D2-6A1B-467B-9828-6CAEDDB60241}">
      <formula1>"Compensation, Benefit"</formula1>
    </dataValidation>
    <dataValidation type="list" allowBlank="1" showInputMessage="1" showErrorMessage="1" promptTitle="Source of Funds Used" prompt="select Source of Funds Used from drop-down box" sqref="O18:O22 N18:N43" xr:uid="{F66075F1-217C-40A5-A570-D21ED6C2AFBF}">
      <formula1>"Local, State, Federal"</formula1>
    </dataValidation>
    <dataValidation type="list" allowBlank="1" showInputMessage="1" showErrorMessage="1" promptTitle="Payment Frequency" prompt="select Payment Frequency from drop-down box" sqref="K18:K22 J18:J43" xr:uid="{513B8A44-99AD-4234-B8C7-40EB84E5B037}">
      <formula1>"Weekly, Monthly, Quarterly, Yearly, One Time"</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AQ33"/>
  <sheetViews>
    <sheetView showGridLines="0" zoomScale="110" zoomScaleNormal="110" workbookViewId="0">
      <selection activeCell="L12" sqref="L12:L13"/>
    </sheetView>
  </sheetViews>
  <sheetFormatPr defaultRowHeight="15" x14ac:dyDescent="0.25"/>
  <cols>
    <col min="1" max="1" width="2.140625" style="25" customWidth="1"/>
    <col min="2" max="2" width="43.7109375" style="25" customWidth="1"/>
    <col min="3" max="3" width="16.7109375" style="25" customWidth="1"/>
    <col min="4" max="4" width="1.140625" style="25" customWidth="1"/>
    <col min="5" max="5" width="7.5703125" style="25" bestFit="1" customWidth="1"/>
    <col min="6" max="6" width="1.140625" style="25" customWidth="1"/>
    <col min="7" max="7" width="43.42578125" style="25" customWidth="1"/>
    <col min="8" max="8" width="16.7109375" style="25" customWidth="1"/>
    <col min="9" max="9" width="4.28515625" style="25" customWidth="1"/>
    <col min="10" max="10" width="16.7109375" style="25" customWidth="1"/>
    <col min="11" max="11" width="4.7109375" style="25" customWidth="1"/>
    <col min="12" max="12" width="46.85546875" style="25" customWidth="1"/>
    <col min="13" max="13" width="2.140625" style="25" customWidth="1"/>
    <col min="14" max="14" width="2.42578125" style="25" customWidth="1"/>
    <col min="15" max="16384" width="9.140625" style="25"/>
  </cols>
  <sheetData>
    <row r="1" spans="1:43" ht="18.75" x14ac:dyDescent="0.3">
      <c r="A1" s="158"/>
      <c r="B1" s="262">
        <f>Cover!C13</f>
        <v>0</v>
      </c>
      <c r="C1" s="355"/>
      <c r="D1" s="158"/>
      <c r="E1" s="158"/>
      <c r="F1" s="158"/>
      <c r="G1" s="158"/>
      <c r="H1" s="158"/>
      <c r="I1" s="158"/>
      <c r="J1" s="158"/>
      <c r="K1" s="158"/>
      <c r="L1" s="158"/>
      <c r="M1" s="158"/>
      <c r="N1" s="225"/>
    </row>
    <row r="2" spans="1:43" ht="19.5" thickBot="1" x14ac:dyDescent="0.35">
      <c r="A2" s="158"/>
      <c r="B2" s="288" t="s">
        <v>257</v>
      </c>
      <c r="C2" s="124"/>
      <c r="D2" s="124"/>
      <c r="E2" s="124"/>
      <c r="F2" s="124"/>
      <c r="G2" s="124"/>
      <c r="H2" s="124"/>
      <c r="I2" s="124"/>
      <c r="J2" s="124"/>
      <c r="K2" s="124"/>
      <c r="L2" s="124"/>
      <c r="M2" s="158"/>
      <c r="N2" s="225"/>
    </row>
    <row r="3" spans="1:43" x14ac:dyDescent="0.25">
      <c r="A3" s="158"/>
      <c r="B3" s="226"/>
      <c r="C3" s="355"/>
      <c r="D3" s="158"/>
      <c r="E3" s="158"/>
      <c r="F3" s="158"/>
      <c r="G3" s="158"/>
      <c r="H3" s="158"/>
      <c r="I3" s="158"/>
      <c r="J3" s="158"/>
      <c r="K3" s="158"/>
      <c r="L3" s="158"/>
      <c r="M3" s="158"/>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row>
    <row r="4" spans="1:43" x14ac:dyDescent="0.25">
      <c r="A4" s="158"/>
      <c r="B4" s="356" t="s">
        <v>12</v>
      </c>
      <c r="C4" s="355"/>
      <c r="D4" s="158"/>
      <c r="E4" s="158"/>
      <c r="F4" s="158"/>
      <c r="G4" s="158"/>
      <c r="H4" s="158"/>
      <c r="I4" s="158"/>
      <c r="J4" s="158"/>
      <c r="K4" s="158"/>
      <c r="L4" s="158"/>
      <c r="M4" s="158"/>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row>
    <row r="5" spans="1:43" s="359" customFormat="1" ht="12.75" x14ac:dyDescent="0.25">
      <c r="A5" s="357"/>
      <c r="B5" s="357" t="s">
        <v>113</v>
      </c>
      <c r="C5" s="357"/>
      <c r="D5" s="357"/>
      <c r="E5" s="357"/>
      <c r="F5" s="357"/>
      <c r="G5" s="357"/>
      <c r="H5" s="357"/>
      <c r="I5" s="357"/>
      <c r="J5" s="357"/>
      <c r="K5" s="357"/>
      <c r="L5" s="357"/>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row>
    <row r="6" spans="1:43" s="359" customFormat="1" ht="12.75" x14ac:dyDescent="0.25">
      <c r="A6" s="357"/>
      <c r="B6" s="357" t="s">
        <v>114</v>
      </c>
      <c r="C6" s="357"/>
      <c r="D6" s="357"/>
      <c r="E6" s="357"/>
      <c r="F6" s="357"/>
      <c r="G6" s="357"/>
      <c r="H6" s="357"/>
      <c r="I6" s="357"/>
      <c r="J6" s="357"/>
      <c r="K6" s="357"/>
      <c r="L6" s="357"/>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8"/>
      <c r="AQ6" s="358"/>
    </row>
    <row r="7" spans="1:43" ht="6.6" customHeight="1" x14ac:dyDescent="0.25">
      <c r="A7" s="158"/>
      <c r="B7" s="90"/>
      <c r="C7" s="355"/>
      <c r="D7" s="158"/>
      <c r="E7" s="158"/>
      <c r="F7" s="158"/>
      <c r="G7" s="158"/>
      <c r="H7" s="158"/>
      <c r="I7" s="158"/>
      <c r="J7" s="158"/>
      <c r="K7" s="158"/>
      <c r="L7" s="158"/>
      <c r="M7" s="158"/>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row>
    <row r="8" spans="1:43" s="359" customFormat="1" ht="15" customHeight="1" x14ac:dyDescent="0.25">
      <c r="A8" s="357"/>
      <c r="B8" s="360" t="s">
        <v>115</v>
      </c>
      <c r="C8" s="357"/>
      <c r="D8" s="357"/>
      <c r="E8" s="357"/>
      <c r="F8" s="357"/>
      <c r="G8" s="357"/>
      <c r="H8" s="357"/>
      <c r="I8" s="357"/>
      <c r="J8" s="357"/>
      <c r="K8" s="357"/>
      <c r="L8" s="357"/>
      <c r="M8" s="358"/>
      <c r="N8" s="358"/>
      <c r="O8" s="358"/>
      <c r="P8" s="358"/>
      <c r="Q8" s="358"/>
      <c r="R8" s="358"/>
      <c r="S8" s="358"/>
      <c r="T8" s="358"/>
      <c r="U8" s="358"/>
      <c r="V8" s="358"/>
      <c r="W8" s="358"/>
      <c r="X8" s="358"/>
      <c r="Y8" s="358"/>
      <c r="Z8" s="358"/>
      <c r="AA8" s="358"/>
      <c r="AB8" s="358"/>
      <c r="AC8" s="358"/>
      <c r="AD8" s="358"/>
      <c r="AE8" s="358"/>
      <c r="AF8" s="358"/>
      <c r="AG8" s="358"/>
      <c r="AH8" s="358"/>
      <c r="AI8" s="358"/>
      <c r="AJ8" s="358"/>
      <c r="AK8" s="358"/>
      <c r="AL8" s="358"/>
      <c r="AM8" s="358"/>
      <c r="AN8" s="358"/>
      <c r="AO8" s="358"/>
      <c r="AP8" s="358"/>
      <c r="AQ8" s="358"/>
    </row>
    <row r="9" spans="1:43" ht="25.9" customHeight="1" x14ac:dyDescent="0.25">
      <c r="A9" s="158"/>
      <c r="B9" s="412" t="s">
        <v>116</v>
      </c>
      <c r="C9" s="413"/>
      <c r="D9" s="413"/>
      <c r="E9" s="413"/>
      <c r="F9" s="413"/>
      <c r="G9" s="413"/>
      <c r="H9" s="413"/>
      <c r="I9" s="413"/>
      <c r="J9" s="413"/>
      <c r="K9" s="413"/>
      <c r="L9" s="414"/>
      <c r="M9" s="158"/>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row>
    <row r="10" spans="1:43" ht="14.45" customHeight="1" x14ac:dyDescent="0.25">
      <c r="A10" s="158"/>
      <c r="B10" s="158"/>
      <c r="C10" s="158"/>
      <c r="D10" s="355"/>
      <c r="E10" s="355"/>
      <c r="F10" s="355"/>
      <c r="G10" s="158"/>
      <c r="H10" s="158"/>
      <c r="I10" s="158"/>
      <c r="J10" s="158"/>
      <c r="K10" s="158"/>
      <c r="L10" s="158"/>
      <c r="M10" s="158"/>
      <c r="N10" s="225"/>
    </row>
    <row r="11" spans="1:43" ht="14.45" customHeight="1" x14ac:dyDescent="0.25">
      <c r="A11" s="158"/>
      <c r="B11" s="361"/>
      <c r="C11" s="158"/>
      <c r="D11" s="355"/>
      <c r="E11" s="355"/>
      <c r="F11" s="355"/>
      <c r="G11" s="362"/>
      <c r="H11" s="158"/>
      <c r="I11" s="158"/>
      <c r="J11" s="168" t="s">
        <v>23</v>
      </c>
      <c r="K11" s="158"/>
      <c r="L11" s="168" t="s">
        <v>117</v>
      </c>
      <c r="M11" s="158"/>
      <c r="N11" s="225"/>
    </row>
    <row r="12" spans="1:43" ht="14.45" customHeight="1" x14ac:dyDescent="0.25">
      <c r="A12" s="158"/>
      <c r="B12" s="363" t="s">
        <v>233</v>
      </c>
      <c r="C12" s="409">
        <f>'SofNP-GW'!C79</f>
        <v>0</v>
      </c>
      <c r="D12" s="319"/>
      <c r="E12" s="411" t="str">
        <f>IF(C12=H12,"=","≠")</f>
        <v>=</v>
      </c>
      <c r="F12" s="319"/>
      <c r="G12" s="364" t="s">
        <v>132</v>
      </c>
      <c r="H12" s="409">
        <f>BalSheet!I73</f>
        <v>0</v>
      </c>
      <c r="I12" s="319"/>
      <c r="J12" s="409">
        <f>ABS(C12-H12)</f>
        <v>0</v>
      </c>
      <c r="K12" s="79"/>
      <c r="L12" s="407"/>
      <c r="M12" s="158"/>
      <c r="N12" s="225"/>
    </row>
    <row r="13" spans="1:43" x14ac:dyDescent="0.25">
      <c r="A13" s="158"/>
      <c r="B13" s="314" t="s">
        <v>228</v>
      </c>
      <c r="C13" s="410"/>
      <c r="D13" s="175"/>
      <c r="E13" s="411"/>
      <c r="F13" s="175"/>
      <c r="G13" s="314" t="s">
        <v>258</v>
      </c>
      <c r="H13" s="410"/>
      <c r="I13" s="175"/>
      <c r="J13" s="410"/>
      <c r="K13" s="79"/>
      <c r="L13" s="408"/>
      <c r="M13" s="158"/>
      <c r="N13" s="225"/>
    </row>
    <row r="14" spans="1:43" ht="14.45" customHeight="1" x14ac:dyDescent="0.25">
      <c r="A14" s="158"/>
      <c r="B14" s="314"/>
      <c r="C14" s="175"/>
      <c r="D14" s="175"/>
      <c r="E14" s="365"/>
      <c r="F14" s="175"/>
      <c r="G14" s="314"/>
      <c r="H14" s="175"/>
      <c r="I14" s="175"/>
      <c r="J14" s="175"/>
      <c r="K14" s="79"/>
      <c r="L14" s="158"/>
      <c r="M14" s="158"/>
      <c r="N14" s="225"/>
    </row>
    <row r="15" spans="1:43" ht="14.45" customHeight="1" x14ac:dyDescent="0.25">
      <c r="A15" s="158"/>
      <c r="B15" s="363"/>
      <c r="C15" s="183"/>
      <c r="D15" s="175"/>
      <c r="E15" s="365"/>
      <c r="F15" s="175"/>
      <c r="G15" s="364"/>
      <c r="H15" s="201"/>
      <c r="I15" s="175"/>
      <c r="J15" s="175"/>
      <c r="K15" s="79"/>
      <c r="L15" s="158"/>
      <c r="M15" s="158"/>
      <c r="N15" s="225"/>
    </row>
    <row r="16" spans="1:43" ht="14.45" customHeight="1" x14ac:dyDescent="0.25">
      <c r="A16" s="158"/>
      <c r="B16" s="363" t="s">
        <v>233</v>
      </c>
      <c r="C16" s="409">
        <f>'SofNP-GW'!C79</f>
        <v>0</v>
      </c>
      <c r="D16" s="175"/>
      <c r="E16" s="411" t="str">
        <f>IF(C16=H16,"=","≠")</f>
        <v>=</v>
      </c>
      <c r="F16" s="175"/>
      <c r="G16" s="364" t="s">
        <v>234</v>
      </c>
      <c r="H16" s="409">
        <f>'SofA-GW'!N63</f>
        <v>0</v>
      </c>
      <c r="I16" s="175"/>
      <c r="J16" s="409">
        <f>ABS(C16-H16)</f>
        <v>0</v>
      </c>
      <c r="K16" s="79"/>
      <c r="L16" s="407"/>
      <c r="M16" s="158"/>
      <c r="N16" s="225"/>
    </row>
    <row r="17" spans="1:14" x14ac:dyDescent="0.25">
      <c r="A17" s="158"/>
      <c r="B17" s="314" t="s">
        <v>228</v>
      </c>
      <c r="C17" s="410"/>
      <c r="D17" s="175"/>
      <c r="E17" s="411"/>
      <c r="F17" s="175"/>
      <c r="G17" s="314" t="s">
        <v>230</v>
      </c>
      <c r="H17" s="410"/>
      <c r="I17" s="175"/>
      <c r="J17" s="410"/>
      <c r="K17" s="79"/>
      <c r="L17" s="408"/>
      <c r="M17" s="158"/>
      <c r="N17" s="225"/>
    </row>
    <row r="18" spans="1:14" ht="14.45" customHeight="1" x14ac:dyDescent="0.25">
      <c r="A18" s="158"/>
      <c r="B18" s="314"/>
      <c r="C18" s="175"/>
      <c r="D18" s="175"/>
      <c r="E18" s="365"/>
      <c r="F18" s="175"/>
      <c r="G18" s="314"/>
      <c r="H18" s="175"/>
      <c r="I18" s="175"/>
      <c r="J18" s="366"/>
      <c r="K18" s="79"/>
      <c r="L18" s="158"/>
      <c r="M18" s="158"/>
      <c r="N18" s="225"/>
    </row>
    <row r="19" spans="1:14" ht="14.45" customHeight="1" x14ac:dyDescent="0.25">
      <c r="A19" s="158"/>
      <c r="B19" s="367"/>
      <c r="C19" s="175"/>
      <c r="D19" s="175"/>
      <c r="E19" s="365"/>
      <c r="F19" s="175"/>
      <c r="G19" s="367"/>
      <c r="H19" s="175"/>
      <c r="I19" s="175"/>
      <c r="J19" s="366"/>
      <c r="K19" s="79"/>
      <c r="L19" s="158"/>
      <c r="M19" s="158"/>
      <c r="N19" s="225"/>
    </row>
    <row r="20" spans="1:14" ht="14.45" customHeight="1" x14ac:dyDescent="0.25">
      <c r="A20" s="158"/>
      <c r="B20" s="364" t="s">
        <v>259</v>
      </c>
      <c r="C20" s="409">
        <f>BalSheet!I73</f>
        <v>0</v>
      </c>
      <c r="D20" s="175"/>
      <c r="E20" s="411" t="str">
        <f>IF(C20=H20,"=","≠")</f>
        <v>=</v>
      </c>
      <c r="F20" s="175"/>
      <c r="G20" s="364" t="s">
        <v>234</v>
      </c>
      <c r="H20" s="409">
        <f>'SofA-GW'!N63</f>
        <v>0</v>
      </c>
      <c r="I20" s="175"/>
      <c r="J20" s="409">
        <f>ABS(C20-H20)</f>
        <v>0</v>
      </c>
      <c r="K20" s="79"/>
      <c r="L20" s="407"/>
      <c r="M20" s="158"/>
      <c r="N20" s="225"/>
    </row>
    <row r="21" spans="1:14" x14ac:dyDescent="0.25">
      <c r="A21" s="158"/>
      <c r="B21" s="314" t="s">
        <v>258</v>
      </c>
      <c r="C21" s="410"/>
      <c r="D21" s="175"/>
      <c r="E21" s="411"/>
      <c r="F21" s="175"/>
      <c r="G21" s="314" t="s">
        <v>230</v>
      </c>
      <c r="H21" s="410"/>
      <c r="I21" s="175"/>
      <c r="J21" s="410"/>
      <c r="K21" s="79"/>
      <c r="L21" s="408"/>
      <c r="M21" s="158"/>
      <c r="N21" s="225"/>
    </row>
    <row r="22" spans="1:14" ht="14.45" customHeight="1" x14ac:dyDescent="0.25">
      <c r="A22" s="158"/>
      <c r="B22" s="314"/>
      <c r="C22" s="175"/>
      <c r="D22" s="175"/>
      <c r="E22" s="365"/>
      <c r="F22" s="175"/>
      <c r="G22" s="314"/>
      <c r="H22" s="175"/>
      <c r="I22" s="175"/>
      <c r="J22" s="366"/>
      <c r="K22" s="79"/>
      <c r="L22" s="158"/>
      <c r="M22" s="158"/>
      <c r="N22" s="225"/>
    </row>
    <row r="23" spans="1:14" ht="14.45" customHeight="1" x14ac:dyDescent="0.25">
      <c r="A23" s="158"/>
      <c r="B23" s="314"/>
      <c r="C23" s="175"/>
      <c r="D23" s="175"/>
      <c r="E23" s="365"/>
      <c r="F23" s="175"/>
      <c r="G23" s="314"/>
      <c r="H23" s="175"/>
      <c r="I23" s="175"/>
      <c r="J23" s="366"/>
      <c r="K23" s="79"/>
      <c r="L23" s="158"/>
      <c r="M23" s="158"/>
      <c r="N23" s="225"/>
    </row>
    <row r="24" spans="1:14" ht="14.45" customHeight="1" x14ac:dyDescent="0.25">
      <c r="A24" s="158"/>
      <c r="B24" s="363" t="s">
        <v>231</v>
      </c>
      <c r="C24" s="409">
        <f>BalSheet!I47</f>
        <v>0</v>
      </c>
      <c r="D24" s="175"/>
      <c r="E24" s="411" t="str">
        <f>IF(C24=H24,"=","≠")</f>
        <v>=</v>
      </c>
      <c r="F24" s="175"/>
      <c r="G24" s="363" t="s">
        <v>235</v>
      </c>
      <c r="H24" s="409">
        <f>SofRECFB!I66</f>
        <v>0</v>
      </c>
      <c r="I24" s="175"/>
      <c r="J24" s="409">
        <f>ABS(C24-H24)</f>
        <v>0</v>
      </c>
      <c r="K24" s="79"/>
      <c r="L24" s="407"/>
      <c r="M24" s="158"/>
      <c r="N24" s="225"/>
    </row>
    <row r="25" spans="1:14" ht="25.5" x14ac:dyDescent="0.25">
      <c r="A25" s="158"/>
      <c r="B25" s="314" t="s">
        <v>229</v>
      </c>
      <c r="C25" s="410"/>
      <c r="D25" s="175"/>
      <c r="E25" s="411"/>
      <c r="F25" s="175"/>
      <c r="G25" s="314" t="s">
        <v>232</v>
      </c>
      <c r="H25" s="410"/>
      <c r="I25" s="175"/>
      <c r="J25" s="410"/>
      <c r="K25" s="79"/>
      <c r="L25" s="408"/>
      <c r="M25" s="158"/>
      <c r="N25" s="225"/>
    </row>
    <row r="26" spans="1:14" ht="14.45" customHeight="1" x14ac:dyDescent="0.25">
      <c r="A26" s="158"/>
      <c r="B26" s="314"/>
      <c r="C26" s="368"/>
      <c r="D26" s="175"/>
      <c r="E26" s="369"/>
      <c r="F26" s="175"/>
      <c r="G26" s="314"/>
      <c r="H26" s="368"/>
      <c r="I26" s="175"/>
      <c r="J26" s="368"/>
      <c r="K26" s="79"/>
      <c r="L26" s="370"/>
      <c r="M26" s="158"/>
      <c r="N26" s="225"/>
    </row>
    <row r="27" spans="1:14" ht="14.45" customHeight="1" x14ac:dyDescent="0.25">
      <c r="A27" s="158"/>
      <c r="B27" s="314"/>
      <c r="C27" s="368"/>
      <c r="D27" s="175"/>
      <c r="E27" s="369"/>
      <c r="F27" s="175"/>
      <c r="G27" s="314"/>
      <c r="H27" s="368"/>
      <c r="I27" s="175"/>
      <c r="J27" s="368"/>
      <c r="K27" s="79"/>
      <c r="L27" s="370"/>
      <c r="M27" s="158"/>
      <c r="N27" s="225"/>
    </row>
    <row r="28" spans="1:14" ht="25.5" x14ac:dyDescent="0.25">
      <c r="A28" s="158"/>
      <c r="B28" s="371" t="s">
        <v>265</v>
      </c>
      <c r="C28" s="409">
        <f>'SofNP-GW'!C40+'SofNP-GW'!C46</f>
        <v>0</v>
      </c>
      <c r="D28" s="175"/>
      <c r="E28" s="411" t="str">
        <f>IF(C28=H28,"=","≠")</f>
        <v>=</v>
      </c>
      <c r="F28" s="175"/>
      <c r="G28" s="363" t="s">
        <v>266</v>
      </c>
      <c r="H28" s="409">
        <f>'SofNP-GW'!C66+'SofNP-GW'!C72+'SofNP-GW'!C79</f>
        <v>0</v>
      </c>
      <c r="I28" s="175"/>
      <c r="J28" s="409">
        <f>ABS(C28-H28)</f>
        <v>0</v>
      </c>
      <c r="K28" s="79"/>
      <c r="L28" s="407"/>
      <c r="M28" s="158"/>
      <c r="N28" s="225"/>
    </row>
    <row r="29" spans="1:14" x14ac:dyDescent="0.25">
      <c r="B29" s="314" t="s">
        <v>228</v>
      </c>
      <c r="C29" s="410"/>
      <c r="D29" s="175"/>
      <c r="E29" s="411"/>
      <c r="F29" s="175"/>
      <c r="G29" s="314" t="s">
        <v>228</v>
      </c>
      <c r="H29" s="410"/>
      <c r="I29" s="175"/>
      <c r="J29" s="410"/>
      <c r="K29" s="79"/>
      <c r="L29" s="408"/>
    </row>
    <row r="32" spans="1:14" ht="14.45" customHeight="1" x14ac:dyDescent="0.25">
      <c r="B32" s="363" t="s">
        <v>50</v>
      </c>
      <c r="C32" s="409">
        <f>BalSheet!I26</f>
        <v>0</v>
      </c>
      <c r="D32" s="175"/>
      <c r="E32" s="411" t="str">
        <f>IF(C32=H32,"=","≠")</f>
        <v>=</v>
      </c>
      <c r="F32" s="175"/>
      <c r="G32" s="363" t="s">
        <v>248</v>
      </c>
      <c r="H32" s="409">
        <f>BalSheet!I49</f>
        <v>0</v>
      </c>
      <c r="I32" s="175"/>
      <c r="J32" s="409">
        <f>ABS(C32-H32)</f>
        <v>0</v>
      </c>
      <c r="K32" s="79"/>
      <c r="L32" s="407"/>
    </row>
    <row r="33" spans="2:12" ht="14.45" customHeight="1" x14ac:dyDescent="0.25">
      <c r="B33" s="314" t="s">
        <v>229</v>
      </c>
      <c r="C33" s="410"/>
      <c r="D33" s="175"/>
      <c r="E33" s="411"/>
      <c r="F33" s="175"/>
      <c r="G33" s="314" t="s">
        <v>229</v>
      </c>
      <c r="H33" s="410"/>
      <c r="I33" s="175"/>
      <c r="J33" s="410"/>
      <c r="K33" s="79"/>
      <c r="L33" s="408"/>
    </row>
  </sheetData>
  <sheetProtection algorithmName="SHA-512" hashValue="sxFAZe2nhU8mD8nFRAVzzvgkqktcCewKqpNbJKZdvaDCm2lExLPXPxqjQYzqOab6TKcxrT8EGv0WUqj0UChy9g==" saltValue="cvjbZRYR+5e2VXyN51Ig6g==" spinCount="100000" sheet="1" objects="1" scenarios="1" selectLockedCells="1"/>
  <mergeCells count="31">
    <mergeCell ref="C24:C25"/>
    <mergeCell ref="E24:E25"/>
    <mergeCell ref="H24:H25"/>
    <mergeCell ref="J24:J25"/>
    <mergeCell ref="L24:L25"/>
    <mergeCell ref="C16:C17"/>
    <mergeCell ref="E16:E17"/>
    <mergeCell ref="H16:H17"/>
    <mergeCell ref="J16:J17"/>
    <mergeCell ref="L16:L17"/>
    <mergeCell ref="C20:C21"/>
    <mergeCell ref="E20:E21"/>
    <mergeCell ref="H20:H21"/>
    <mergeCell ref="J20:J21"/>
    <mergeCell ref="L20:L21"/>
    <mergeCell ref="B9:L9"/>
    <mergeCell ref="C12:C13"/>
    <mergeCell ref="E12:E13"/>
    <mergeCell ref="H12:H13"/>
    <mergeCell ref="J12:J13"/>
    <mergeCell ref="L12:L13"/>
    <mergeCell ref="L28:L29"/>
    <mergeCell ref="C32:C33"/>
    <mergeCell ref="H32:H33"/>
    <mergeCell ref="J32:J33"/>
    <mergeCell ref="L32:L33"/>
    <mergeCell ref="E32:E33"/>
    <mergeCell ref="C28:C29"/>
    <mergeCell ref="E28:E29"/>
    <mergeCell ref="H28:H29"/>
    <mergeCell ref="J28:J29"/>
  </mergeCells>
  <conditionalFormatting sqref="E12:E13 E16:E17 E20:E21 E24:E27">
    <cfRule type="cellIs" dxfId="8" priority="72" operator="notEqual">
      <formula>"="</formula>
    </cfRule>
    <cfRule type="cellIs" priority="73" operator="notEqual">
      <formula>"="</formula>
    </cfRule>
  </conditionalFormatting>
  <conditionalFormatting sqref="J12:J13">
    <cfRule type="cellIs" dxfId="7" priority="48" operator="notEqual">
      <formula>0</formula>
    </cfRule>
  </conditionalFormatting>
  <conditionalFormatting sqref="J16:J17">
    <cfRule type="cellIs" dxfId="6" priority="47" operator="notEqual">
      <formula>0</formula>
    </cfRule>
  </conditionalFormatting>
  <conditionalFormatting sqref="J20:J21">
    <cfRule type="cellIs" dxfId="5" priority="46" operator="notEqual">
      <formula>0</formula>
    </cfRule>
  </conditionalFormatting>
  <conditionalFormatting sqref="J24:J27">
    <cfRule type="cellIs" dxfId="4" priority="45" operator="notEqual">
      <formula>0</formula>
    </cfRule>
  </conditionalFormatting>
  <conditionalFormatting sqref="E24:E27">
    <cfRule type="iconSet" priority="36">
      <iconSet iconSet="3Symbols">
        <cfvo type="percent" val="0"/>
        <cfvo type="percent" val="33"/>
        <cfvo type="percent" val="67"/>
      </iconSet>
    </cfRule>
  </conditionalFormatting>
  <conditionalFormatting sqref="E32:E33">
    <cfRule type="cellIs" dxfId="3" priority="3" operator="notEqual">
      <formula>"="</formula>
    </cfRule>
    <cfRule type="cellIs" priority="4" operator="notEqual">
      <formula>"="</formula>
    </cfRule>
  </conditionalFormatting>
  <conditionalFormatting sqref="E28:E29">
    <cfRule type="cellIs" dxfId="2" priority="11" operator="notEqual">
      <formula>"="</formula>
    </cfRule>
    <cfRule type="cellIs" priority="12" operator="notEqual">
      <formula>"="</formula>
    </cfRule>
  </conditionalFormatting>
  <conditionalFormatting sqref="E28:E29">
    <cfRule type="iconSet" priority="10">
      <iconSet iconSet="3Symbols">
        <cfvo type="percent" val="0"/>
        <cfvo type="percent" val="33"/>
        <cfvo type="percent" val="67"/>
      </iconSet>
    </cfRule>
  </conditionalFormatting>
  <conditionalFormatting sqref="J28:J29">
    <cfRule type="cellIs" dxfId="1" priority="9" operator="notEqual">
      <formula>0</formula>
    </cfRule>
  </conditionalFormatting>
  <conditionalFormatting sqref="E32:E33">
    <cfRule type="iconSet" priority="2">
      <iconSet iconSet="3Symbols">
        <cfvo type="percent" val="0"/>
        <cfvo type="percent" val="33"/>
        <cfvo type="percent" val="67"/>
      </iconSet>
    </cfRule>
  </conditionalFormatting>
  <conditionalFormatting sqref="J32:J33">
    <cfRule type="cellIs" dxfId="0" priority="1" operator="notEqual">
      <formula>0</formula>
    </cfRule>
  </conditionalFormatting>
  <pageMargins left="0.5" right="0.5" top="0.75" bottom="0.75" header="0.3" footer="0.3"/>
  <pageSetup paperSize="5" scale="7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I204"/>
  <sheetViews>
    <sheetView topLeftCell="A1048576" workbookViewId="0">
      <selection sqref="A1:XFD1048576"/>
    </sheetView>
  </sheetViews>
  <sheetFormatPr defaultRowHeight="15" zeroHeight="1" x14ac:dyDescent="0.25"/>
  <cols>
    <col min="1" max="1" width="8.85546875" customWidth="1"/>
    <col min="2" max="2" width="11.85546875" customWidth="1"/>
    <col min="3" max="3" width="63.140625" customWidth="1"/>
    <col min="4" max="4" width="15.85546875" customWidth="1"/>
    <col min="5" max="5" width="8.85546875" customWidth="1"/>
    <col min="6" max="6" width="10.7109375" customWidth="1"/>
    <col min="7" max="7" width="13.7109375" customWidth="1"/>
    <col min="8" max="8" width="15.140625" customWidth="1"/>
  </cols>
  <sheetData>
    <row r="1" spans="1:9" hidden="1" x14ac:dyDescent="0.25">
      <c r="A1" s="5" t="s">
        <v>0</v>
      </c>
      <c r="B1" s="5" t="s">
        <v>1</v>
      </c>
      <c r="C1" s="5" t="s">
        <v>11</v>
      </c>
      <c r="D1" s="5" t="s">
        <v>10</v>
      </c>
      <c r="E1" s="5" t="s">
        <v>30</v>
      </c>
      <c r="F1" s="5" t="s">
        <v>31</v>
      </c>
      <c r="G1" s="5" t="s">
        <v>111</v>
      </c>
      <c r="H1" s="5" t="s">
        <v>112</v>
      </c>
    </row>
    <row r="2" spans="1:9" hidden="1" x14ac:dyDescent="0.25">
      <c r="A2" s="1"/>
      <c r="B2" s="71"/>
      <c r="D2" s="6">
        <v>44012</v>
      </c>
      <c r="E2" t="s">
        <v>28</v>
      </c>
      <c r="F2" t="s">
        <v>28</v>
      </c>
      <c r="G2" t="s">
        <v>107</v>
      </c>
      <c r="H2" t="s">
        <v>107</v>
      </c>
    </row>
    <row r="3" spans="1:9" hidden="1" x14ac:dyDescent="0.25">
      <c r="A3" s="71">
        <v>57814</v>
      </c>
      <c r="B3" s="264" t="str">
        <f t="shared" ref="B3:B13" si="0">TEXT(A3,"000-000")</f>
        <v>057-814</v>
      </c>
      <c r="C3" t="s">
        <v>273</v>
      </c>
      <c r="D3" s="6">
        <v>44074</v>
      </c>
      <c r="E3" t="s">
        <v>29</v>
      </c>
      <c r="F3" t="s">
        <v>29</v>
      </c>
      <c r="G3" t="s">
        <v>108</v>
      </c>
      <c r="H3" t="s">
        <v>108</v>
      </c>
    </row>
    <row r="4" spans="1:9" hidden="1" x14ac:dyDescent="0.25">
      <c r="A4" s="71">
        <v>57840</v>
      </c>
      <c r="B4" s="264" t="str">
        <f t="shared" si="0"/>
        <v>057-840</v>
      </c>
      <c r="C4" t="s">
        <v>274</v>
      </c>
      <c r="F4" t="s">
        <v>32</v>
      </c>
      <c r="G4" t="s">
        <v>109</v>
      </c>
      <c r="H4" t="s">
        <v>109</v>
      </c>
    </row>
    <row r="5" spans="1:9" hidden="1" x14ac:dyDescent="0.25">
      <c r="A5" s="71">
        <v>68803</v>
      </c>
      <c r="B5" s="264" t="str">
        <f t="shared" si="0"/>
        <v>068-803</v>
      </c>
      <c r="C5" t="s">
        <v>296</v>
      </c>
      <c r="G5" t="s">
        <v>110</v>
      </c>
      <c r="H5" t="s">
        <v>110</v>
      </c>
    </row>
    <row r="6" spans="1:9" hidden="1" x14ac:dyDescent="0.25">
      <c r="A6" s="71">
        <v>101807</v>
      </c>
      <c r="B6" s="264" t="str">
        <f t="shared" si="0"/>
        <v>101-807</v>
      </c>
      <c r="C6" t="s">
        <v>275</v>
      </c>
      <c r="H6" t="s">
        <v>32</v>
      </c>
    </row>
    <row r="7" spans="1:9" hidden="1" x14ac:dyDescent="0.25">
      <c r="A7" s="71">
        <v>101811</v>
      </c>
      <c r="B7" s="264" t="str">
        <f t="shared" si="0"/>
        <v>101-811</v>
      </c>
      <c r="C7" t="s">
        <v>276</v>
      </c>
    </row>
    <row r="8" spans="1:9" hidden="1" x14ac:dyDescent="0.25">
      <c r="A8" s="71">
        <v>174801</v>
      </c>
      <c r="B8" s="264" t="str">
        <f t="shared" si="0"/>
        <v>174-801</v>
      </c>
      <c r="C8" t="s">
        <v>297</v>
      </c>
      <c r="E8" s="28"/>
      <c r="F8" s="28"/>
      <c r="G8" s="5" t="s">
        <v>126</v>
      </c>
      <c r="H8" s="28"/>
      <c r="I8" s="28"/>
    </row>
    <row r="9" spans="1:9" hidden="1" x14ac:dyDescent="0.25">
      <c r="A9" s="71">
        <v>212804</v>
      </c>
      <c r="B9" s="264" t="str">
        <f t="shared" si="0"/>
        <v>212-804</v>
      </c>
      <c r="C9" t="s">
        <v>305</v>
      </c>
      <c r="G9" t="s">
        <v>29</v>
      </c>
    </row>
    <row r="10" spans="1:9" hidden="1" x14ac:dyDescent="0.25">
      <c r="A10" s="71">
        <v>220810</v>
      </c>
      <c r="B10" s="264" t="str">
        <f t="shared" si="0"/>
        <v>220-810</v>
      </c>
      <c r="C10" t="s">
        <v>277</v>
      </c>
      <c r="G10" t="s">
        <v>108</v>
      </c>
    </row>
    <row r="11" spans="1:9" hidden="1" x14ac:dyDescent="0.25">
      <c r="A11" s="71">
        <v>227806</v>
      </c>
      <c r="B11" s="264" t="str">
        <f t="shared" si="0"/>
        <v>227-806</v>
      </c>
      <c r="C11" t="s">
        <v>298</v>
      </c>
      <c r="G11" t="s">
        <v>109</v>
      </c>
    </row>
    <row r="12" spans="1:9" hidden="1" x14ac:dyDescent="0.25">
      <c r="A12" s="71">
        <v>227819</v>
      </c>
      <c r="B12" s="264" t="str">
        <f t="shared" si="0"/>
        <v>227-819</v>
      </c>
      <c r="C12" t="s">
        <v>299</v>
      </c>
      <c r="G12" t="s">
        <v>110</v>
      </c>
    </row>
    <row r="13" spans="1:9" hidden="1" x14ac:dyDescent="0.25">
      <c r="A13" s="71">
        <v>236802</v>
      </c>
      <c r="B13" s="264" t="str">
        <f t="shared" si="0"/>
        <v>236-802</v>
      </c>
      <c r="C13" t="s">
        <v>303</v>
      </c>
    </row>
    <row r="14" spans="1:9" hidden="1" x14ac:dyDescent="0.25">
      <c r="A14" s="1"/>
      <c r="B14" s="1"/>
      <c r="C14" s="4"/>
    </row>
    <row r="15" spans="1:9" hidden="1" x14ac:dyDescent="0.25">
      <c r="A15" s="1"/>
      <c r="B15" s="1"/>
      <c r="C15" s="4"/>
    </row>
    <row r="16" spans="1:9" hidden="1" x14ac:dyDescent="0.25">
      <c r="A16" s="1"/>
      <c r="B16" s="1"/>
    </row>
    <row r="17" spans="1:2" hidden="1" x14ac:dyDescent="0.25">
      <c r="A17" s="1"/>
      <c r="B17" s="1"/>
    </row>
    <row r="18" spans="1:2" hidden="1" x14ac:dyDescent="0.25">
      <c r="A18" s="1"/>
      <c r="B18" s="1"/>
    </row>
    <row r="19" spans="1:2" hidden="1" x14ac:dyDescent="0.25">
      <c r="A19" s="1"/>
      <c r="B19" s="1"/>
    </row>
    <row r="20" spans="1:2" hidden="1" x14ac:dyDescent="0.25">
      <c r="A20" s="1"/>
      <c r="B20" s="1"/>
    </row>
    <row r="21" spans="1:2" hidden="1" x14ac:dyDescent="0.25">
      <c r="A21" s="1"/>
      <c r="B21" s="1"/>
    </row>
    <row r="22" spans="1:2" hidden="1" x14ac:dyDescent="0.25">
      <c r="A22" s="1"/>
      <c r="B22" s="1"/>
    </row>
    <row r="23" spans="1:2" hidden="1" x14ac:dyDescent="0.25">
      <c r="A23" s="1"/>
      <c r="B23" s="1"/>
    </row>
    <row r="24" spans="1:2" hidden="1" x14ac:dyDescent="0.25">
      <c r="A24" s="1"/>
      <c r="B24" s="1"/>
    </row>
    <row r="25" spans="1:2" hidden="1" x14ac:dyDescent="0.25">
      <c r="A25" s="1"/>
      <c r="B25" s="1"/>
    </row>
    <row r="26" spans="1:2" hidden="1" x14ac:dyDescent="0.25">
      <c r="A26" s="1"/>
      <c r="B26" s="1"/>
    </row>
    <row r="27" spans="1:2" hidden="1" x14ac:dyDescent="0.25">
      <c r="A27" s="2"/>
      <c r="B27" s="1"/>
    </row>
    <row r="28" spans="1:2" hidden="1" x14ac:dyDescent="0.25">
      <c r="A28" s="1"/>
      <c r="B28" s="1"/>
    </row>
    <row r="29" spans="1:2" hidden="1" x14ac:dyDescent="0.25">
      <c r="A29" s="1"/>
      <c r="B29" s="1"/>
    </row>
    <row r="30" spans="1:2" hidden="1" x14ac:dyDescent="0.25">
      <c r="A30" s="1"/>
      <c r="B30" s="1"/>
    </row>
    <row r="31" spans="1:2" hidden="1" x14ac:dyDescent="0.25">
      <c r="A31" s="1"/>
      <c r="B31" s="1"/>
    </row>
    <row r="32" spans="1:2" hidden="1" x14ac:dyDescent="0.25">
      <c r="A32" s="1"/>
      <c r="B32" s="1"/>
    </row>
    <row r="33" spans="1:2" hidden="1" x14ac:dyDescent="0.25">
      <c r="A33" s="1"/>
      <c r="B33" s="1"/>
    </row>
    <row r="34" spans="1:2" hidden="1" x14ac:dyDescent="0.25">
      <c r="A34" s="1"/>
      <c r="B34" s="1"/>
    </row>
    <row r="35" spans="1:2" hidden="1" x14ac:dyDescent="0.25">
      <c r="A35" s="1"/>
      <c r="B35" s="1"/>
    </row>
    <row r="36" spans="1:2" hidden="1" x14ac:dyDescent="0.25">
      <c r="A36" s="1"/>
      <c r="B36" s="1"/>
    </row>
    <row r="37" spans="1:2" hidden="1" x14ac:dyDescent="0.25">
      <c r="A37" s="1"/>
      <c r="B37" s="1"/>
    </row>
    <row r="38" spans="1:2" hidden="1" x14ac:dyDescent="0.25">
      <c r="A38" s="1"/>
      <c r="B38" s="1"/>
    </row>
    <row r="39" spans="1:2" hidden="1" x14ac:dyDescent="0.25">
      <c r="A39" s="1"/>
      <c r="B39" s="1"/>
    </row>
    <row r="40" spans="1:2" hidden="1" x14ac:dyDescent="0.25">
      <c r="A40" s="1"/>
      <c r="B40" s="1"/>
    </row>
    <row r="41" spans="1:2" hidden="1" x14ac:dyDescent="0.25">
      <c r="A41" s="1"/>
      <c r="B41" s="1"/>
    </row>
    <row r="42" spans="1:2" hidden="1" x14ac:dyDescent="0.25">
      <c r="A42" s="1"/>
      <c r="B42" s="1"/>
    </row>
    <row r="43" spans="1:2" hidden="1" x14ac:dyDescent="0.25">
      <c r="A43" s="1"/>
      <c r="B43" s="1"/>
    </row>
    <row r="44" spans="1:2" hidden="1" x14ac:dyDescent="0.25">
      <c r="A44" s="3"/>
      <c r="B44" s="1"/>
    </row>
    <row r="45" spans="1:2" hidden="1" x14ac:dyDescent="0.25">
      <c r="A45" s="1"/>
      <c r="B45" s="1"/>
    </row>
    <row r="46" spans="1:2" hidden="1" x14ac:dyDescent="0.25">
      <c r="A46" s="1"/>
      <c r="B46" s="1"/>
    </row>
    <row r="47" spans="1:2" hidden="1" x14ac:dyDescent="0.25">
      <c r="A47" s="1"/>
      <c r="B47" s="1"/>
    </row>
    <row r="48" spans="1:2" hidden="1" x14ac:dyDescent="0.25">
      <c r="A48" s="1"/>
      <c r="B48" s="1"/>
    </row>
    <row r="49" spans="1:2" hidden="1" x14ac:dyDescent="0.25">
      <c r="A49" s="1"/>
      <c r="B49" s="1"/>
    </row>
    <row r="50" spans="1:2" hidden="1" x14ac:dyDescent="0.25">
      <c r="A50" s="1"/>
      <c r="B50" s="1"/>
    </row>
    <row r="51" spans="1:2" hidden="1" x14ac:dyDescent="0.25">
      <c r="A51" s="1"/>
      <c r="B51" s="1"/>
    </row>
    <row r="52" spans="1:2" hidden="1" x14ac:dyDescent="0.25">
      <c r="A52" s="1"/>
      <c r="B52" s="1"/>
    </row>
    <row r="53" spans="1:2" hidden="1" x14ac:dyDescent="0.25">
      <c r="A53" s="1"/>
      <c r="B53" s="1"/>
    </row>
    <row r="54" spans="1:2" hidden="1" x14ac:dyDescent="0.25">
      <c r="A54" s="1"/>
      <c r="B54" s="1"/>
    </row>
    <row r="55" spans="1:2" hidden="1" x14ac:dyDescent="0.25">
      <c r="A55" s="1"/>
      <c r="B55" s="1"/>
    </row>
    <row r="56" spans="1:2" hidden="1" x14ac:dyDescent="0.25">
      <c r="A56" s="1"/>
      <c r="B56" s="1"/>
    </row>
    <row r="57" spans="1:2" hidden="1" x14ac:dyDescent="0.25">
      <c r="A57" s="1"/>
      <c r="B57" s="1"/>
    </row>
    <row r="58" spans="1:2" hidden="1" x14ac:dyDescent="0.25">
      <c r="A58" s="1"/>
      <c r="B58" s="1"/>
    </row>
    <row r="59" spans="1:2" hidden="1" x14ac:dyDescent="0.25">
      <c r="A59" s="1"/>
      <c r="B59" s="1"/>
    </row>
    <row r="60" spans="1:2" hidden="1" x14ac:dyDescent="0.25">
      <c r="A60" s="1"/>
      <c r="B60" s="1"/>
    </row>
    <row r="61" spans="1:2" hidden="1" x14ac:dyDescent="0.25">
      <c r="A61" s="1"/>
      <c r="B61" s="1"/>
    </row>
    <row r="62" spans="1:2" hidden="1" x14ac:dyDescent="0.25">
      <c r="A62" s="3"/>
      <c r="B62" s="1"/>
    </row>
    <row r="63" spans="1:2" hidden="1" x14ac:dyDescent="0.25">
      <c r="A63" s="1"/>
      <c r="B63" s="1"/>
    </row>
    <row r="64" spans="1:2" hidden="1" x14ac:dyDescent="0.25">
      <c r="A64" s="1"/>
      <c r="B64" s="1"/>
    </row>
    <row r="65" spans="1:2" hidden="1" x14ac:dyDescent="0.25">
      <c r="A65" s="1"/>
      <c r="B65" s="1"/>
    </row>
    <row r="66" spans="1:2" hidden="1" x14ac:dyDescent="0.25">
      <c r="A66" s="1"/>
      <c r="B66" s="1"/>
    </row>
    <row r="67" spans="1:2" hidden="1" x14ac:dyDescent="0.25">
      <c r="A67" s="1"/>
      <c r="B67" s="1"/>
    </row>
    <row r="68" spans="1:2" hidden="1" x14ac:dyDescent="0.25">
      <c r="A68" s="1"/>
      <c r="B68" s="1"/>
    </row>
    <row r="69" spans="1:2" hidden="1" x14ac:dyDescent="0.25">
      <c r="A69" s="1"/>
      <c r="B69" s="1"/>
    </row>
    <row r="70" spans="1:2" hidden="1" x14ac:dyDescent="0.25">
      <c r="A70" s="1"/>
      <c r="B70" s="1"/>
    </row>
    <row r="71" spans="1:2" hidden="1" x14ac:dyDescent="0.25">
      <c r="A71" s="1"/>
      <c r="B71" s="1"/>
    </row>
    <row r="72" spans="1:2" hidden="1" x14ac:dyDescent="0.25">
      <c r="A72" s="1"/>
      <c r="B72" s="1"/>
    </row>
    <row r="73" spans="1:2" hidden="1" x14ac:dyDescent="0.25">
      <c r="A73" s="1"/>
      <c r="B73" s="1"/>
    </row>
    <row r="74" spans="1:2" hidden="1" x14ac:dyDescent="0.25">
      <c r="A74" s="1"/>
      <c r="B74" s="1"/>
    </row>
    <row r="75" spans="1:2" hidden="1" x14ac:dyDescent="0.25">
      <c r="A75" s="1"/>
      <c r="B75" s="1"/>
    </row>
    <row r="76" spans="1:2" hidden="1" x14ac:dyDescent="0.25">
      <c r="A76" s="1"/>
      <c r="B76" s="1"/>
    </row>
    <row r="77" spans="1:2" hidden="1" x14ac:dyDescent="0.25">
      <c r="A77" s="1"/>
      <c r="B77" s="1"/>
    </row>
    <row r="78" spans="1:2" hidden="1" x14ac:dyDescent="0.25">
      <c r="A78" s="1"/>
      <c r="B78" s="1"/>
    </row>
    <row r="79" spans="1:2" hidden="1" x14ac:dyDescent="0.25">
      <c r="A79" s="1"/>
      <c r="B79" s="1"/>
    </row>
    <row r="80" spans="1:2" hidden="1" x14ac:dyDescent="0.25">
      <c r="A80" s="1"/>
      <c r="B80" s="1"/>
    </row>
    <row r="81" spans="1:2" hidden="1" x14ac:dyDescent="0.25">
      <c r="A81" s="1"/>
      <c r="B81" s="1"/>
    </row>
    <row r="82" spans="1:2" hidden="1" x14ac:dyDescent="0.25">
      <c r="A82" s="1"/>
      <c r="B82" s="1"/>
    </row>
    <row r="83" spans="1:2" hidden="1" x14ac:dyDescent="0.25">
      <c r="A83" s="1"/>
      <c r="B83" s="1"/>
    </row>
    <row r="84" spans="1:2" hidden="1" x14ac:dyDescent="0.25">
      <c r="A84" s="1"/>
      <c r="B84" s="1"/>
    </row>
    <row r="85" spans="1:2" hidden="1" x14ac:dyDescent="0.25">
      <c r="A85" s="1"/>
      <c r="B85" s="1"/>
    </row>
    <row r="86" spans="1:2" hidden="1" x14ac:dyDescent="0.25">
      <c r="A86" s="3"/>
      <c r="B86" s="1"/>
    </row>
    <row r="87" spans="1:2" hidden="1" x14ac:dyDescent="0.25">
      <c r="A87" s="1"/>
      <c r="B87" s="1"/>
    </row>
    <row r="88" spans="1:2" hidden="1" x14ac:dyDescent="0.25">
      <c r="A88" s="1"/>
      <c r="B88" s="1"/>
    </row>
    <row r="89" spans="1:2" hidden="1" x14ac:dyDescent="0.25">
      <c r="A89" s="1"/>
      <c r="B89" s="1"/>
    </row>
    <row r="90" spans="1:2" hidden="1" x14ac:dyDescent="0.25">
      <c r="A90" s="1"/>
      <c r="B90" s="1"/>
    </row>
    <row r="91" spans="1:2" hidden="1" x14ac:dyDescent="0.25">
      <c r="A91" s="1"/>
      <c r="B91" s="1"/>
    </row>
    <row r="92" spans="1:2" hidden="1" x14ac:dyDescent="0.25">
      <c r="A92" s="1"/>
      <c r="B92" s="1"/>
    </row>
    <row r="93" spans="1:2" hidden="1" x14ac:dyDescent="0.25">
      <c r="A93" s="1"/>
      <c r="B93" s="1"/>
    </row>
    <row r="94" spans="1:2" hidden="1" x14ac:dyDescent="0.25">
      <c r="A94" s="1"/>
      <c r="B94" s="1"/>
    </row>
    <row r="95" spans="1:2" hidden="1" x14ac:dyDescent="0.25">
      <c r="A95" s="1"/>
      <c r="B95" s="1"/>
    </row>
    <row r="96" spans="1:2" hidden="1" x14ac:dyDescent="0.25">
      <c r="A96" s="1"/>
      <c r="B96" s="1"/>
    </row>
    <row r="97" spans="1:2" hidden="1" x14ac:dyDescent="0.25">
      <c r="A97" s="1"/>
      <c r="B97" s="1"/>
    </row>
    <row r="98" spans="1:2" hidden="1" x14ac:dyDescent="0.25">
      <c r="A98" s="1"/>
      <c r="B98" s="1"/>
    </row>
    <row r="99" spans="1:2" hidden="1" x14ac:dyDescent="0.25">
      <c r="A99" s="1"/>
      <c r="B99" s="1"/>
    </row>
    <row r="100" spans="1:2" hidden="1" x14ac:dyDescent="0.25">
      <c r="A100" s="1"/>
      <c r="B100" s="1"/>
    </row>
    <row r="101" spans="1:2" hidden="1" x14ac:dyDescent="0.25">
      <c r="A101" s="1"/>
      <c r="B101" s="1"/>
    </row>
    <row r="102" spans="1:2" hidden="1" x14ac:dyDescent="0.25">
      <c r="A102" s="1"/>
      <c r="B102" s="1"/>
    </row>
    <row r="103" spans="1:2" hidden="1" x14ac:dyDescent="0.25">
      <c r="A103" s="1"/>
      <c r="B103" s="1"/>
    </row>
    <row r="104" spans="1:2" hidden="1" x14ac:dyDescent="0.25">
      <c r="A104" s="1"/>
      <c r="B104" s="1"/>
    </row>
    <row r="105" spans="1:2" hidden="1" x14ac:dyDescent="0.25">
      <c r="A105" s="1"/>
      <c r="B105" s="1"/>
    </row>
    <row r="106" spans="1:2" hidden="1" x14ac:dyDescent="0.25">
      <c r="A106" s="1"/>
      <c r="B106" s="1"/>
    </row>
    <row r="107" spans="1:2" hidden="1" x14ac:dyDescent="0.25">
      <c r="A107" s="1"/>
      <c r="B107" s="1"/>
    </row>
    <row r="108" spans="1:2" hidden="1" x14ac:dyDescent="0.25">
      <c r="A108" s="1"/>
      <c r="B108" s="1"/>
    </row>
    <row r="109" spans="1:2" hidden="1" x14ac:dyDescent="0.25">
      <c r="A109" s="1"/>
      <c r="B109" s="1"/>
    </row>
    <row r="110" spans="1:2" hidden="1" x14ac:dyDescent="0.25">
      <c r="A110" s="1"/>
      <c r="B110" s="1"/>
    </row>
    <row r="111" spans="1:2" hidden="1" x14ac:dyDescent="0.25">
      <c r="A111" s="1"/>
      <c r="B111" s="1"/>
    </row>
    <row r="112" spans="1:2" hidden="1" x14ac:dyDescent="0.25">
      <c r="A112" s="1"/>
      <c r="B112" s="1"/>
    </row>
    <row r="113" spans="1:2" hidden="1" x14ac:dyDescent="0.25">
      <c r="A113" s="1"/>
      <c r="B113" s="1"/>
    </row>
    <row r="114" spans="1:2" hidden="1" x14ac:dyDescent="0.25">
      <c r="A114" s="1"/>
      <c r="B114" s="1"/>
    </row>
    <row r="115" spans="1:2" hidden="1" x14ac:dyDescent="0.25">
      <c r="A115" s="3"/>
      <c r="B115" s="1"/>
    </row>
    <row r="116" spans="1:2" hidden="1" x14ac:dyDescent="0.25">
      <c r="A116" s="1"/>
      <c r="B116" s="1"/>
    </row>
    <row r="117" spans="1:2" hidden="1" x14ac:dyDescent="0.25">
      <c r="A117" s="1"/>
      <c r="B117" s="1"/>
    </row>
    <row r="118" spans="1:2" hidden="1" x14ac:dyDescent="0.25">
      <c r="A118" s="1"/>
      <c r="B118" s="1"/>
    </row>
    <row r="119" spans="1:2" hidden="1" x14ac:dyDescent="0.25">
      <c r="A119" s="1"/>
      <c r="B119" s="1"/>
    </row>
    <row r="120" spans="1:2" hidden="1" x14ac:dyDescent="0.25">
      <c r="A120" s="1"/>
      <c r="B120" s="1"/>
    </row>
    <row r="121" spans="1:2" hidden="1" x14ac:dyDescent="0.25">
      <c r="A121" s="1"/>
      <c r="B121" s="1"/>
    </row>
    <row r="122" spans="1:2" hidden="1" x14ac:dyDescent="0.25">
      <c r="A122" s="1"/>
      <c r="B122" s="1"/>
    </row>
    <row r="123" spans="1:2" hidden="1" x14ac:dyDescent="0.25">
      <c r="A123" s="1"/>
      <c r="B123" s="1"/>
    </row>
    <row r="124" spans="1:2" hidden="1" x14ac:dyDescent="0.25">
      <c r="A124" s="1"/>
      <c r="B124" s="1"/>
    </row>
    <row r="125" spans="1:2" hidden="1" x14ac:dyDescent="0.25">
      <c r="A125" s="1"/>
      <c r="B125" s="1"/>
    </row>
    <row r="126" spans="1:2" hidden="1" x14ac:dyDescent="0.25">
      <c r="A126" s="1"/>
      <c r="B126" s="1"/>
    </row>
    <row r="127" spans="1:2" hidden="1" x14ac:dyDescent="0.25">
      <c r="A127" s="1"/>
      <c r="B127" s="1"/>
    </row>
    <row r="128" spans="1:2" hidden="1" x14ac:dyDescent="0.25">
      <c r="A128" s="1"/>
      <c r="B128" s="1"/>
    </row>
    <row r="129" spans="1:2" hidden="1" x14ac:dyDescent="0.25">
      <c r="A129" s="1"/>
      <c r="B129" s="1"/>
    </row>
    <row r="130" spans="1:2" hidden="1" x14ac:dyDescent="0.25">
      <c r="A130" s="3"/>
      <c r="B130" s="1"/>
    </row>
    <row r="131" spans="1:2" hidden="1" x14ac:dyDescent="0.25">
      <c r="A131" s="1"/>
      <c r="B131" s="1"/>
    </row>
    <row r="132" spans="1:2" hidden="1" x14ac:dyDescent="0.25">
      <c r="A132" s="1"/>
      <c r="B132" s="1"/>
    </row>
    <row r="133" spans="1:2" hidden="1" x14ac:dyDescent="0.25">
      <c r="A133" s="1"/>
      <c r="B133" s="1"/>
    </row>
    <row r="134" spans="1:2" hidden="1" x14ac:dyDescent="0.25">
      <c r="A134" s="1"/>
      <c r="B134" s="1"/>
    </row>
    <row r="135" spans="1:2" hidden="1" x14ac:dyDescent="0.25">
      <c r="A135" s="1"/>
      <c r="B135" s="1"/>
    </row>
    <row r="136" spans="1:2" hidden="1" x14ac:dyDescent="0.25">
      <c r="A136" s="1"/>
      <c r="B136" s="1"/>
    </row>
    <row r="137" spans="1:2" hidden="1" x14ac:dyDescent="0.25">
      <c r="A137" s="3"/>
      <c r="B137" s="1"/>
    </row>
    <row r="138" spans="1:2" hidden="1" x14ac:dyDescent="0.25">
      <c r="A138" s="1"/>
      <c r="B138" s="1"/>
    </row>
    <row r="139" spans="1:2" hidden="1" x14ac:dyDescent="0.25">
      <c r="A139" s="1"/>
      <c r="B139" s="1"/>
    </row>
    <row r="140" spans="1:2" hidden="1" x14ac:dyDescent="0.25">
      <c r="A140" s="1"/>
      <c r="B140" s="1"/>
    </row>
    <row r="141" spans="1:2" hidden="1" x14ac:dyDescent="0.25">
      <c r="A141" s="1"/>
      <c r="B141" s="1"/>
    </row>
    <row r="142" spans="1:2" hidden="1" x14ac:dyDescent="0.25">
      <c r="A142" s="1"/>
      <c r="B142" s="1"/>
    </row>
    <row r="143" spans="1:2" hidden="1" x14ac:dyDescent="0.25">
      <c r="A143" s="1"/>
      <c r="B143" s="1"/>
    </row>
    <row r="144" spans="1:2" hidden="1" x14ac:dyDescent="0.25">
      <c r="A144" s="1"/>
      <c r="B144" s="1"/>
    </row>
    <row r="145" spans="1:2" hidden="1" x14ac:dyDescent="0.25">
      <c r="A145" s="1"/>
      <c r="B145" s="1"/>
    </row>
    <row r="146" spans="1:2" hidden="1" x14ac:dyDescent="0.25">
      <c r="A146" s="1"/>
      <c r="B146" s="1"/>
    </row>
    <row r="147" spans="1:2" hidden="1" x14ac:dyDescent="0.25">
      <c r="A147" s="1"/>
      <c r="B147" s="1"/>
    </row>
    <row r="148" spans="1:2" hidden="1" x14ac:dyDescent="0.25">
      <c r="A148" s="1"/>
      <c r="B148" s="1"/>
    </row>
    <row r="149" spans="1:2" hidden="1" x14ac:dyDescent="0.25">
      <c r="A149" s="1"/>
      <c r="B149" s="1"/>
    </row>
    <row r="150" spans="1:2" hidden="1" x14ac:dyDescent="0.25">
      <c r="A150" s="1"/>
      <c r="B150" s="1"/>
    </row>
    <row r="151" spans="1:2" hidden="1" x14ac:dyDescent="0.25">
      <c r="A151" s="1"/>
      <c r="B151" s="1"/>
    </row>
    <row r="152" spans="1:2" hidden="1" x14ac:dyDescent="0.25">
      <c r="A152" s="1"/>
      <c r="B152" s="1"/>
    </row>
    <row r="153" spans="1:2" hidden="1" x14ac:dyDescent="0.25">
      <c r="A153" s="1"/>
      <c r="B153" s="1"/>
    </row>
    <row r="154" spans="1:2" hidden="1" x14ac:dyDescent="0.25">
      <c r="A154" s="1"/>
      <c r="B154" s="1"/>
    </row>
    <row r="155" spans="1:2" hidden="1" x14ac:dyDescent="0.25">
      <c r="A155" s="1"/>
      <c r="B155" s="1"/>
    </row>
    <row r="156" spans="1:2" hidden="1" x14ac:dyDescent="0.25">
      <c r="A156" s="1"/>
      <c r="B156" s="1"/>
    </row>
    <row r="157" spans="1:2" hidden="1" x14ac:dyDescent="0.25">
      <c r="A157" s="1"/>
      <c r="B157" s="1"/>
    </row>
    <row r="158" spans="1:2" hidden="1" x14ac:dyDescent="0.25">
      <c r="A158" s="1"/>
      <c r="B158" s="1"/>
    </row>
    <row r="159" spans="1:2" hidden="1" x14ac:dyDescent="0.25">
      <c r="A159" s="3"/>
      <c r="B159" s="1"/>
    </row>
    <row r="160" spans="1:2" hidden="1" x14ac:dyDescent="0.25">
      <c r="A160" s="1"/>
      <c r="B160" s="1"/>
    </row>
    <row r="161" spans="1:2" hidden="1" x14ac:dyDescent="0.25">
      <c r="A161" s="1"/>
      <c r="B161" s="1"/>
    </row>
    <row r="162" spans="1:2" hidden="1" x14ac:dyDescent="0.25">
      <c r="A162" s="1"/>
      <c r="B162" s="1"/>
    </row>
    <row r="163" spans="1:2" hidden="1" x14ac:dyDescent="0.25">
      <c r="A163" s="1"/>
      <c r="B163" s="1"/>
    </row>
    <row r="164" spans="1:2" hidden="1" x14ac:dyDescent="0.25">
      <c r="A164" s="1"/>
      <c r="B164" s="1"/>
    </row>
    <row r="165" spans="1:2" hidden="1" x14ac:dyDescent="0.25">
      <c r="A165" s="1"/>
      <c r="B165" s="1"/>
    </row>
    <row r="166" spans="1:2" hidden="1" x14ac:dyDescent="0.25">
      <c r="A166" s="3"/>
      <c r="B166" s="1"/>
    </row>
    <row r="167" spans="1:2" hidden="1" x14ac:dyDescent="0.25">
      <c r="A167" s="1"/>
      <c r="B167" s="1"/>
    </row>
    <row r="168" spans="1:2" hidden="1" x14ac:dyDescent="0.25">
      <c r="A168" s="1"/>
      <c r="B168" s="1"/>
    </row>
    <row r="169" spans="1:2" hidden="1" x14ac:dyDescent="0.25">
      <c r="A169" s="1"/>
      <c r="B169" s="1"/>
    </row>
    <row r="170" spans="1:2" hidden="1" x14ac:dyDescent="0.25">
      <c r="A170" s="1"/>
      <c r="B170" s="1"/>
    </row>
    <row r="171" spans="1:2" hidden="1" x14ac:dyDescent="0.25">
      <c r="A171" s="3"/>
      <c r="B171" s="1"/>
    </row>
    <row r="172" spans="1:2" hidden="1" x14ac:dyDescent="0.25">
      <c r="A172" s="1"/>
      <c r="B172" s="1"/>
    </row>
    <row r="173" spans="1:2" hidden="1" x14ac:dyDescent="0.25">
      <c r="A173" s="1"/>
      <c r="B173" s="1"/>
    </row>
    <row r="174" spans="1:2" hidden="1" x14ac:dyDescent="0.25">
      <c r="A174" s="3"/>
      <c r="B174" s="1"/>
    </row>
    <row r="175" spans="1:2" hidden="1" x14ac:dyDescent="0.25">
      <c r="A175" s="1"/>
      <c r="B175" s="1"/>
    </row>
    <row r="176" spans="1:2" hidden="1" x14ac:dyDescent="0.25">
      <c r="A176" s="1"/>
      <c r="B176" s="1"/>
    </row>
    <row r="177" spans="1:2" hidden="1" x14ac:dyDescent="0.25">
      <c r="A177" s="1"/>
      <c r="B177" s="1"/>
    </row>
    <row r="178" spans="1:2" hidden="1" x14ac:dyDescent="0.25">
      <c r="A178" s="1"/>
      <c r="B178" s="1"/>
    </row>
    <row r="179" spans="1:2" hidden="1" x14ac:dyDescent="0.25">
      <c r="A179" s="1"/>
      <c r="B179" s="1"/>
    </row>
    <row r="180" spans="1:2" hidden="1" x14ac:dyDescent="0.25">
      <c r="A180" s="3"/>
      <c r="B180" s="1"/>
    </row>
    <row r="181" spans="1:2" hidden="1" x14ac:dyDescent="0.25">
      <c r="A181" s="3"/>
      <c r="B181" s="1"/>
    </row>
    <row r="182" spans="1:2" hidden="1" x14ac:dyDescent="0.25">
      <c r="A182" s="1"/>
      <c r="B182" s="1"/>
    </row>
    <row r="183" spans="1:2" hidden="1" x14ac:dyDescent="0.25">
      <c r="A183" s="1"/>
      <c r="B183" s="1"/>
    </row>
    <row r="184" spans="1:2" hidden="1" x14ac:dyDescent="0.25">
      <c r="A184" s="1"/>
      <c r="B184" s="1"/>
    </row>
    <row r="185" spans="1:2" hidden="1" x14ac:dyDescent="0.25">
      <c r="A185" s="1"/>
      <c r="B185" s="1"/>
    </row>
    <row r="186" spans="1:2" hidden="1" x14ac:dyDescent="0.25">
      <c r="A186" s="1"/>
      <c r="B186" s="1"/>
    </row>
    <row r="187" spans="1:2" hidden="1" x14ac:dyDescent="0.25">
      <c r="A187" s="1"/>
      <c r="B187" s="1"/>
    </row>
    <row r="188" spans="1:2" hidden="1" x14ac:dyDescent="0.25">
      <c r="A188" s="1"/>
      <c r="B188" s="1"/>
    </row>
    <row r="189" spans="1:2" hidden="1" x14ac:dyDescent="0.25">
      <c r="A189" s="3"/>
      <c r="B189" s="1"/>
    </row>
    <row r="190" spans="1:2" hidden="1" x14ac:dyDescent="0.25">
      <c r="A190" s="1"/>
      <c r="B190" s="1"/>
    </row>
    <row r="191" spans="1:2" hidden="1" x14ac:dyDescent="0.25">
      <c r="A191" s="1"/>
      <c r="B191" s="1"/>
    </row>
    <row r="192" spans="1:2" hidden="1" x14ac:dyDescent="0.25">
      <c r="A192" s="1"/>
      <c r="B192" s="1"/>
    </row>
    <row r="193" spans="1:2" hidden="1" x14ac:dyDescent="0.25">
      <c r="A193" s="1"/>
      <c r="B193" s="1"/>
    </row>
    <row r="194" spans="1:2" hidden="1" x14ac:dyDescent="0.25">
      <c r="A194" s="1"/>
      <c r="B194" s="1"/>
    </row>
    <row r="195" spans="1:2" hidden="1" x14ac:dyDescent="0.25">
      <c r="A195" s="1"/>
      <c r="B195" s="1"/>
    </row>
    <row r="196" spans="1:2" hidden="1" x14ac:dyDescent="0.25">
      <c r="A196" s="2"/>
      <c r="B196" s="1"/>
    </row>
    <row r="197" spans="1:2" hidden="1" x14ac:dyDescent="0.25">
      <c r="A197" s="1"/>
      <c r="B197" s="1"/>
    </row>
    <row r="198" spans="1:2" hidden="1" x14ac:dyDescent="0.25">
      <c r="A198" s="1"/>
      <c r="B198" s="1"/>
    </row>
    <row r="199" spans="1:2" hidden="1" x14ac:dyDescent="0.25">
      <c r="A199" s="1"/>
      <c r="B199" s="1"/>
    </row>
    <row r="200" spans="1:2" hidden="1" x14ac:dyDescent="0.25">
      <c r="A200" s="1"/>
      <c r="B200" s="1"/>
    </row>
    <row r="201" spans="1:2" hidden="1" x14ac:dyDescent="0.25">
      <c r="A201" s="1"/>
      <c r="B201" s="1"/>
    </row>
    <row r="202" spans="1:2" hidden="1" x14ac:dyDescent="0.25">
      <c r="A202" s="1"/>
      <c r="B202" s="1"/>
    </row>
    <row r="203" spans="1:2" hidden="1" x14ac:dyDescent="0.25">
      <c r="A203" s="1"/>
      <c r="B203" s="1"/>
    </row>
    <row r="204" spans="1:2" hidden="1" x14ac:dyDescent="0.25">
      <c r="A204" s="1"/>
      <c r="B204" s="1"/>
    </row>
  </sheetData>
  <sheetProtection algorithmName="SHA-512" hashValue="vmA6SEl/MR3ciRH8Dztk4ftEL1D+4JvWMxxLgL68G2WAs/I2fqaW+mSFFZ6/xywBYZq7/taiWt8yrqGEbrGlnQ==" saltValue="9//t+O6KLPn0eCiE7BNwPQ==" spinCount="100000" sheet="1" objects="1" scenarios="1" selectLockedCells="1" selectUnlockedCells="1"/>
  <sortState xmlns:xlrd2="http://schemas.microsoft.com/office/spreadsheetml/2017/richdata2" ref="A3:C13">
    <sortCondition ref="A3:A13"/>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CF48B-0B3B-4BEE-A4AD-EEE36A0FB7AE}">
  <sheetPr>
    <tabColor rgb="FFFFC000"/>
  </sheetPr>
  <dimension ref="A1:H31"/>
  <sheetViews>
    <sheetView showGridLines="0" zoomScale="110" zoomScaleNormal="110" workbookViewId="0">
      <selection activeCell="F11" sqref="F11"/>
    </sheetView>
  </sheetViews>
  <sheetFormatPr defaultRowHeight="15" x14ac:dyDescent="0.25"/>
  <cols>
    <col min="1" max="1" width="2.140625" style="25" customWidth="1"/>
    <col min="2" max="2" width="5" style="25" customWidth="1"/>
    <col min="3" max="3" width="107.42578125" style="25" customWidth="1"/>
    <col min="4" max="4" width="1.7109375" style="25" customWidth="1"/>
    <col min="5" max="5" width="9.140625" style="25"/>
    <col min="6" max="6" width="16.5703125" style="25" customWidth="1"/>
    <col min="7" max="7" width="1.85546875" style="25" customWidth="1"/>
    <col min="8" max="16384" width="9.140625" style="25"/>
  </cols>
  <sheetData>
    <row r="1" spans="1:8" ht="18.75" x14ac:dyDescent="0.3">
      <c r="A1" s="248"/>
      <c r="B1" s="261">
        <f>Cover!C13</f>
        <v>0</v>
      </c>
      <c r="C1" s="72"/>
      <c r="D1" s="249"/>
      <c r="E1" s="249"/>
      <c r="F1" s="249"/>
      <c r="G1" s="249"/>
    </row>
    <row r="2" spans="1:8" ht="19.5" thickBot="1" x14ac:dyDescent="0.35">
      <c r="A2" s="248"/>
      <c r="B2" s="287" t="s">
        <v>301</v>
      </c>
      <c r="C2" s="288"/>
      <c r="D2" s="288"/>
      <c r="E2" s="288"/>
      <c r="F2" s="288"/>
      <c r="G2" s="289"/>
    </row>
    <row r="3" spans="1:8" ht="18.75" x14ac:dyDescent="0.3">
      <c r="A3" s="248"/>
      <c r="B3" s="289"/>
      <c r="C3" s="289"/>
      <c r="D3" s="289"/>
      <c r="E3" s="289"/>
      <c r="F3" s="289"/>
      <c r="G3" s="289"/>
    </row>
    <row r="4" spans="1:8" x14ac:dyDescent="0.25">
      <c r="A4" s="20"/>
      <c r="B4" s="78" t="s">
        <v>12</v>
      </c>
      <c r="C4" s="78"/>
      <c r="D4" s="73"/>
      <c r="E4" s="73"/>
      <c r="F4" s="73"/>
      <c r="G4" s="75"/>
    </row>
    <row r="5" spans="1:8" x14ac:dyDescent="0.25">
      <c r="A5" s="20"/>
      <c r="B5" s="80" t="s">
        <v>279</v>
      </c>
      <c r="C5" s="378" t="s">
        <v>306</v>
      </c>
      <c r="D5" s="378"/>
      <c r="E5" s="378"/>
      <c r="F5" s="378"/>
      <c r="G5" s="75"/>
    </row>
    <row r="6" spans="1:8" x14ac:dyDescent="0.25">
      <c r="A6" s="20"/>
      <c r="B6" s="80" t="s">
        <v>304</v>
      </c>
      <c r="C6" s="266" t="s">
        <v>280</v>
      </c>
      <c r="D6" s="73"/>
      <c r="E6" s="73"/>
      <c r="F6" s="73"/>
      <c r="G6" s="75"/>
    </row>
    <row r="7" spans="1:8" x14ac:dyDescent="0.25">
      <c r="A7" s="20"/>
      <c r="B7" s="80"/>
      <c r="C7" s="266"/>
      <c r="D7" s="73"/>
      <c r="E7" s="73"/>
      <c r="F7" s="73"/>
      <c r="G7" s="75"/>
    </row>
    <row r="8" spans="1:8" x14ac:dyDescent="0.25">
      <c r="A8" s="20"/>
      <c r="B8" s="80"/>
      <c r="C8" s="80"/>
      <c r="D8" s="73"/>
      <c r="E8" s="73"/>
      <c r="F8" s="73"/>
      <c r="G8" s="75"/>
    </row>
    <row r="9" spans="1:8" ht="15.75" x14ac:dyDescent="0.25">
      <c r="A9" s="20"/>
      <c r="B9" s="250" t="s">
        <v>281</v>
      </c>
      <c r="C9" s="267"/>
      <c r="D9" s="267"/>
      <c r="E9" s="267"/>
      <c r="F9" s="267"/>
      <c r="G9" s="20"/>
      <c r="H9" s="20"/>
    </row>
    <row r="10" spans="1:8" ht="8.25" customHeight="1" x14ac:dyDescent="0.25">
      <c r="A10" s="20"/>
      <c r="B10" s="134"/>
      <c r="C10" s="134"/>
      <c r="D10" s="20"/>
      <c r="E10" s="20"/>
      <c r="F10" s="20"/>
      <c r="G10" s="20"/>
    </row>
    <row r="11" spans="1:8" ht="25.5" x14ac:dyDescent="0.25">
      <c r="A11" s="74"/>
      <c r="B11" s="251" t="s">
        <v>282</v>
      </c>
      <c r="C11" s="252" t="s">
        <v>283</v>
      </c>
      <c r="D11" s="139"/>
      <c r="E11" s="152" t="s">
        <v>252</v>
      </c>
      <c r="F11" s="253"/>
      <c r="G11" s="20"/>
      <c r="H11" s="20"/>
    </row>
    <row r="12" spans="1:8" ht="6" customHeight="1" x14ac:dyDescent="0.25">
      <c r="A12" s="74"/>
      <c r="B12" s="251"/>
      <c r="C12" s="114"/>
      <c r="D12" s="134"/>
      <c r="E12" s="20"/>
      <c r="F12" s="74"/>
      <c r="G12" s="20"/>
      <c r="H12" s="20"/>
    </row>
    <row r="13" spans="1:8" ht="27" customHeight="1" x14ac:dyDescent="0.25">
      <c r="A13" s="74"/>
      <c r="B13" s="251" t="s">
        <v>284</v>
      </c>
      <c r="C13" s="252" t="s">
        <v>285</v>
      </c>
      <c r="D13" s="134"/>
      <c r="E13" s="152" t="s">
        <v>252</v>
      </c>
      <c r="F13" s="253"/>
      <c r="G13" s="20"/>
      <c r="H13" s="20"/>
    </row>
    <row r="14" spans="1:8" ht="6" customHeight="1" x14ac:dyDescent="0.25">
      <c r="A14" s="74"/>
      <c r="B14" s="251"/>
      <c r="C14" s="114"/>
      <c r="D14" s="134"/>
      <c r="E14" s="20"/>
      <c r="F14" s="74"/>
      <c r="G14" s="20"/>
      <c r="H14" s="20"/>
    </row>
    <row r="15" spans="1:8" ht="25.5" x14ac:dyDescent="0.25">
      <c r="A15" s="74"/>
      <c r="B15" s="251" t="s">
        <v>286</v>
      </c>
      <c r="C15" s="254" t="s">
        <v>287</v>
      </c>
      <c r="D15" s="141"/>
      <c r="E15" s="152" t="s">
        <v>252</v>
      </c>
      <c r="F15" s="253"/>
      <c r="G15" s="137"/>
      <c r="H15" s="20"/>
    </row>
    <row r="16" spans="1:8" x14ac:dyDescent="0.25">
      <c r="A16" s="74"/>
      <c r="B16" s="251"/>
      <c r="C16" s="114"/>
      <c r="D16" s="134"/>
      <c r="E16" s="20"/>
      <c r="F16" s="74"/>
      <c r="G16" s="20"/>
      <c r="H16" s="20"/>
    </row>
    <row r="17" spans="1:8" ht="15.75" x14ac:dyDescent="0.25">
      <c r="A17" s="74"/>
      <c r="B17" s="255" t="s">
        <v>288</v>
      </c>
      <c r="C17" s="256"/>
      <c r="D17" s="267"/>
      <c r="E17" s="267"/>
      <c r="F17" s="267"/>
      <c r="G17" s="20"/>
      <c r="H17" s="20"/>
    </row>
    <row r="18" spans="1:8" ht="8.25" customHeight="1" x14ac:dyDescent="0.25">
      <c r="A18" s="74"/>
      <c r="B18" s="251"/>
      <c r="C18" s="114"/>
      <c r="D18" s="134"/>
      <c r="E18" s="20"/>
      <c r="F18" s="74"/>
      <c r="G18" s="20"/>
      <c r="H18" s="20"/>
    </row>
    <row r="19" spans="1:8" ht="81" customHeight="1" x14ac:dyDescent="0.25">
      <c r="A19" s="74"/>
      <c r="B19" s="251" t="s">
        <v>289</v>
      </c>
      <c r="C19" s="252" t="s">
        <v>290</v>
      </c>
      <c r="D19" s="134"/>
      <c r="E19" s="152" t="s">
        <v>252</v>
      </c>
      <c r="F19" s="253"/>
      <c r="G19" s="20"/>
      <c r="H19" s="20"/>
    </row>
    <row r="20" spans="1:8" ht="6" customHeight="1" x14ac:dyDescent="0.25">
      <c r="A20" s="74"/>
      <c r="B20" s="257"/>
      <c r="C20" s="254"/>
      <c r="D20" s="137"/>
      <c r="E20" s="137"/>
      <c r="F20" s="92"/>
      <c r="G20" s="20"/>
    </row>
    <row r="21" spans="1:8" ht="26.25" customHeight="1" x14ac:dyDescent="0.25">
      <c r="A21" s="20"/>
      <c r="B21" s="251" t="s">
        <v>291</v>
      </c>
      <c r="C21" s="254" t="s">
        <v>292</v>
      </c>
      <c r="D21" s="137"/>
      <c r="E21" s="152" t="s">
        <v>252</v>
      </c>
      <c r="F21" s="253"/>
      <c r="G21" s="20"/>
    </row>
    <row r="22" spans="1:8" x14ac:dyDescent="0.25">
      <c r="A22" s="20"/>
      <c r="B22" s="251"/>
      <c r="C22" s="254"/>
      <c r="D22" s="137"/>
      <c r="E22" s="92"/>
      <c r="F22" s="92"/>
      <c r="G22" s="20"/>
    </row>
    <row r="23" spans="1:8" ht="15.75" x14ac:dyDescent="0.25">
      <c r="A23" s="20"/>
      <c r="B23" s="255" t="s">
        <v>308</v>
      </c>
      <c r="C23" s="256"/>
      <c r="D23" s="267"/>
      <c r="E23" s="267"/>
      <c r="F23" s="267"/>
      <c r="G23" s="20"/>
    </row>
    <row r="24" spans="1:8" ht="5.25" customHeight="1" x14ac:dyDescent="0.25">
      <c r="A24" s="20"/>
      <c r="B24" s="251"/>
      <c r="C24" s="254"/>
      <c r="D24" s="137"/>
      <c r="E24" s="92"/>
      <c r="F24" s="92"/>
      <c r="G24" s="20"/>
    </row>
    <row r="25" spans="1:8" ht="44.25" customHeight="1" x14ac:dyDescent="0.25">
      <c r="A25" s="20"/>
      <c r="B25" s="290" t="s">
        <v>307</v>
      </c>
      <c r="C25" s="291" t="s">
        <v>309</v>
      </c>
      <c r="D25" s="137"/>
      <c r="E25" s="152" t="s">
        <v>252</v>
      </c>
      <c r="F25" s="265"/>
      <c r="G25" s="20"/>
    </row>
    <row r="26" spans="1:8" ht="15.75" thickBot="1" x14ac:dyDescent="0.3">
      <c r="A26" s="20"/>
      <c r="B26" s="251"/>
      <c r="C26" s="254"/>
      <c r="D26" s="137"/>
      <c r="E26" s="92"/>
      <c r="F26" s="92"/>
      <c r="G26" s="20"/>
    </row>
    <row r="27" spans="1:8" ht="21" customHeight="1" thickBot="1" x14ac:dyDescent="0.3">
      <c r="A27" s="20"/>
      <c r="B27" s="251"/>
      <c r="C27" s="379" t="str">
        <f>IF(OR($F$11="",$F$13="",$F$15="",$F$19="",$F$21="",$F$25=""),"EACH QUESTION MUST BE ANSWERED BEFORE PROCEEDING TO THE NEXT TAB","PROCEED TO THE NEXT TAB")</f>
        <v>EACH QUESTION MUST BE ANSWERED BEFORE PROCEEDING TO THE NEXT TAB</v>
      </c>
      <c r="D27" s="380"/>
      <c r="E27" s="380"/>
      <c r="F27" s="381"/>
      <c r="G27" s="20"/>
    </row>
    <row r="28" spans="1:8" x14ac:dyDescent="0.25">
      <c r="A28" s="20"/>
      <c r="B28" s="251"/>
      <c r="C28" s="254"/>
      <c r="D28" s="254"/>
      <c r="E28" s="92"/>
      <c r="F28" s="92"/>
      <c r="G28" s="20"/>
    </row>
    <row r="29" spans="1:8" x14ac:dyDescent="0.25">
      <c r="A29" s="20"/>
      <c r="B29" s="259" t="s">
        <v>26</v>
      </c>
      <c r="C29" s="142"/>
      <c r="D29" s="137"/>
      <c r="G29" s="20"/>
    </row>
    <row r="30" spans="1:8" ht="53.25" customHeight="1" x14ac:dyDescent="0.25">
      <c r="A30" s="20"/>
      <c r="B30" s="260"/>
      <c r="C30" s="293"/>
      <c r="D30" s="137"/>
      <c r="G30" s="20"/>
    </row>
    <row r="31" spans="1:8" x14ac:dyDescent="0.25">
      <c r="A31" s="20"/>
      <c r="B31" s="292" t="s">
        <v>27</v>
      </c>
      <c r="C31" s="292"/>
      <c r="D31" s="137"/>
      <c r="G31" s="20"/>
    </row>
  </sheetData>
  <sheetProtection algorithmName="SHA-512" hashValue="xyJSmTsw1ZEtKMFVpr05ZwnVIfE3w47bmoOcrJ/vEkYUvcXtfeEhPxdNxbWaMzDPowzYQ6IWLEC1SZzUP9KHow==" saltValue="hWEXWCfBtPYNd6RyxasQ8Q==" spinCount="100000" sheet="1" objects="1" scenarios="1" selectLockedCells="1"/>
  <mergeCells count="2">
    <mergeCell ref="C5:F5"/>
    <mergeCell ref="C27:F27"/>
  </mergeCells>
  <dataValidations count="2">
    <dataValidation type="list" allowBlank="1" showInputMessage="1" showErrorMessage="1" prompt="Select one" sqref="F11 F13 F15 F19 F21:F26" xr:uid="{518A7296-E773-4297-91E5-9B876103C36D}">
      <formula1>YesNo</formula1>
    </dataValidation>
    <dataValidation type="list" allowBlank="1" showInputMessage="1" showErrorMessage="1" sqref="F28 D20:D26" xr:uid="{E0A44271-21BC-4BD0-801B-178CE871A189}">
      <formula1>YesNo</formula1>
    </dataValidation>
  </dataValidations>
  <pageMargins left="0.7" right="0.7" top="0.75" bottom="0.75" header="0.3" footer="0.3"/>
  <pageSetup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K29"/>
  <sheetViews>
    <sheetView showGridLines="0" zoomScale="110" zoomScaleNormal="110" workbookViewId="0">
      <selection activeCell="D14" sqref="D14"/>
    </sheetView>
  </sheetViews>
  <sheetFormatPr defaultColWidth="8.85546875" defaultRowHeight="15" x14ac:dyDescent="0.25"/>
  <cols>
    <col min="1" max="1" width="2.140625" style="7" customWidth="1"/>
    <col min="2" max="2" width="42.42578125" style="7" customWidth="1"/>
    <col min="3" max="3" width="10.42578125" style="7" customWidth="1"/>
    <col min="4" max="4" width="20.85546875" style="7" customWidth="1"/>
    <col min="5" max="5" width="8.42578125" style="7" customWidth="1"/>
    <col min="6" max="6" width="17.7109375" style="7" customWidth="1"/>
    <col min="7" max="7" width="2.85546875" style="7" customWidth="1"/>
    <col min="8" max="8" width="39.7109375" style="7" customWidth="1"/>
    <col min="9" max="9" width="6.42578125" style="7" customWidth="1"/>
    <col min="10" max="16384" width="8.85546875" style="7"/>
  </cols>
  <sheetData>
    <row r="1" spans="1:11" ht="18.75" x14ac:dyDescent="0.25">
      <c r="A1" s="20"/>
      <c r="B1" s="261">
        <f>Cover!C13</f>
        <v>0</v>
      </c>
      <c r="C1" s="72"/>
      <c r="D1" s="83"/>
      <c r="E1" s="83"/>
      <c r="F1" s="83"/>
      <c r="G1" s="83"/>
      <c r="H1" s="83"/>
      <c r="I1" s="83"/>
      <c r="J1" s="83"/>
      <c r="K1" s="83"/>
    </row>
    <row r="2" spans="1:11" ht="19.5" thickBot="1" x14ac:dyDescent="0.35">
      <c r="A2" s="20"/>
      <c r="B2" s="288" t="s">
        <v>17</v>
      </c>
      <c r="C2" s="288"/>
      <c r="D2" s="124"/>
      <c r="E2" s="124"/>
      <c r="F2" s="124"/>
      <c r="G2" s="125"/>
      <c r="H2" s="126"/>
      <c r="I2" s="126"/>
      <c r="J2" s="83"/>
      <c r="K2" s="83"/>
    </row>
    <row r="3" spans="1:11" x14ac:dyDescent="0.25">
      <c r="A3" s="20"/>
      <c r="B3" s="73"/>
      <c r="C3" s="73"/>
      <c r="D3" s="83"/>
      <c r="E3" s="83"/>
      <c r="F3" s="83"/>
      <c r="G3" s="83"/>
      <c r="H3" s="83"/>
      <c r="I3" s="83"/>
      <c r="J3" s="83"/>
      <c r="K3" s="83"/>
    </row>
    <row r="4" spans="1:11" s="9" customFormat="1" ht="12.75" x14ac:dyDescent="0.2">
      <c r="A4" s="20"/>
      <c r="B4" s="78" t="s">
        <v>12</v>
      </c>
      <c r="C4" s="78"/>
      <c r="D4" s="73"/>
      <c r="E4" s="73"/>
      <c r="F4" s="20"/>
      <c r="G4" s="74"/>
      <c r="H4" s="74"/>
      <c r="I4" s="75"/>
      <c r="J4" s="20"/>
      <c r="K4" s="76"/>
    </row>
    <row r="5" spans="1:11" s="9" customFormat="1" ht="12.75" x14ac:dyDescent="0.2">
      <c r="A5" s="20"/>
      <c r="B5" s="80" t="s">
        <v>13</v>
      </c>
      <c r="C5" s="80"/>
      <c r="D5" s="73"/>
      <c r="E5" s="73"/>
      <c r="F5" s="20"/>
      <c r="G5" s="74"/>
      <c r="H5" s="74"/>
      <c r="I5" s="75"/>
      <c r="J5" s="20"/>
      <c r="K5" s="76"/>
    </row>
    <row r="6" spans="1:11" s="9" customFormat="1" ht="12.75" x14ac:dyDescent="0.2">
      <c r="A6" s="20"/>
      <c r="B6" s="80" t="s">
        <v>121</v>
      </c>
      <c r="C6" s="80"/>
      <c r="D6" s="73"/>
      <c r="E6" s="73"/>
      <c r="F6" s="20"/>
      <c r="G6" s="74"/>
      <c r="H6" s="74"/>
      <c r="I6" s="75"/>
      <c r="J6" s="20"/>
      <c r="K6" s="76"/>
    </row>
    <row r="7" spans="1:11" s="9" customFormat="1" ht="6" customHeight="1" x14ac:dyDescent="0.2">
      <c r="A7" s="20"/>
      <c r="B7" s="80"/>
      <c r="C7" s="80"/>
      <c r="D7" s="73"/>
      <c r="E7" s="73"/>
      <c r="F7" s="20"/>
      <c r="G7" s="74"/>
      <c r="H7" s="74"/>
      <c r="I7" s="75"/>
      <c r="J7" s="20"/>
      <c r="K7" s="76"/>
    </row>
    <row r="8" spans="1:11" s="9" customFormat="1" ht="12.75" x14ac:dyDescent="0.2">
      <c r="A8" s="20"/>
      <c r="B8" s="81" t="s">
        <v>14</v>
      </c>
      <c r="C8" s="81"/>
      <c r="D8" s="73"/>
      <c r="E8" s="73"/>
      <c r="F8" s="20"/>
      <c r="G8" s="74"/>
      <c r="H8" s="74"/>
      <c r="I8" s="75"/>
      <c r="J8" s="20"/>
      <c r="K8" s="76"/>
    </row>
    <row r="9" spans="1:11" s="9" customFormat="1" ht="12.75" x14ac:dyDescent="0.2">
      <c r="A9" s="20"/>
      <c r="B9" s="81" t="s">
        <v>15</v>
      </c>
      <c r="C9" s="81"/>
      <c r="D9" s="73"/>
      <c r="E9" s="73"/>
      <c r="F9" s="20"/>
      <c r="G9" s="74"/>
      <c r="H9" s="74"/>
      <c r="I9" s="75"/>
      <c r="J9" s="20"/>
      <c r="K9" s="76"/>
    </row>
    <row r="10" spans="1:11" x14ac:dyDescent="0.25">
      <c r="A10" s="20"/>
      <c r="B10" s="82" t="s">
        <v>16</v>
      </c>
      <c r="C10" s="82"/>
      <c r="D10" s="83"/>
      <c r="E10" s="83"/>
      <c r="F10" s="83"/>
      <c r="G10" s="83"/>
      <c r="H10" s="83"/>
      <c r="I10" s="83"/>
      <c r="J10" s="83"/>
      <c r="K10" s="83"/>
    </row>
    <row r="11" spans="1:11" x14ac:dyDescent="0.25">
      <c r="A11" s="20"/>
      <c r="B11" s="133"/>
      <c r="C11" s="133"/>
      <c r="D11" s="83"/>
      <c r="E11" s="83"/>
      <c r="F11" s="83"/>
      <c r="G11" s="83"/>
      <c r="H11" s="83"/>
      <c r="I11" s="83"/>
      <c r="J11" s="83"/>
      <c r="K11" s="83"/>
    </row>
    <row r="12" spans="1:11" ht="25.15" customHeight="1" x14ac:dyDescent="0.25">
      <c r="A12" s="20"/>
      <c r="B12" s="382" t="s">
        <v>17</v>
      </c>
      <c r="C12" s="383"/>
      <c r="D12" s="383"/>
      <c r="E12" s="383"/>
      <c r="F12" s="383"/>
      <c r="G12" s="383"/>
      <c r="H12" s="383"/>
      <c r="I12" s="384"/>
      <c r="J12" s="83"/>
      <c r="K12" s="83"/>
    </row>
    <row r="13" spans="1:11" x14ac:dyDescent="0.25">
      <c r="A13" s="20"/>
      <c r="B13" s="134"/>
      <c r="C13" s="134"/>
      <c r="D13" s="20"/>
      <c r="E13" s="20"/>
      <c r="F13" s="20"/>
      <c r="G13" s="20"/>
      <c r="H13" s="20"/>
      <c r="I13" s="20"/>
      <c r="J13" s="20"/>
      <c r="K13" s="20"/>
    </row>
    <row r="14" spans="1:11" ht="42" customHeight="1" x14ac:dyDescent="0.25">
      <c r="A14" s="20"/>
      <c r="B14" s="135" t="s">
        <v>18</v>
      </c>
      <c r="C14" s="258" t="s">
        <v>294</v>
      </c>
      <c r="D14" s="148"/>
      <c r="E14" s="137"/>
      <c r="F14" s="137"/>
      <c r="G14" s="137"/>
      <c r="H14" s="20"/>
      <c r="I14" s="20"/>
      <c r="J14" s="20"/>
      <c r="K14" s="20"/>
    </row>
    <row r="15" spans="1:11" x14ac:dyDescent="0.25">
      <c r="A15" s="20"/>
      <c r="B15" s="136"/>
      <c r="C15" s="136"/>
      <c r="D15" s="137"/>
      <c r="E15" s="137"/>
      <c r="F15" s="137"/>
      <c r="G15" s="137"/>
      <c r="H15" s="20"/>
      <c r="I15" s="20"/>
      <c r="J15" s="20"/>
      <c r="K15" s="20"/>
    </row>
    <row r="16" spans="1:11" x14ac:dyDescent="0.25">
      <c r="A16" s="20"/>
      <c r="B16" s="135" t="s">
        <v>19</v>
      </c>
      <c r="C16" s="258" t="s">
        <v>295</v>
      </c>
      <c r="D16" s="149"/>
      <c r="E16" s="137"/>
      <c r="F16" s="143"/>
      <c r="G16" s="137"/>
      <c r="H16" s="20"/>
      <c r="I16" s="20"/>
      <c r="J16" s="20"/>
      <c r="K16" s="20"/>
    </row>
    <row r="17" spans="1:11" x14ac:dyDescent="0.25">
      <c r="A17" s="20"/>
      <c r="B17" s="136"/>
      <c r="C17" s="136"/>
      <c r="D17" s="137"/>
      <c r="E17" s="137"/>
      <c r="F17" s="137"/>
      <c r="G17" s="137"/>
      <c r="H17" s="20"/>
      <c r="I17" s="20"/>
      <c r="J17" s="20"/>
      <c r="K17" s="20"/>
    </row>
    <row r="18" spans="1:11" ht="25.5" x14ac:dyDescent="0.25">
      <c r="A18" s="20"/>
      <c r="B18" s="138" t="s">
        <v>20</v>
      </c>
      <c r="C18" s="258" t="s">
        <v>293</v>
      </c>
      <c r="D18" s="150"/>
      <c r="E18" s="137"/>
      <c r="F18" s="137"/>
      <c r="G18" s="137"/>
      <c r="H18" s="20"/>
      <c r="I18" s="20"/>
      <c r="J18" s="20"/>
      <c r="K18" s="20"/>
    </row>
    <row r="19" spans="1:11" x14ac:dyDescent="0.25">
      <c r="A19" s="20"/>
      <c r="B19" s="139"/>
      <c r="C19" s="139"/>
      <c r="D19" s="137"/>
      <c r="E19" s="137"/>
      <c r="F19" s="144"/>
      <c r="G19" s="137"/>
      <c r="H19" s="20"/>
      <c r="I19" s="20"/>
      <c r="J19" s="20"/>
      <c r="K19" s="20"/>
    </row>
    <row r="20" spans="1:11" ht="25.5" x14ac:dyDescent="0.25">
      <c r="A20" s="20"/>
      <c r="B20" s="135" t="s">
        <v>21</v>
      </c>
      <c r="C20" s="258" t="s">
        <v>293</v>
      </c>
      <c r="D20" s="150"/>
      <c r="E20" s="137"/>
      <c r="F20" s="144"/>
      <c r="G20" s="137"/>
      <c r="H20" s="20"/>
      <c r="I20" s="20"/>
      <c r="J20" s="20"/>
      <c r="K20" s="20"/>
    </row>
    <row r="21" spans="1:11" x14ac:dyDescent="0.25">
      <c r="A21" s="20"/>
      <c r="B21" s="139"/>
      <c r="C21" s="139"/>
      <c r="D21" s="137"/>
      <c r="E21" s="137"/>
      <c r="F21" s="144"/>
      <c r="G21" s="137"/>
      <c r="H21" s="20"/>
      <c r="I21" s="20"/>
      <c r="J21" s="20"/>
      <c r="K21" s="20"/>
    </row>
    <row r="22" spans="1:11" ht="25.5" x14ac:dyDescent="0.25">
      <c r="A22" s="20"/>
      <c r="B22" s="135" t="s">
        <v>22</v>
      </c>
      <c r="C22" s="258" t="s">
        <v>293</v>
      </c>
      <c r="D22" s="150"/>
      <c r="E22" s="137"/>
      <c r="F22" s="145" t="s">
        <v>23</v>
      </c>
      <c r="G22" s="137"/>
      <c r="H22" s="146" t="s">
        <v>24</v>
      </c>
      <c r="I22" s="20"/>
      <c r="J22" s="20"/>
      <c r="K22" s="20"/>
    </row>
    <row r="23" spans="1:11" ht="44.45" customHeight="1" x14ac:dyDescent="0.25">
      <c r="A23" s="20"/>
      <c r="B23" s="140"/>
      <c r="C23" s="140"/>
      <c r="D23" s="137"/>
      <c r="E23" s="137"/>
      <c r="F23" s="151">
        <f>D22-D24</f>
        <v>0</v>
      </c>
      <c r="G23" s="137"/>
      <c r="H23" s="148"/>
      <c r="I23" s="20"/>
      <c r="J23" s="20"/>
      <c r="K23" s="20"/>
    </row>
    <row r="24" spans="1:11" ht="25.5" x14ac:dyDescent="0.25">
      <c r="A24" s="20"/>
      <c r="B24" s="135" t="s">
        <v>25</v>
      </c>
      <c r="C24" s="258" t="s">
        <v>293</v>
      </c>
      <c r="D24" s="150"/>
      <c r="E24" s="137"/>
      <c r="F24" s="147" t="str">
        <f>IF(D24&gt;=750000,"Single Audit is Required per 2 CFR Part 200"," ")</f>
        <v xml:space="preserve"> </v>
      </c>
      <c r="G24" s="137"/>
      <c r="H24" s="20"/>
      <c r="I24" s="20"/>
      <c r="J24" s="20"/>
      <c r="K24" s="20"/>
    </row>
    <row r="25" spans="1:11" x14ac:dyDescent="0.25">
      <c r="A25" s="20"/>
      <c r="B25" s="135"/>
      <c r="C25" s="135"/>
      <c r="D25" s="137"/>
      <c r="E25" s="137"/>
      <c r="F25" s="147"/>
      <c r="G25" s="137"/>
      <c r="H25" s="20"/>
      <c r="I25" s="20"/>
      <c r="J25" s="20"/>
      <c r="K25" s="20"/>
    </row>
    <row r="26" spans="1:11" x14ac:dyDescent="0.25">
      <c r="A26" s="20"/>
      <c r="B26" s="139"/>
      <c r="C26" s="139"/>
      <c r="D26" s="137"/>
      <c r="E26" s="137"/>
      <c r="F26" s="144"/>
      <c r="G26" s="137"/>
      <c r="H26" s="20"/>
      <c r="I26" s="20"/>
      <c r="J26" s="20"/>
      <c r="K26" s="20"/>
    </row>
    <row r="27" spans="1:11" x14ac:dyDescent="0.25">
      <c r="A27" s="20"/>
      <c r="B27" s="142" t="s">
        <v>26</v>
      </c>
      <c r="C27" s="142"/>
      <c r="D27" s="137"/>
      <c r="E27" s="137"/>
      <c r="F27" s="137"/>
      <c r="G27" s="137"/>
      <c r="H27" s="20"/>
      <c r="I27" s="20"/>
      <c r="J27" s="20"/>
      <c r="K27" s="20"/>
    </row>
    <row r="28" spans="1:11" ht="58.9" customHeight="1" x14ac:dyDescent="0.25">
      <c r="A28" s="20"/>
      <c r="B28" s="385"/>
      <c r="C28" s="386"/>
      <c r="D28" s="387"/>
      <c r="E28" s="20"/>
      <c r="F28" s="20"/>
      <c r="G28" s="20"/>
      <c r="H28" s="20"/>
      <c r="I28" s="20"/>
      <c r="J28" s="20"/>
      <c r="K28" s="20"/>
    </row>
    <row r="29" spans="1:11" x14ac:dyDescent="0.25">
      <c r="A29" s="20"/>
      <c r="B29" s="292" t="s">
        <v>27</v>
      </c>
      <c r="C29" s="292"/>
      <c r="D29" s="137"/>
      <c r="E29" s="137"/>
      <c r="F29" s="137"/>
      <c r="G29" s="137"/>
      <c r="H29" s="20"/>
      <c r="I29" s="20"/>
      <c r="J29" s="20"/>
      <c r="K29" s="20"/>
    </row>
  </sheetData>
  <sheetProtection algorithmName="SHA-512" hashValue="eDXijehu61uUjogEUQvLMr83fGylVfza52PmAHrG9L8YlAWbKQ/811M+PmKCdYzRhuMcq+LmYcnsOmoFE4brsw==" saltValue="Tdg7jFWzuHclxR99W4ZYtg==" spinCount="100000" sheet="1" objects="1" scenarios="1" selectLockedCells="1"/>
  <mergeCells count="2">
    <mergeCell ref="B12:I12"/>
    <mergeCell ref="B28:D28"/>
  </mergeCells>
  <dataValidations count="3">
    <dataValidation allowBlank="1" showInputMessage="1" showErrorMessage="1" prompt="Enter Name" sqref="D14" xr:uid="{73C8EBE1-6810-44E1-8D7F-09C853BF2C78}"/>
    <dataValidation allowBlank="1" showInputMessage="1" showErrorMessage="1" prompt="Enter FEIN" sqref="D16" xr:uid="{18A1163E-7998-4828-BF07-E6F2A8EE1DD1}"/>
    <dataValidation type="decimal" operator="greaterThanOrEqual" allowBlank="1" showInputMessage="1" showErrorMessage="1" prompt="Enter dollar amount" sqref="D18 D20 D22 D24" xr:uid="{EDC7D2B6-7B11-42E1-B1CF-8E10EC085145}">
      <formula1>0</formula1>
    </dataValidation>
  </dataValidations>
  <pageMargins left="0.7" right="0.7" top="0.75" bottom="0.5" header="0.3" footer="0.3"/>
  <pageSetup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M295"/>
  <sheetViews>
    <sheetView showGridLines="0" zoomScale="110" zoomScaleNormal="110" workbookViewId="0">
      <selection activeCell="C18" sqref="C18"/>
    </sheetView>
  </sheetViews>
  <sheetFormatPr defaultColWidth="8.85546875" defaultRowHeight="12.75" x14ac:dyDescent="0.2"/>
  <cols>
    <col min="1" max="1" width="2.140625" style="8" customWidth="1"/>
    <col min="2" max="2" width="42.5703125" style="9" customWidth="1"/>
    <col min="3" max="3" width="16.7109375" style="12" customWidth="1"/>
    <col min="4" max="4" width="0.85546875" style="12" customWidth="1"/>
    <col min="5" max="5" width="16.7109375" style="12" customWidth="1"/>
    <col min="6" max="6" width="11.28515625" style="13" customWidth="1"/>
    <col min="7" max="7" width="20.7109375" style="13" customWidth="1"/>
    <col min="8" max="8" width="3.7109375" style="13" customWidth="1"/>
    <col min="9" max="9" width="19.42578125" style="14" customWidth="1"/>
    <col min="10" max="10" width="3.7109375" style="13" customWidth="1"/>
    <col min="11" max="11" width="45.7109375" style="13" customWidth="1"/>
    <col min="12" max="12" width="2.140625" style="9" customWidth="1"/>
    <col min="13" max="13" width="2.5703125" style="9" customWidth="1"/>
    <col min="14" max="16384" width="8.85546875" style="9"/>
  </cols>
  <sheetData>
    <row r="1" spans="1:13" ht="18.75" x14ac:dyDescent="0.2">
      <c r="A1" s="20"/>
      <c r="B1" s="261">
        <f xml:space="preserve"> Cover!C13</f>
        <v>0</v>
      </c>
      <c r="C1" s="73"/>
      <c r="D1" s="73"/>
      <c r="E1" s="73"/>
      <c r="F1" s="20"/>
      <c r="G1" s="74"/>
      <c r="H1" s="74"/>
      <c r="I1" s="75"/>
      <c r="J1" s="20"/>
      <c r="K1" s="76"/>
      <c r="L1" s="77"/>
      <c r="M1" s="77"/>
    </row>
    <row r="2" spans="1:13" ht="19.5" thickBot="1" x14ac:dyDescent="0.35">
      <c r="A2" s="20"/>
      <c r="B2" s="288" t="s">
        <v>243</v>
      </c>
      <c r="C2" s="124"/>
      <c r="D2" s="124"/>
      <c r="E2" s="124"/>
      <c r="F2" s="125"/>
      <c r="G2" s="126"/>
      <c r="H2" s="126"/>
      <c r="I2" s="127"/>
      <c r="J2" s="125"/>
      <c r="K2" s="128"/>
      <c r="L2" s="77"/>
      <c r="M2" s="77"/>
    </row>
    <row r="3" spans="1:13" ht="12.75" customHeight="1" x14ac:dyDescent="0.2">
      <c r="A3" s="20"/>
      <c r="B3" s="13"/>
      <c r="C3" s="129"/>
      <c r="D3" s="73"/>
      <c r="E3" s="129"/>
      <c r="F3" s="20"/>
      <c r="G3" s="74"/>
      <c r="H3" s="74"/>
      <c r="I3" s="75"/>
      <c r="J3" s="20"/>
      <c r="K3" s="76"/>
      <c r="L3" s="77"/>
      <c r="M3" s="77"/>
    </row>
    <row r="4" spans="1:13" ht="12.75" customHeight="1" x14ac:dyDescent="0.2">
      <c r="A4" s="20"/>
      <c r="B4" s="78" t="s">
        <v>12</v>
      </c>
      <c r="C4" s="73"/>
      <c r="D4" s="73"/>
      <c r="E4" s="73"/>
      <c r="F4" s="20"/>
      <c r="G4" s="74"/>
      <c r="H4" s="74"/>
      <c r="I4" s="75"/>
      <c r="J4" s="20"/>
      <c r="K4" s="76"/>
      <c r="L4" s="77"/>
      <c r="M4" s="77"/>
    </row>
    <row r="5" spans="1:13" x14ac:dyDescent="0.2">
      <c r="A5" s="20"/>
      <c r="B5" s="80" t="s">
        <v>267</v>
      </c>
      <c r="C5" s="73"/>
      <c r="D5" s="73"/>
      <c r="E5" s="73"/>
      <c r="F5" s="20"/>
      <c r="G5" s="74"/>
      <c r="H5" s="74"/>
      <c r="I5" s="75"/>
      <c r="J5" s="20"/>
      <c r="K5" s="76"/>
      <c r="L5" s="77"/>
      <c r="M5" s="77"/>
    </row>
    <row r="6" spans="1:13" x14ac:dyDescent="0.2">
      <c r="A6" s="20"/>
      <c r="B6" s="80" t="s">
        <v>268</v>
      </c>
      <c r="C6" s="73"/>
      <c r="D6" s="73"/>
      <c r="E6" s="73"/>
      <c r="F6" s="20"/>
      <c r="G6" s="74"/>
      <c r="H6" s="74"/>
      <c r="I6" s="75"/>
      <c r="J6" s="20"/>
      <c r="K6" s="76"/>
      <c r="L6" s="77"/>
      <c r="M6" s="77"/>
    </row>
    <row r="7" spans="1:13" x14ac:dyDescent="0.2">
      <c r="A7" s="20"/>
      <c r="B7" s="80" t="s">
        <v>122</v>
      </c>
      <c r="C7" s="73"/>
      <c r="D7" s="73"/>
      <c r="E7" s="73"/>
      <c r="F7" s="20"/>
      <c r="G7" s="74"/>
      <c r="H7" s="74"/>
      <c r="I7" s="75"/>
      <c r="J7" s="20"/>
      <c r="K7" s="76"/>
      <c r="L7" s="77"/>
      <c r="M7" s="77"/>
    </row>
    <row r="8" spans="1:13" x14ac:dyDescent="0.2">
      <c r="A8" s="20"/>
      <c r="B8" s="79"/>
      <c r="C8" s="73"/>
      <c r="D8" s="73"/>
      <c r="E8" s="73"/>
      <c r="F8" s="20"/>
      <c r="G8" s="74"/>
      <c r="H8" s="74"/>
      <c r="I8" s="75"/>
      <c r="J8" s="20"/>
      <c r="K8" s="76"/>
      <c r="L8" s="77"/>
      <c r="M8" s="77"/>
    </row>
    <row r="9" spans="1:13" ht="12.75" customHeight="1" x14ac:dyDescent="0.2">
      <c r="A9" s="20"/>
      <c r="B9" s="81" t="s">
        <v>14</v>
      </c>
      <c r="C9" s="73"/>
      <c r="D9" s="73"/>
      <c r="E9" s="73"/>
      <c r="F9" s="20"/>
      <c r="G9" s="74"/>
      <c r="H9" s="74"/>
      <c r="I9" s="75"/>
      <c r="J9" s="20"/>
      <c r="K9" s="76"/>
      <c r="L9" s="76"/>
      <c r="M9" s="77"/>
    </row>
    <row r="10" spans="1:13" ht="12.75" customHeight="1" x14ac:dyDescent="0.2">
      <c r="A10" s="20"/>
      <c r="B10" s="81" t="s">
        <v>33</v>
      </c>
      <c r="C10" s="73"/>
      <c r="D10" s="73"/>
      <c r="E10" s="73"/>
      <c r="F10" s="20"/>
      <c r="G10" s="74"/>
      <c r="H10" s="74"/>
      <c r="I10" s="75"/>
      <c r="J10" s="20"/>
      <c r="K10" s="76"/>
      <c r="L10" s="76"/>
      <c r="M10" s="77"/>
    </row>
    <row r="11" spans="1:13" s="7" customFormat="1" ht="15" x14ac:dyDescent="0.25">
      <c r="A11" s="20"/>
      <c r="B11" s="82" t="s">
        <v>16</v>
      </c>
      <c r="C11" s="83"/>
      <c r="D11" s="83"/>
      <c r="E11" s="83"/>
      <c r="F11" s="83"/>
      <c r="G11" s="83"/>
      <c r="H11" s="83"/>
      <c r="I11" s="83"/>
      <c r="J11" s="83"/>
      <c r="K11" s="83"/>
      <c r="L11" s="83"/>
      <c r="M11" s="77"/>
    </row>
    <row r="12" spans="1:13" x14ac:dyDescent="0.2">
      <c r="A12" s="20"/>
      <c r="B12" s="84"/>
      <c r="C12" s="84"/>
      <c r="D12" s="85"/>
      <c r="E12" s="85"/>
      <c r="F12" s="20"/>
      <c r="G12" s="74"/>
      <c r="H12" s="74"/>
      <c r="I12" s="86"/>
      <c r="J12" s="20"/>
      <c r="K12" s="76"/>
      <c r="L12" s="77"/>
      <c r="M12" s="77"/>
    </row>
    <row r="13" spans="1:13" s="10" customFormat="1" ht="30.6" customHeight="1" x14ac:dyDescent="0.2">
      <c r="A13" s="20"/>
      <c r="B13" s="389" t="s">
        <v>149</v>
      </c>
      <c r="C13" s="390"/>
      <c r="D13" s="390"/>
      <c r="E13" s="391"/>
      <c r="F13" s="20"/>
      <c r="G13" s="382" t="s">
        <v>34</v>
      </c>
      <c r="H13" s="383"/>
      <c r="I13" s="383"/>
      <c r="J13" s="383"/>
      <c r="K13" s="384"/>
      <c r="L13" s="103"/>
      <c r="M13" s="77"/>
    </row>
    <row r="14" spans="1:13" s="10" customFormat="1" x14ac:dyDescent="0.2">
      <c r="A14" s="20"/>
      <c r="B14" s="84"/>
      <c r="C14" s="89"/>
      <c r="D14" s="89"/>
      <c r="E14" s="89"/>
      <c r="F14" s="20"/>
      <c r="G14" s="74"/>
      <c r="H14" s="74"/>
      <c r="I14" s="86"/>
      <c r="J14" s="20"/>
      <c r="K14" s="76"/>
      <c r="L14" s="103"/>
      <c r="M14" s="77"/>
    </row>
    <row r="15" spans="1:13" s="11" customFormat="1" ht="36" customHeight="1" x14ac:dyDescent="0.2">
      <c r="A15" s="20"/>
      <c r="B15" s="90"/>
      <c r="C15" s="91" t="s">
        <v>128</v>
      </c>
      <c r="D15" s="89"/>
      <c r="E15" s="91" t="s">
        <v>227</v>
      </c>
      <c r="F15" s="87"/>
      <c r="G15" s="104" t="s">
        <v>226</v>
      </c>
      <c r="H15" s="105"/>
      <c r="I15" s="106" t="s">
        <v>37</v>
      </c>
      <c r="J15" s="107"/>
      <c r="K15" s="106" t="s">
        <v>38</v>
      </c>
      <c r="L15" s="90"/>
      <c r="M15" s="77"/>
    </row>
    <row r="16" spans="1:13" s="11" customFormat="1" x14ac:dyDescent="0.2">
      <c r="A16" s="20"/>
      <c r="B16" s="90" t="s">
        <v>35</v>
      </c>
      <c r="C16" s="92"/>
      <c r="D16" s="89"/>
      <c r="E16" s="92"/>
      <c r="F16" s="87"/>
      <c r="G16" s="108"/>
      <c r="H16" s="105"/>
      <c r="I16" s="109"/>
      <c r="J16" s="107"/>
      <c r="K16" s="109"/>
      <c r="L16" s="90"/>
      <c r="M16" s="77"/>
    </row>
    <row r="17" spans="1:13" x14ac:dyDescent="0.2">
      <c r="A17" s="20"/>
      <c r="B17" s="93" t="s">
        <v>39</v>
      </c>
      <c r="C17" s="94"/>
      <c r="D17" s="94"/>
      <c r="E17" s="94"/>
      <c r="F17" s="76"/>
      <c r="G17" s="76"/>
      <c r="H17" s="76"/>
      <c r="I17" s="76"/>
      <c r="J17" s="76"/>
      <c r="K17" s="76"/>
      <c r="L17" s="77"/>
      <c r="M17" s="77"/>
    </row>
    <row r="18" spans="1:13" x14ac:dyDescent="0.2">
      <c r="A18" s="20"/>
      <c r="B18" s="95" t="s">
        <v>125</v>
      </c>
      <c r="C18" s="111"/>
      <c r="D18" s="101"/>
      <c r="E18" s="111"/>
      <c r="F18" s="76"/>
      <c r="G18" s="83"/>
      <c r="H18" s="83"/>
      <c r="I18" s="83"/>
      <c r="J18" s="76"/>
      <c r="K18" s="76"/>
      <c r="L18" s="77"/>
      <c r="M18" s="77"/>
    </row>
    <row r="19" spans="1:13" x14ac:dyDescent="0.2">
      <c r="A19" s="20"/>
      <c r="B19" s="95" t="s">
        <v>40</v>
      </c>
      <c r="C19" s="111"/>
      <c r="D19" s="101"/>
      <c r="E19" s="111"/>
      <c r="F19" s="76"/>
      <c r="G19" s="83"/>
      <c r="H19" s="83"/>
      <c r="I19" s="83"/>
      <c r="J19" s="76"/>
      <c r="K19" s="76"/>
      <c r="L19" s="77"/>
      <c r="M19" s="77"/>
    </row>
    <row r="20" spans="1:13" x14ac:dyDescent="0.2">
      <c r="A20" s="20"/>
      <c r="B20" s="95" t="s">
        <v>41</v>
      </c>
      <c r="C20" s="111"/>
      <c r="D20" s="101"/>
      <c r="E20" s="111"/>
      <c r="F20" s="76"/>
      <c r="G20" s="83"/>
      <c r="H20" s="83"/>
      <c r="I20" s="83"/>
      <c r="J20" s="76"/>
      <c r="K20" s="76"/>
      <c r="L20" s="77"/>
      <c r="M20" s="77"/>
    </row>
    <row r="21" spans="1:13" x14ac:dyDescent="0.2">
      <c r="A21" s="20"/>
      <c r="B21" s="95" t="s">
        <v>42</v>
      </c>
      <c r="C21" s="111"/>
      <c r="D21" s="101"/>
      <c r="E21" s="111"/>
      <c r="F21" s="76"/>
      <c r="G21" s="83"/>
      <c r="H21" s="83"/>
      <c r="I21" s="83"/>
      <c r="J21" s="76"/>
      <c r="K21" s="76"/>
      <c r="L21" s="77"/>
      <c r="M21" s="77"/>
    </row>
    <row r="22" spans="1:13" x14ac:dyDescent="0.2">
      <c r="A22" s="20"/>
      <c r="B22" s="95" t="s">
        <v>238</v>
      </c>
      <c r="C22" s="111"/>
      <c r="D22" s="101"/>
      <c r="E22" s="111"/>
      <c r="F22" s="76"/>
      <c r="G22" s="83"/>
      <c r="H22" s="83"/>
      <c r="I22" s="83"/>
      <c r="J22" s="76"/>
      <c r="K22" s="76"/>
      <c r="L22" s="77"/>
      <c r="M22" s="77"/>
    </row>
    <row r="23" spans="1:13" x14ac:dyDescent="0.2">
      <c r="A23" s="20"/>
      <c r="B23" s="95" t="s">
        <v>43</v>
      </c>
      <c r="C23" s="111"/>
      <c r="D23" s="101"/>
      <c r="E23" s="111"/>
      <c r="F23" s="76"/>
      <c r="G23" s="83"/>
      <c r="H23" s="83"/>
      <c r="I23" s="83"/>
      <c r="J23" s="76"/>
      <c r="K23" s="76"/>
      <c r="L23" s="77"/>
      <c r="M23" s="77"/>
    </row>
    <row r="24" spans="1:13" x14ac:dyDescent="0.2">
      <c r="A24" s="20"/>
      <c r="B24" s="95" t="s">
        <v>44</v>
      </c>
      <c r="C24" s="112"/>
      <c r="D24" s="101"/>
      <c r="E24" s="112"/>
      <c r="F24" s="76"/>
      <c r="G24" s="83"/>
      <c r="H24" s="83"/>
      <c r="I24" s="83"/>
      <c r="J24" s="76"/>
      <c r="K24" s="76"/>
      <c r="L24" s="77"/>
      <c r="M24" s="77"/>
    </row>
    <row r="25" spans="1:13" x14ac:dyDescent="0.2">
      <c r="A25" s="20"/>
      <c r="B25" s="96" t="s">
        <v>45</v>
      </c>
      <c r="C25" s="294">
        <f>SUM(C18:C24)</f>
        <v>0</v>
      </c>
      <c r="D25" s="102"/>
      <c r="E25" s="294">
        <f>SUM(E18:E24)</f>
        <v>0</v>
      </c>
      <c r="F25" s="88"/>
      <c r="G25" s="121"/>
      <c r="H25" s="114"/>
      <c r="I25" s="295">
        <f>C25-G25</f>
        <v>0</v>
      </c>
      <c r="J25" s="88"/>
      <c r="K25" s="122"/>
      <c r="L25" s="77"/>
      <c r="M25" s="77"/>
    </row>
    <row r="26" spans="1:13" ht="4.9000000000000004" customHeight="1" x14ac:dyDescent="0.2">
      <c r="A26" s="20"/>
      <c r="B26" s="96"/>
      <c r="C26" s="100"/>
      <c r="D26" s="100"/>
      <c r="E26" s="100"/>
      <c r="F26" s="76"/>
      <c r="G26" s="110"/>
      <c r="H26" s="110"/>
      <c r="I26" s="110"/>
      <c r="J26" s="76"/>
      <c r="K26" s="76"/>
      <c r="L26" s="77"/>
      <c r="M26" s="77"/>
    </row>
    <row r="27" spans="1:13" x14ac:dyDescent="0.2">
      <c r="A27" s="20"/>
      <c r="B27" s="93" t="s">
        <v>160</v>
      </c>
      <c r="C27" s="100"/>
      <c r="D27" s="100"/>
      <c r="E27" s="100"/>
      <c r="F27" s="76"/>
      <c r="G27" s="110"/>
      <c r="H27" s="110"/>
      <c r="I27" s="110"/>
      <c r="J27" s="76"/>
      <c r="K27" s="76"/>
      <c r="L27" s="77"/>
      <c r="M27" s="77"/>
    </row>
    <row r="28" spans="1:13" x14ac:dyDescent="0.2">
      <c r="A28" s="20"/>
      <c r="B28" s="95" t="s">
        <v>46</v>
      </c>
      <c r="C28" s="100"/>
      <c r="D28" s="100"/>
      <c r="E28" s="100"/>
      <c r="F28" s="76"/>
      <c r="G28" s="110"/>
      <c r="H28" s="110"/>
      <c r="I28" s="110"/>
      <c r="J28" s="76"/>
      <c r="K28" s="76"/>
      <c r="L28" s="77"/>
      <c r="M28" s="77"/>
    </row>
    <row r="29" spans="1:13" x14ac:dyDescent="0.2">
      <c r="A29" s="20"/>
      <c r="B29" s="97" t="s">
        <v>47</v>
      </c>
      <c r="C29" s="111"/>
      <c r="D29" s="101"/>
      <c r="E29" s="111"/>
      <c r="F29" s="76"/>
      <c r="G29" s="110"/>
      <c r="H29" s="110"/>
      <c r="I29" s="110"/>
      <c r="J29" s="76"/>
      <c r="K29" s="76"/>
      <c r="L29" s="77"/>
      <c r="M29" s="77"/>
    </row>
    <row r="30" spans="1:13" x14ac:dyDescent="0.2">
      <c r="A30" s="20"/>
      <c r="B30" s="97" t="s">
        <v>155</v>
      </c>
      <c r="C30" s="111"/>
      <c r="D30" s="101"/>
      <c r="E30" s="111"/>
      <c r="F30" s="76"/>
      <c r="G30" s="110"/>
      <c r="H30" s="110"/>
      <c r="I30" s="110"/>
      <c r="J30" s="76"/>
      <c r="K30" s="76"/>
      <c r="L30" s="77"/>
      <c r="M30" s="77"/>
    </row>
    <row r="31" spans="1:13" x14ac:dyDescent="0.2">
      <c r="A31" s="20"/>
      <c r="B31" s="97" t="s">
        <v>156</v>
      </c>
      <c r="C31" s="111"/>
      <c r="D31" s="101"/>
      <c r="E31" s="111"/>
      <c r="F31" s="76"/>
      <c r="G31" s="110"/>
      <c r="H31" s="110"/>
      <c r="I31" s="110"/>
      <c r="J31" s="76"/>
      <c r="K31" s="76"/>
      <c r="L31" s="77"/>
      <c r="M31" s="77"/>
    </row>
    <row r="32" spans="1:13" x14ac:dyDescent="0.2">
      <c r="A32" s="20"/>
      <c r="B32" s="97" t="s">
        <v>157</v>
      </c>
      <c r="C32" s="111"/>
      <c r="D32" s="101"/>
      <c r="E32" s="111"/>
      <c r="F32" s="76"/>
      <c r="G32" s="110"/>
      <c r="H32" s="110"/>
      <c r="I32" s="110"/>
      <c r="J32" s="76"/>
      <c r="K32" s="76"/>
      <c r="L32" s="77"/>
      <c r="M32" s="77"/>
    </row>
    <row r="33" spans="1:13" x14ac:dyDescent="0.2">
      <c r="A33" s="20"/>
      <c r="B33" s="97" t="s">
        <v>158</v>
      </c>
      <c r="C33" s="111"/>
      <c r="D33" s="101"/>
      <c r="E33" s="111"/>
      <c r="F33" s="76"/>
      <c r="G33" s="110"/>
      <c r="H33" s="110"/>
      <c r="I33" s="110"/>
      <c r="J33" s="76"/>
      <c r="K33" s="76"/>
      <c r="L33" s="77"/>
      <c r="M33" s="77"/>
    </row>
    <row r="34" spans="1:13" x14ac:dyDescent="0.2">
      <c r="A34" s="20"/>
      <c r="B34" s="98" t="s">
        <v>48</v>
      </c>
      <c r="C34" s="294">
        <f>SUM(C29:C33)</f>
        <v>0</v>
      </c>
      <c r="D34" s="102"/>
      <c r="E34" s="294">
        <f>SUM(E29:E33)</f>
        <v>0</v>
      </c>
      <c r="F34" s="76"/>
      <c r="G34" s="121"/>
      <c r="H34" s="114"/>
      <c r="I34" s="295">
        <f>C34-G34</f>
        <v>0</v>
      </c>
      <c r="J34" s="88"/>
      <c r="K34" s="122"/>
      <c r="L34" s="77"/>
      <c r="M34" s="77"/>
    </row>
    <row r="35" spans="1:13" ht="4.5" customHeight="1" x14ac:dyDescent="0.2">
      <c r="A35" s="20"/>
      <c r="B35" s="98"/>
      <c r="C35" s="100"/>
      <c r="D35" s="100"/>
      <c r="E35" s="100"/>
      <c r="F35" s="76"/>
      <c r="G35" s="110"/>
      <c r="H35" s="110"/>
      <c r="I35" s="110"/>
      <c r="J35" s="76"/>
      <c r="K35" s="76"/>
      <c r="L35" s="77"/>
      <c r="M35" s="77"/>
    </row>
    <row r="36" spans="1:13" x14ac:dyDescent="0.2">
      <c r="A36" s="20"/>
      <c r="B36" s="95" t="s">
        <v>49</v>
      </c>
      <c r="C36" s="111"/>
      <c r="D36" s="101"/>
      <c r="E36" s="111"/>
      <c r="F36" s="76"/>
      <c r="G36" s="110"/>
      <c r="H36" s="110"/>
      <c r="I36" s="110"/>
      <c r="J36" s="76"/>
      <c r="K36" s="76"/>
      <c r="L36" s="77"/>
      <c r="M36" s="77"/>
    </row>
    <row r="37" spans="1:13" ht="4.5" customHeight="1" x14ac:dyDescent="0.2">
      <c r="A37" s="20"/>
      <c r="B37" s="95"/>
      <c r="C37" s="100"/>
      <c r="D37" s="100"/>
      <c r="E37" s="100"/>
      <c r="F37" s="76"/>
      <c r="G37" s="110"/>
      <c r="H37" s="110"/>
      <c r="I37" s="110"/>
      <c r="J37" s="76"/>
      <c r="K37" s="76"/>
      <c r="L37" s="77"/>
      <c r="M37" s="77"/>
    </row>
    <row r="38" spans="1:13" x14ac:dyDescent="0.2">
      <c r="A38" s="20"/>
      <c r="B38" s="96" t="s">
        <v>159</v>
      </c>
      <c r="C38" s="294">
        <f>SUM(C34,C36:C36)</f>
        <v>0</v>
      </c>
      <c r="D38" s="102"/>
      <c r="E38" s="294">
        <f>SUM(E34,E36:E36)</f>
        <v>0</v>
      </c>
      <c r="F38" s="76"/>
      <c r="G38" s="121"/>
      <c r="H38" s="114"/>
      <c r="I38" s="295">
        <f>C38-G38</f>
        <v>0</v>
      </c>
      <c r="J38" s="88"/>
      <c r="K38" s="122"/>
      <c r="L38" s="77"/>
      <c r="M38" s="77"/>
    </row>
    <row r="39" spans="1:13" ht="4.5" customHeight="1" thickBot="1" x14ac:dyDescent="0.25">
      <c r="A39" s="20"/>
      <c r="B39" s="96"/>
      <c r="C39" s="100"/>
      <c r="D39" s="100"/>
      <c r="E39" s="100"/>
      <c r="F39" s="76"/>
      <c r="G39" s="110"/>
      <c r="H39" s="110"/>
      <c r="I39" s="110"/>
      <c r="J39" s="76"/>
      <c r="K39" s="76"/>
      <c r="L39" s="77"/>
      <c r="M39" s="77"/>
    </row>
    <row r="40" spans="1:13" ht="13.5" thickBot="1" x14ac:dyDescent="0.25">
      <c r="A40" s="20"/>
      <c r="B40" s="90" t="s">
        <v>50</v>
      </c>
      <c r="C40" s="296">
        <f>SUM(C25,C38)</f>
        <v>0</v>
      </c>
      <c r="D40" s="113"/>
      <c r="E40" s="296">
        <f>SUM(E25,E38)</f>
        <v>0</v>
      </c>
      <c r="F40" s="88"/>
      <c r="G40" s="123"/>
      <c r="H40" s="115"/>
      <c r="I40" s="297">
        <f>C40-G40</f>
        <v>0</v>
      </c>
      <c r="J40" s="88"/>
      <c r="K40" s="122"/>
      <c r="L40" s="77"/>
      <c r="M40" s="77"/>
    </row>
    <row r="41" spans="1:13" x14ac:dyDescent="0.2">
      <c r="A41" s="20"/>
      <c r="B41" s="96"/>
      <c r="C41" s="100"/>
      <c r="D41" s="100"/>
      <c r="E41" s="100"/>
      <c r="F41" s="76"/>
      <c r="G41" s="110"/>
      <c r="H41" s="110"/>
      <c r="I41" s="110"/>
      <c r="J41" s="76"/>
      <c r="K41" s="76"/>
      <c r="L41" s="77"/>
      <c r="M41" s="77"/>
    </row>
    <row r="42" spans="1:13" x14ac:dyDescent="0.2">
      <c r="A42" s="20"/>
      <c r="B42" s="90" t="s">
        <v>163</v>
      </c>
      <c r="C42" s="100"/>
      <c r="D42" s="100"/>
      <c r="E42" s="100"/>
      <c r="F42" s="76"/>
      <c r="G42" s="110"/>
      <c r="H42" s="110"/>
      <c r="I42" s="110"/>
      <c r="J42" s="76"/>
      <c r="K42" s="76"/>
      <c r="L42" s="77"/>
      <c r="M42" s="77"/>
    </row>
    <row r="43" spans="1:13" x14ac:dyDescent="0.2">
      <c r="A43" s="20"/>
      <c r="B43" s="95" t="s">
        <v>241</v>
      </c>
      <c r="C43" s="111"/>
      <c r="D43" s="101"/>
      <c r="E43" s="111"/>
      <c r="F43" s="76"/>
      <c r="G43" s="110"/>
      <c r="H43" s="110"/>
      <c r="I43" s="110"/>
      <c r="J43" s="76"/>
      <c r="K43" s="76"/>
      <c r="L43" s="77"/>
      <c r="M43" s="77"/>
    </row>
    <row r="44" spans="1:13" x14ac:dyDescent="0.2">
      <c r="A44" s="20"/>
      <c r="B44" s="95" t="s">
        <v>242</v>
      </c>
      <c r="C44" s="111"/>
      <c r="D44" s="101"/>
      <c r="E44" s="111"/>
      <c r="F44" s="76"/>
      <c r="G44" s="110"/>
      <c r="H44" s="110"/>
      <c r="I44" s="110"/>
      <c r="J44" s="76"/>
      <c r="K44" s="76"/>
      <c r="L44" s="77"/>
      <c r="M44" s="77"/>
    </row>
    <row r="45" spans="1:13" ht="4.1500000000000004" customHeight="1" thickBot="1" x14ac:dyDescent="0.25">
      <c r="A45" s="20"/>
      <c r="B45" s="95"/>
      <c r="C45" s="101"/>
      <c r="D45" s="101"/>
      <c r="E45" s="101"/>
      <c r="F45" s="76"/>
      <c r="G45" s="110"/>
      <c r="H45" s="110"/>
      <c r="I45" s="110"/>
      <c r="J45" s="76"/>
      <c r="K45" s="76"/>
      <c r="L45" s="77"/>
      <c r="M45" s="77"/>
    </row>
    <row r="46" spans="1:13" ht="13.5" thickBot="1" x14ac:dyDescent="0.25">
      <c r="A46" s="20"/>
      <c r="B46" s="99" t="s">
        <v>164</v>
      </c>
      <c r="C46" s="296">
        <f>SUM(C43:C44)</f>
        <v>0</v>
      </c>
      <c r="D46" s="113"/>
      <c r="E46" s="296">
        <f>SUM(E43:E44)</f>
        <v>0</v>
      </c>
      <c r="F46" s="76"/>
      <c r="G46" s="110"/>
      <c r="H46" s="110"/>
      <c r="I46" s="110"/>
      <c r="J46" s="76"/>
      <c r="K46" s="76"/>
      <c r="L46" s="77"/>
      <c r="M46" s="77"/>
    </row>
    <row r="47" spans="1:13" x14ac:dyDescent="0.2">
      <c r="A47" s="20"/>
      <c r="B47" s="96"/>
      <c r="C47" s="100"/>
      <c r="D47" s="100"/>
      <c r="E47" s="100"/>
      <c r="F47" s="76"/>
      <c r="G47" s="110"/>
      <c r="H47" s="110"/>
      <c r="I47" s="110"/>
      <c r="J47" s="76"/>
      <c r="K47" s="76"/>
      <c r="L47" s="77"/>
      <c r="M47" s="77"/>
    </row>
    <row r="48" spans="1:13" x14ac:dyDescent="0.2">
      <c r="A48" s="20"/>
      <c r="B48" s="90" t="s">
        <v>129</v>
      </c>
      <c r="C48" s="94"/>
      <c r="D48" s="94"/>
      <c r="E48" s="94"/>
      <c r="F48" s="76"/>
      <c r="G48" s="87"/>
      <c r="H48" s="87"/>
      <c r="I48" s="87"/>
      <c r="J48" s="76"/>
      <c r="K48" s="76"/>
      <c r="L48" s="77"/>
      <c r="M48" s="77"/>
    </row>
    <row r="49" spans="1:13" x14ac:dyDescent="0.2">
      <c r="A49" s="20"/>
      <c r="B49" s="93" t="s">
        <v>51</v>
      </c>
      <c r="C49" s="94"/>
      <c r="D49" s="94"/>
      <c r="E49" s="94"/>
      <c r="F49" s="76"/>
      <c r="G49" s="76"/>
      <c r="H49" s="76"/>
      <c r="I49" s="76"/>
      <c r="J49" s="76"/>
      <c r="K49" s="76"/>
      <c r="L49" s="77"/>
      <c r="M49" s="77"/>
    </row>
    <row r="50" spans="1:13" x14ac:dyDescent="0.2">
      <c r="A50" s="20"/>
      <c r="B50" s="95" t="s">
        <v>52</v>
      </c>
      <c r="C50" s="111"/>
      <c r="D50" s="101"/>
      <c r="E50" s="111"/>
      <c r="F50" s="76"/>
      <c r="G50" s="83"/>
      <c r="H50" s="83"/>
      <c r="I50" s="83"/>
      <c r="J50" s="76"/>
      <c r="K50" s="76"/>
      <c r="L50" s="77"/>
      <c r="M50" s="77"/>
    </row>
    <row r="51" spans="1:13" x14ac:dyDescent="0.2">
      <c r="A51" s="20"/>
      <c r="B51" s="95" t="s">
        <v>239</v>
      </c>
      <c r="C51" s="111"/>
      <c r="D51" s="101"/>
      <c r="E51" s="111"/>
      <c r="F51" s="76"/>
      <c r="G51" s="83"/>
      <c r="H51" s="83"/>
      <c r="I51" s="83"/>
      <c r="J51" s="76"/>
      <c r="K51" s="76"/>
      <c r="L51" s="77"/>
      <c r="M51" s="77"/>
    </row>
    <row r="52" spans="1:13" x14ac:dyDescent="0.2">
      <c r="A52" s="20"/>
      <c r="B52" s="95" t="s">
        <v>53</v>
      </c>
      <c r="C52" s="111"/>
      <c r="D52" s="101"/>
      <c r="E52" s="111"/>
      <c r="F52" s="76"/>
      <c r="G52" s="83"/>
      <c r="H52" s="83"/>
      <c r="I52" s="83"/>
      <c r="J52" s="76"/>
      <c r="K52" s="76"/>
      <c r="L52" s="77"/>
      <c r="M52" s="77"/>
    </row>
    <row r="53" spans="1:13" x14ac:dyDescent="0.2">
      <c r="A53" s="20"/>
      <c r="B53" s="95" t="s">
        <v>54</v>
      </c>
      <c r="C53" s="111"/>
      <c r="D53" s="101"/>
      <c r="E53" s="111"/>
      <c r="F53" s="76"/>
      <c r="G53" s="83"/>
      <c r="H53" s="83"/>
      <c r="I53" s="83"/>
      <c r="J53" s="76"/>
      <c r="K53" s="76"/>
      <c r="L53" s="77"/>
      <c r="M53" s="77"/>
    </row>
    <row r="54" spans="1:13" x14ac:dyDescent="0.2">
      <c r="A54" s="20"/>
      <c r="B54" s="95" t="s">
        <v>55</v>
      </c>
      <c r="C54" s="111"/>
      <c r="D54" s="101"/>
      <c r="E54" s="111"/>
      <c r="F54" s="76"/>
      <c r="G54" s="83"/>
      <c r="H54" s="83"/>
      <c r="I54" s="83"/>
      <c r="J54" s="76"/>
      <c r="K54" s="76"/>
      <c r="L54" s="77"/>
      <c r="M54" s="77"/>
    </row>
    <row r="55" spans="1:13" x14ac:dyDescent="0.2">
      <c r="A55" s="20"/>
      <c r="B55" s="95" t="s">
        <v>56</v>
      </c>
      <c r="C55" s="111"/>
      <c r="D55" s="101"/>
      <c r="E55" s="111"/>
      <c r="F55" s="76"/>
      <c r="G55" s="83"/>
      <c r="H55" s="83"/>
      <c r="I55" s="83"/>
      <c r="J55" s="76"/>
      <c r="K55" s="76"/>
      <c r="L55" s="77"/>
      <c r="M55" s="77"/>
    </row>
    <row r="56" spans="1:13" x14ac:dyDescent="0.2">
      <c r="A56" s="20"/>
      <c r="B56" s="95" t="s">
        <v>57</v>
      </c>
      <c r="C56" s="111"/>
      <c r="D56" s="101"/>
      <c r="E56" s="111"/>
      <c r="F56" s="76"/>
      <c r="G56" s="83"/>
      <c r="H56" s="83"/>
      <c r="I56" s="83"/>
      <c r="J56" s="76"/>
      <c r="K56" s="76"/>
      <c r="L56" s="77"/>
      <c r="M56" s="77"/>
    </row>
    <row r="57" spans="1:13" x14ac:dyDescent="0.2">
      <c r="A57" s="20"/>
      <c r="B57" s="95" t="s">
        <v>58</v>
      </c>
      <c r="C57" s="111"/>
      <c r="D57" s="101"/>
      <c r="E57" s="111"/>
      <c r="F57" s="76"/>
      <c r="G57" s="83"/>
      <c r="H57" s="83"/>
      <c r="I57" s="83"/>
      <c r="J57" s="76"/>
      <c r="K57" s="76"/>
      <c r="L57" s="77"/>
      <c r="M57" s="77"/>
    </row>
    <row r="58" spans="1:13" x14ac:dyDescent="0.2">
      <c r="A58" s="20"/>
      <c r="B58" s="96" t="s">
        <v>59</v>
      </c>
      <c r="C58" s="294">
        <f>SUM(C50:C57)</f>
        <v>0</v>
      </c>
      <c r="D58" s="102"/>
      <c r="E58" s="294">
        <f>SUM(E50:E57)</f>
        <v>0</v>
      </c>
      <c r="F58" s="88"/>
      <c r="G58" s="121"/>
      <c r="H58" s="114"/>
      <c r="I58" s="295">
        <f>C58-G58</f>
        <v>0</v>
      </c>
      <c r="J58" s="88"/>
      <c r="K58" s="122"/>
      <c r="L58" s="77"/>
      <c r="M58" s="77"/>
    </row>
    <row r="59" spans="1:13" ht="4.9000000000000004" customHeight="1" x14ac:dyDescent="0.2">
      <c r="A59" s="20"/>
      <c r="B59" s="96"/>
      <c r="C59" s="94"/>
      <c r="D59" s="94"/>
      <c r="E59" s="94"/>
      <c r="F59" s="76"/>
      <c r="G59" s="110"/>
      <c r="H59" s="110"/>
      <c r="I59" s="110"/>
      <c r="J59" s="76"/>
      <c r="K59" s="76"/>
      <c r="L59" s="77"/>
      <c r="M59" s="77"/>
    </row>
    <row r="60" spans="1:13" x14ac:dyDescent="0.2">
      <c r="A60" s="20"/>
      <c r="B60" s="93" t="s">
        <v>168</v>
      </c>
      <c r="C60" s="94"/>
      <c r="D60" s="94"/>
      <c r="E60" s="94"/>
      <c r="F60" s="76"/>
      <c r="G60" s="116"/>
      <c r="H60" s="116"/>
      <c r="I60" s="116"/>
      <c r="J60" s="76"/>
      <c r="K60" s="76"/>
      <c r="L60" s="77"/>
      <c r="M60" s="77"/>
    </row>
    <row r="61" spans="1:13" x14ac:dyDescent="0.2">
      <c r="A61" s="20"/>
      <c r="B61" s="95" t="s">
        <v>244</v>
      </c>
      <c r="C61" s="111"/>
      <c r="D61" s="101"/>
      <c r="E61" s="111"/>
      <c r="F61" s="76"/>
      <c r="G61" s="116"/>
      <c r="H61" s="116"/>
      <c r="I61" s="116"/>
      <c r="J61" s="76"/>
      <c r="K61" s="76"/>
      <c r="L61" s="77"/>
      <c r="M61" s="77"/>
    </row>
    <row r="62" spans="1:13" x14ac:dyDescent="0.2">
      <c r="A62" s="20"/>
      <c r="B62" s="95" t="s">
        <v>161</v>
      </c>
      <c r="C62" s="111"/>
      <c r="D62" s="101"/>
      <c r="E62" s="111"/>
      <c r="F62" s="76"/>
      <c r="G62" s="83"/>
      <c r="H62" s="83"/>
      <c r="I62" s="83"/>
      <c r="J62" s="76"/>
      <c r="K62" s="76"/>
      <c r="L62" s="77"/>
      <c r="M62" s="77"/>
    </row>
    <row r="63" spans="1:13" x14ac:dyDescent="0.2">
      <c r="A63" s="20"/>
      <c r="B63" s="95" t="s">
        <v>170</v>
      </c>
      <c r="C63" s="111"/>
      <c r="D63" s="101"/>
      <c r="E63" s="111"/>
      <c r="F63" s="76"/>
      <c r="G63" s="83"/>
      <c r="H63" s="83"/>
      <c r="I63" s="83"/>
      <c r="J63" s="76"/>
      <c r="K63" s="76"/>
      <c r="L63" s="77"/>
      <c r="M63" s="77"/>
    </row>
    <row r="64" spans="1:13" x14ac:dyDescent="0.2">
      <c r="A64" s="20"/>
      <c r="B64" s="96" t="s">
        <v>169</v>
      </c>
      <c r="C64" s="294">
        <f>SUM(C61:C63)</f>
        <v>0</v>
      </c>
      <c r="D64" s="102"/>
      <c r="E64" s="294">
        <f>SUM(E61:E63)</f>
        <v>0</v>
      </c>
      <c r="F64" s="88"/>
      <c r="G64" s="121"/>
      <c r="H64" s="117"/>
      <c r="I64" s="295">
        <f>C64-G64</f>
        <v>0</v>
      </c>
      <c r="J64" s="88"/>
      <c r="K64" s="122"/>
      <c r="L64" s="77"/>
      <c r="M64" s="77"/>
    </row>
    <row r="65" spans="1:13" ht="4.9000000000000004" customHeight="1" thickBot="1" x14ac:dyDescent="0.25">
      <c r="A65" s="20"/>
      <c r="B65" s="96"/>
      <c r="C65" s="120"/>
      <c r="D65" s="120"/>
      <c r="E65" s="120"/>
      <c r="F65" s="88"/>
      <c r="G65" s="114"/>
      <c r="H65" s="114"/>
      <c r="I65" s="114"/>
      <c r="J65" s="88"/>
      <c r="K65" s="88"/>
      <c r="L65" s="77"/>
      <c r="M65" s="77"/>
    </row>
    <row r="66" spans="1:13" ht="13.5" thickBot="1" x14ac:dyDescent="0.25">
      <c r="A66" s="20"/>
      <c r="B66" s="99" t="s">
        <v>60</v>
      </c>
      <c r="C66" s="296">
        <f>SUM(C58,C64)</f>
        <v>0</v>
      </c>
      <c r="D66" s="113"/>
      <c r="E66" s="296">
        <f>SUM(E58,E64)</f>
        <v>0</v>
      </c>
      <c r="F66" s="88"/>
      <c r="G66" s="123"/>
      <c r="H66" s="117"/>
      <c r="I66" s="297">
        <f>C66-G66</f>
        <v>0</v>
      </c>
      <c r="J66" s="88"/>
      <c r="K66" s="122"/>
      <c r="L66" s="77"/>
      <c r="M66" s="77"/>
    </row>
    <row r="67" spans="1:13" x14ac:dyDescent="0.2">
      <c r="A67" s="20"/>
      <c r="B67" s="77"/>
      <c r="C67" s="94"/>
      <c r="D67" s="94"/>
      <c r="E67" s="94"/>
      <c r="F67" s="76"/>
      <c r="G67" s="76"/>
      <c r="H67" s="76"/>
      <c r="I67" s="76"/>
      <c r="J67" s="76"/>
      <c r="K67" s="76"/>
      <c r="L67" s="77"/>
      <c r="M67" s="77"/>
    </row>
    <row r="68" spans="1:13" x14ac:dyDescent="0.2">
      <c r="A68" s="20"/>
      <c r="B68" s="90" t="s">
        <v>165</v>
      </c>
      <c r="C68" s="100"/>
      <c r="D68" s="100"/>
      <c r="E68" s="100"/>
      <c r="F68" s="76"/>
      <c r="G68" s="76"/>
      <c r="H68" s="76"/>
      <c r="I68" s="76"/>
      <c r="J68" s="76"/>
      <c r="K68" s="76"/>
      <c r="L68" s="77"/>
      <c r="M68" s="77"/>
    </row>
    <row r="69" spans="1:13" x14ac:dyDescent="0.2">
      <c r="A69" s="20"/>
      <c r="B69" s="95" t="s">
        <v>246</v>
      </c>
      <c r="C69" s="111"/>
      <c r="D69" s="101"/>
      <c r="E69" s="111"/>
      <c r="F69" s="76"/>
      <c r="G69" s="76"/>
      <c r="H69" s="76"/>
      <c r="I69" s="76"/>
      <c r="J69" s="76"/>
      <c r="K69" s="76"/>
      <c r="L69" s="77"/>
      <c r="M69" s="77"/>
    </row>
    <row r="70" spans="1:13" x14ac:dyDescent="0.2">
      <c r="A70" s="20"/>
      <c r="B70" s="95" t="s">
        <v>245</v>
      </c>
      <c r="C70" s="111"/>
      <c r="D70" s="101"/>
      <c r="E70" s="111"/>
      <c r="F70" s="76"/>
      <c r="G70" s="76"/>
      <c r="H70" s="76"/>
      <c r="I70" s="76"/>
      <c r="J70" s="76"/>
      <c r="K70" s="76"/>
      <c r="L70" s="77"/>
      <c r="M70" s="77"/>
    </row>
    <row r="71" spans="1:13" ht="4.1500000000000004" customHeight="1" thickBot="1" x14ac:dyDescent="0.25">
      <c r="A71" s="20"/>
      <c r="B71" s="95"/>
      <c r="C71" s="101"/>
      <c r="D71" s="101"/>
      <c r="E71" s="101"/>
      <c r="F71" s="76"/>
      <c r="G71" s="76"/>
      <c r="H71" s="76"/>
      <c r="I71" s="76"/>
      <c r="J71" s="76"/>
      <c r="K71" s="76"/>
      <c r="L71" s="77"/>
      <c r="M71" s="77"/>
    </row>
    <row r="72" spans="1:13" ht="13.5" thickBot="1" x14ac:dyDescent="0.25">
      <c r="A72" s="20"/>
      <c r="B72" s="99" t="s">
        <v>166</v>
      </c>
      <c r="C72" s="296">
        <f>SUM(C69:C70)</f>
        <v>0</v>
      </c>
      <c r="D72" s="113"/>
      <c r="E72" s="296">
        <f>SUM(E69:E70)</f>
        <v>0</v>
      </c>
      <c r="F72" s="76"/>
      <c r="G72" s="76"/>
      <c r="H72" s="76"/>
      <c r="I72" s="76"/>
      <c r="J72" s="76"/>
      <c r="K72" s="76"/>
      <c r="L72" s="77"/>
      <c r="M72" s="77"/>
    </row>
    <row r="73" spans="1:13" x14ac:dyDescent="0.2">
      <c r="A73" s="20"/>
      <c r="B73" s="77"/>
      <c r="C73" s="94"/>
      <c r="D73" s="94"/>
      <c r="E73" s="94"/>
      <c r="F73" s="76"/>
      <c r="G73" s="76"/>
      <c r="H73" s="76"/>
      <c r="I73" s="76"/>
      <c r="J73" s="76"/>
      <c r="K73" s="76"/>
      <c r="L73" s="77"/>
      <c r="M73" s="77"/>
    </row>
    <row r="74" spans="1:13" x14ac:dyDescent="0.2">
      <c r="A74" s="20"/>
      <c r="B74" s="90" t="s">
        <v>130</v>
      </c>
      <c r="C74" s="94"/>
      <c r="D74" s="94"/>
      <c r="E74" s="94"/>
      <c r="F74" s="76"/>
      <c r="G74" s="87"/>
      <c r="H74" s="87"/>
      <c r="I74" s="87"/>
      <c r="J74" s="76"/>
      <c r="K74" s="76"/>
      <c r="L74" s="77"/>
      <c r="M74" s="77"/>
    </row>
    <row r="75" spans="1:13" x14ac:dyDescent="0.2">
      <c r="A75" s="20"/>
      <c r="B75" s="95" t="s">
        <v>61</v>
      </c>
      <c r="C75" s="111"/>
      <c r="D75" s="101"/>
      <c r="E75" s="111"/>
      <c r="F75" s="76"/>
      <c r="G75" s="83"/>
      <c r="H75" s="83"/>
      <c r="I75" s="83"/>
      <c r="J75" s="76"/>
      <c r="K75" s="76"/>
      <c r="L75" s="77"/>
      <c r="M75" s="77"/>
    </row>
    <row r="76" spans="1:13" x14ac:dyDescent="0.2">
      <c r="A76" s="20"/>
      <c r="B76" s="95" t="s">
        <v>131</v>
      </c>
      <c r="C76" s="111"/>
      <c r="D76" s="101"/>
      <c r="E76" s="111"/>
      <c r="F76" s="76"/>
      <c r="G76" s="83"/>
      <c r="H76" s="83"/>
      <c r="I76" s="83"/>
      <c r="J76" s="76"/>
      <c r="K76" s="76"/>
      <c r="L76" s="77"/>
      <c r="M76" s="77"/>
    </row>
    <row r="77" spans="1:13" x14ac:dyDescent="0.2">
      <c r="A77" s="20"/>
      <c r="B77" s="95" t="s">
        <v>134</v>
      </c>
      <c r="C77" s="111"/>
      <c r="D77" s="101"/>
      <c r="E77" s="111"/>
      <c r="F77" s="76"/>
      <c r="G77" s="83"/>
      <c r="H77" s="83"/>
      <c r="I77" s="83"/>
      <c r="J77" s="76"/>
      <c r="K77" s="76"/>
      <c r="L77" s="77"/>
      <c r="M77" s="77"/>
    </row>
    <row r="78" spans="1:13" ht="4.9000000000000004" customHeight="1" thickBot="1" x14ac:dyDescent="0.25">
      <c r="A78" s="20"/>
      <c r="B78" s="95"/>
      <c r="C78" s="94"/>
      <c r="D78" s="94"/>
      <c r="E78" s="94"/>
      <c r="F78" s="76"/>
      <c r="G78" s="83"/>
      <c r="H78" s="83"/>
      <c r="I78" s="83"/>
      <c r="J78" s="76"/>
      <c r="K78" s="76"/>
      <c r="L78" s="77"/>
      <c r="M78" s="77"/>
    </row>
    <row r="79" spans="1:13" ht="13.5" thickBot="1" x14ac:dyDescent="0.25">
      <c r="A79" s="20"/>
      <c r="B79" s="99" t="s">
        <v>132</v>
      </c>
      <c r="C79" s="296">
        <f>SUM(C75:C77)</f>
        <v>0</v>
      </c>
      <c r="D79" s="113"/>
      <c r="E79" s="296">
        <f>SUM(E75:E77)</f>
        <v>0</v>
      </c>
      <c r="F79" s="88"/>
      <c r="G79" s="123"/>
      <c r="H79" s="117"/>
      <c r="I79" s="297">
        <f>C79-G79</f>
        <v>0</v>
      </c>
      <c r="J79" s="88"/>
      <c r="K79" s="122"/>
      <c r="L79" s="77"/>
      <c r="M79" s="77"/>
    </row>
    <row r="80" spans="1:13" x14ac:dyDescent="0.2">
      <c r="A80" s="20"/>
      <c r="B80" s="99"/>
      <c r="C80" s="119"/>
      <c r="D80" s="119"/>
      <c r="E80" s="119"/>
      <c r="F80" s="88"/>
      <c r="G80" s="117"/>
      <c r="H80" s="117"/>
      <c r="I80" s="117"/>
      <c r="J80" s="88"/>
      <c r="K80" s="88"/>
      <c r="L80" s="77"/>
      <c r="M80" s="77"/>
    </row>
    <row r="81" spans="1:13" x14ac:dyDescent="0.2">
      <c r="A81" s="20"/>
      <c r="B81" s="90"/>
      <c r="C81" s="118"/>
      <c r="D81" s="118"/>
      <c r="E81" s="118"/>
      <c r="F81" s="76"/>
      <c r="G81" s="87"/>
      <c r="H81" s="87"/>
      <c r="I81" s="87"/>
      <c r="J81" s="76"/>
      <c r="K81" s="76"/>
      <c r="L81" s="77"/>
      <c r="M81" s="77"/>
    </row>
    <row r="82" spans="1:13" x14ac:dyDescent="0.2">
      <c r="A82" s="20"/>
      <c r="B82" s="90" t="s">
        <v>26</v>
      </c>
      <c r="C82" s="118"/>
      <c r="D82" s="118"/>
      <c r="E82" s="118"/>
      <c r="F82" s="76"/>
      <c r="G82" s="87"/>
      <c r="H82" s="87"/>
      <c r="I82" s="87"/>
      <c r="J82" s="76"/>
      <c r="K82" s="76"/>
      <c r="L82" s="77"/>
      <c r="M82" s="77"/>
    </row>
    <row r="83" spans="1:13" ht="90" customHeight="1" x14ac:dyDescent="0.2">
      <c r="A83" s="20"/>
      <c r="B83" s="388"/>
      <c r="C83" s="388"/>
      <c r="D83" s="388"/>
      <c r="E83" s="388"/>
      <c r="F83" s="388"/>
      <c r="G83" s="388"/>
      <c r="H83" s="76"/>
      <c r="I83" s="100"/>
      <c r="J83" s="76"/>
      <c r="K83" s="76"/>
      <c r="L83" s="77"/>
      <c r="M83" s="77"/>
    </row>
    <row r="84" spans="1:13" x14ac:dyDescent="0.2">
      <c r="A84" s="20"/>
      <c r="B84" s="90"/>
      <c r="C84" s="118"/>
      <c r="D84" s="118"/>
      <c r="E84" s="118"/>
      <c r="F84" s="76"/>
      <c r="G84" s="87"/>
      <c r="H84" s="87"/>
      <c r="I84" s="87"/>
      <c r="J84" s="76"/>
      <c r="K84" s="76"/>
      <c r="L84" s="77"/>
      <c r="M84" s="77"/>
    </row>
    <row r="85" spans="1:13" x14ac:dyDescent="0.2">
      <c r="A85" s="20"/>
    </row>
    <row r="86" spans="1:13" x14ac:dyDescent="0.2">
      <c r="A86" s="20"/>
    </row>
    <row r="87" spans="1:13" x14ac:dyDescent="0.2">
      <c r="A87" s="20"/>
    </row>
    <row r="88" spans="1:13" x14ac:dyDescent="0.2">
      <c r="A88" s="20"/>
    </row>
    <row r="89" spans="1:13" x14ac:dyDescent="0.2">
      <c r="A89" s="20"/>
    </row>
    <row r="90" spans="1:13" x14ac:dyDescent="0.2">
      <c r="A90" s="20"/>
    </row>
    <row r="91" spans="1:13" x14ac:dyDescent="0.2">
      <c r="A91" s="20"/>
    </row>
    <row r="92" spans="1:13" x14ac:dyDescent="0.2">
      <c r="A92" s="20"/>
    </row>
    <row r="93" spans="1:13" x14ac:dyDescent="0.2">
      <c r="A93" s="20"/>
    </row>
    <row r="94" spans="1:13" x14ac:dyDescent="0.2">
      <c r="A94" s="20"/>
    </row>
    <row r="95" spans="1:13" x14ac:dyDescent="0.2">
      <c r="A95" s="20"/>
    </row>
    <row r="96" spans="1:13" x14ac:dyDescent="0.2">
      <c r="A96" s="20"/>
    </row>
    <row r="97" spans="1:1" x14ac:dyDescent="0.2">
      <c r="A97" s="20"/>
    </row>
    <row r="98" spans="1:1" x14ac:dyDescent="0.2">
      <c r="A98" s="20"/>
    </row>
    <row r="99" spans="1:1" x14ac:dyDescent="0.2">
      <c r="A99" s="20"/>
    </row>
    <row r="100" spans="1:1" x14ac:dyDescent="0.2">
      <c r="A100" s="20"/>
    </row>
    <row r="101" spans="1:1" x14ac:dyDescent="0.2">
      <c r="A101" s="20"/>
    </row>
    <row r="102" spans="1:1" x14ac:dyDescent="0.2">
      <c r="A102" s="20"/>
    </row>
    <row r="103" spans="1:1" x14ac:dyDescent="0.2">
      <c r="A103" s="20"/>
    </row>
    <row r="104" spans="1:1" x14ac:dyDescent="0.2">
      <c r="A104" s="20"/>
    </row>
    <row r="105" spans="1:1" x14ac:dyDescent="0.2">
      <c r="A105" s="20"/>
    </row>
    <row r="106" spans="1:1" x14ac:dyDescent="0.2">
      <c r="A106" s="20"/>
    </row>
    <row r="107" spans="1:1" x14ac:dyDescent="0.2">
      <c r="A107" s="20"/>
    </row>
    <row r="108" spans="1:1" x14ac:dyDescent="0.2">
      <c r="A108" s="20"/>
    </row>
    <row r="109" spans="1:1" x14ac:dyDescent="0.2">
      <c r="A109" s="20"/>
    </row>
    <row r="110" spans="1:1" x14ac:dyDescent="0.2">
      <c r="A110" s="20"/>
    </row>
    <row r="111" spans="1:1" x14ac:dyDescent="0.2">
      <c r="A111" s="20"/>
    </row>
    <row r="112" spans="1:1" x14ac:dyDescent="0.2">
      <c r="A112" s="20"/>
    </row>
    <row r="113" spans="1:1" x14ac:dyDescent="0.2">
      <c r="A113" s="20"/>
    </row>
    <row r="114" spans="1:1" x14ac:dyDescent="0.2">
      <c r="A114" s="20"/>
    </row>
    <row r="115" spans="1:1" x14ac:dyDescent="0.2">
      <c r="A115" s="20"/>
    </row>
    <row r="116" spans="1:1" x14ac:dyDescent="0.2">
      <c r="A116" s="20"/>
    </row>
    <row r="117" spans="1:1" x14ac:dyDescent="0.2">
      <c r="A117" s="20"/>
    </row>
    <row r="118" spans="1:1" x14ac:dyDescent="0.2">
      <c r="A118" s="20"/>
    </row>
    <row r="119" spans="1:1" x14ac:dyDescent="0.2">
      <c r="A119" s="20"/>
    </row>
    <row r="120" spans="1:1" x14ac:dyDescent="0.2">
      <c r="A120" s="20"/>
    </row>
    <row r="121" spans="1:1" x14ac:dyDescent="0.2">
      <c r="A121" s="20"/>
    </row>
    <row r="122" spans="1:1" x14ac:dyDescent="0.2">
      <c r="A122" s="20"/>
    </row>
    <row r="123" spans="1:1" x14ac:dyDescent="0.2">
      <c r="A123" s="20"/>
    </row>
    <row r="124" spans="1:1" x14ac:dyDescent="0.2">
      <c r="A124" s="20"/>
    </row>
    <row r="125" spans="1:1" x14ac:dyDescent="0.2">
      <c r="A125" s="20"/>
    </row>
    <row r="126" spans="1:1" x14ac:dyDescent="0.2">
      <c r="A126" s="20"/>
    </row>
    <row r="127" spans="1:1" x14ac:dyDescent="0.2">
      <c r="A127" s="20"/>
    </row>
    <row r="128" spans="1:1" x14ac:dyDescent="0.2">
      <c r="A128" s="20"/>
    </row>
    <row r="129" spans="1:1" x14ac:dyDescent="0.2">
      <c r="A129" s="20"/>
    </row>
    <row r="130" spans="1:1" x14ac:dyDescent="0.2">
      <c r="A130" s="20"/>
    </row>
    <row r="131" spans="1:1" x14ac:dyDescent="0.2">
      <c r="A131" s="20"/>
    </row>
    <row r="132" spans="1:1" x14ac:dyDescent="0.2">
      <c r="A132" s="20"/>
    </row>
    <row r="133" spans="1:1" x14ac:dyDescent="0.2">
      <c r="A133" s="20"/>
    </row>
    <row r="134" spans="1:1" x14ac:dyDescent="0.2">
      <c r="A134" s="20"/>
    </row>
    <row r="135" spans="1:1" x14ac:dyDescent="0.2">
      <c r="A135" s="20"/>
    </row>
    <row r="136" spans="1:1" x14ac:dyDescent="0.2">
      <c r="A136" s="20"/>
    </row>
    <row r="137" spans="1:1" x14ac:dyDescent="0.2">
      <c r="A137" s="20"/>
    </row>
    <row r="138" spans="1:1" x14ac:dyDescent="0.2">
      <c r="A138" s="20"/>
    </row>
    <row r="139" spans="1:1" x14ac:dyDescent="0.2">
      <c r="A139" s="20"/>
    </row>
    <row r="140" spans="1:1" x14ac:dyDescent="0.2">
      <c r="A140" s="20"/>
    </row>
    <row r="141" spans="1:1" x14ac:dyDescent="0.2">
      <c r="A141" s="20"/>
    </row>
    <row r="142" spans="1:1" x14ac:dyDescent="0.2">
      <c r="A142" s="20"/>
    </row>
    <row r="143" spans="1:1" x14ac:dyDescent="0.2">
      <c r="A143" s="20"/>
    </row>
    <row r="144" spans="1:1" x14ac:dyDescent="0.2">
      <c r="A144" s="20"/>
    </row>
    <row r="145" spans="1:1" x14ac:dyDescent="0.2">
      <c r="A145" s="20"/>
    </row>
    <row r="146" spans="1:1" x14ac:dyDescent="0.2">
      <c r="A146" s="20"/>
    </row>
    <row r="147" spans="1:1" x14ac:dyDescent="0.2">
      <c r="A147" s="20"/>
    </row>
    <row r="148" spans="1:1" x14ac:dyDescent="0.2">
      <c r="A148" s="20"/>
    </row>
    <row r="149" spans="1:1" x14ac:dyDescent="0.2">
      <c r="A149" s="20"/>
    </row>
    <row r="150" spans="1:1" x14ac:dyDescent="0.2">
      <c r="A150" s="20"/>
    </row>
    <row r="151" spans="1:1" x14ac:dyDescent="0.2">
      <c r="A151" s="20"/>
    </row>
    <row r="152" spans="1:1" x14ac:dyDescent="0.2">
      <c r="A152" s="20"/>
    </row>
    <row r="153" spans="1:1" x14ac:dyDescent="0.2">
      <c r="A153" s="20"/>
    </row>
    <row r="154" spans="1:1" x14ac:dyDescent="0.2">
      <c r="A154" s="20"/>
    </row>
    <row r="155" spans="1:1" x14ac:dyDescent="0.2">
      <c r="A155" s="20"/>
    </row>
    <row r="156" spans="1:1" x14ac:dyDescent="0.2">
      <c r="A156" s="20"/>
    </row>
    <row r="157" spans="1:1" x14ac:dyDescent="0.2">
      <c r="A157" s="20"/>
    </row>
    <row r="158" spans="1:1" x14ac:dyDescent="0.2">
      <c r="A158" s="20"/>
    </row>
    <row r="159" spans="1:1" x14ac:dyDescent="0.2">
      <c r="A159" s="20"/>
    </row>
    <row r="160" spans="1:1" x14ac:dyDescent="0.2">
      <c r="A160" s="20"/>
    </row>
    <row r="161" spans="1:1" x14ac:dyDescent="0.2">
      <c r="A161" s="20"/>
    </row>
    <row r="162" spans="1:1" x14ac:dyDescent="0.2">
      <c r="A162" s="20"/>
    </row>
    <row r="163" spans="1:1" x14ac:dyDescent="0.2">
      <c r="A163" s="20"/>
    </row>
    <row r="164" spans="1:1" x14ac:dyDescent="0.2">
      <c r="A164" s="20"/>
    </row>
    <row r="165" spans="1:1" x14ac:dyDescent="0.2">
      <c r="A165" s="20"/>
    </row>
    <row r="166" spans="1:1" x14ac:dyDescent="0.2">
      <c r="A166" s="20"/>
    </row>
    <row r="167" spans="1:1" x14ac:dyDescent="0.2">
      <c r="A167" s="20"/>
    </row>
    <row r="168" spans="1:1" x14ac:dyDescent="0.2">
      <c r="A168" s="20"/>
    </row>
    <row r="169" spans="1:1" x14ac:dyDescent="0.2">
      <c r="A169" s="20"/>
    </row>
    <row r="170" spans="1:1" x14ac:dyDescent="0.2">
      <c r="A170" s="20"/>
    </row>
    <row r="171" spans="1:1" x14ac:dyDescent="0.2">
      <c r="A171" s="20"/>
    </row>
    <row r="172" spans="1:1" x14ac:dyDescent="0.2">
      <c r="A172" s="20"/>
    </row>
    <row r="173" spans="1:1" x14ac:dyDescent="0.2">
      <c r="A173" s="20"/>
    </row>
    <row r="174" spans="1:1" x14ac:dyDescent="0.2">
      <c r="A174" s="20"/>
    </row>
    <row r="175" spans="1:1" x14ac:dyDescent="0.2">
      <c r="A175" s="20"/>
    </row>
    <row r="176" spans="1:1" x14ac:dyDescent="0.2">
      <c r="A176" s="20"/>
    </row>
    <row r="177" spans="1:1" x14ac:dyDescent="0.2">
      <c r="A177" s="20"/>
    </row>
    <row r="178" spans="1:1" x14ac:dyDescent="0.2">
      <c r="A178" s="20"/>
    </row>
    <row r="179" spans="1:1" x14ac:dyDescent="0.2">
      <c r="A179" s="20"/>
    </row>
    <row r="180" spans="1:1" x14ac:dyDescent="0.2">
      <c r="A180" s="20"/>
    </row>
    <row r="181" spans="1:1" x14ac:dyDescent="0.2">
      <c r="A181" s="20"/>
    </row>
    <row r="182" spans="1:1" x14ac:dyDescent="0.2">
      <c r="A182" s="20"/>
    </row>
    <row r="183" spans="1:1" x14ac:dyDescent="0.2">
      <c r="A183" s="20"/>
    </row>
    <row r="184" spans="1:1" x14ac:dyDescent="0.2">
      <c r="A184" s="20"/>
    </row>
    <row r="185" spans="1:1" x14ac:dyDescent="0.2">
      <c r="A185" s="20"/>
    </row>
    <row r="186" spans="1:1" x14ac:dyDescent="0.2">
      <c r="A186" s="20"/>
    </row>
    <row r="187" spans="1:1" x14ac:dyDescent="0.2">
      <c r="A187" s="20"/>
    </row>
    <row r="188" spans="1:1" x14ac:dyDescent="0.2">
      <c r="A188" s="20"/>
    </row>
    <row r="189" spans="1:1" x14ac:dyDescent="0.2">
      <c r="A189" s="20"/>
    </row>
    <row r="190" spans="1:1" x14ac:dyDescent="0.2">
      <c r="A190" s="20"/>
    </row>
    <row r="191" spans="1:1" x14ac:dyDescent="0.2">
      <c r="A191" s="20"/>
    </row>
    <row r="192" spans="1:1" x14ac:dyDescent="0.2">
      <c r="A192" s="20"/>
    </row>
    <row r="193" spans="1:1" x14ac:dyDescent="0.2">
      <c r="A193" s="20"/>
    </row>
    <row r="194" spans="1:1" x14ac:dyDescent="0.2">
      <c r="A194" s="20"/>
    </row>
    <row r="195" spans="1:1" x14ac:dyDescent="0.2">
      <c r="A195" s="20"/>
    </row>
    <row r="196" spans="1:1" x14ac:dyDescent="0.2">
      <c r="A196" s="20"/>
    </row>
    <row r="197" spans="1:1" x14ac:dyDescent="0.2">
      <c r="A197" s="20"/>
    </row>
    <row r="198" spans="1:1" x14ac:dyDescent="0.2">
      <c r="A198" s="20"/>
    </row>
    <row r="199" spans="1:1" x14ac:dyDescent="0.2">
      <c r="A199" s="20"/>
    </row>
    <row r="200" spans="1:1" x14ac:dyDescent="0.2">
      <c r="A200" s="20"/>
    </row>
    <row r="201" spans="1:1" x14ac:dyDescent="0.2">
      <c r="A201" s="20"/>
    </row>
    <row r="202" spans="1:1" x14ac:dyDescent="0.2">
      <c r="A202" s="20"/>
    </row>
    <row r="203" spans="1:1" x14ac:dyDescent="0.2">
      <c r="A203" s="20"/>
    </row>
    <row r="204" spans="1:1" x14ac:dyDescent="0.2">
      <c r="A204" s="20"/>
    </row>
    <row r="205" spans="1:1" x14ac:dyDescent="0.2">
      <c r="A205" s="20"/>
    </row>
    <row r="206" spans="1:1" x14ac:dyDescent="0.2">
      <c r="A206" s="20"/>
    </row>
    <row r="207" spans="1:1" x14ac:dyDescent="0.2">
      <c r="A207" s="20"/>
    </row>
    <row r="208" spans="1:1" x14ac:dyDescent="0.2">
      <c r="A208" s="20"/>
    </row>
    <row r="209" spans="1:1" x14ac:dyDescent="0.2">
      <c r="A209" s="20"/>
    </row>
    <row r="210" spans="1:1" x14ac:dyDescent="0.2">
      <c r="A210" s="20"/>
    </row>
    <row r="211" spans="1:1" x14ac:dyDescent="0.2">
      <c r="A211" s="20"/>
    </row>
    <row r="212" spans="1:1" x14ac:dyDescent="0.2">
      <c r="A212" s="20"/>
    </row>
    <row r="213" spans="1:1" x14ac:dyDescent="0.2">
      <c r="A213" s="20"/>
    </row>
    <row r="214" spans="1:1" x14ac:dyDescent="0.2">
      <c r="A214" s="20"/>
    </row>
    <row r="215" spans="1:1" x14ac:dyDescent="0.2">
      <c r="A215" s="20"/>
    </row>
    <row r="216" spans="1:1" x14ac:dyDescent="0.2">
      <c r="A216" s="20"/>
    </row>
    <row r="217" spans="1:1" x14ac:dyDescent="0.2">
      <c r="A217" s="20"/>
    </row>
    <row r="218" spans="1:1" x14ac:dyDescent="0.2">
      <c r="A218" s="20"/>
    </row>
    <row r="219" spans="1:1" x14ac:dyDescent="0.2">
      <c r="A219" s="20"/>
    </row>
    <row r="220" spans="1:1" x14ac:dyDescent="0.2">
      <c r="A220" s="20"/>
    </row>
    <row r="221" spans="1:1" x14ac:dyDescent="0.2">
      <c r="A221" s="20"/>
    </row>
    <row r="222" spans="1:1" x14ac:dyDescent="0.2">
      <c r="A222" s="20"/>
    </row>
    <row r="223" spans="1:1" x14ac:dyDescent="0.2">
      <c r="A223" s="20"/>
    </row>
    <row r="224" spans="1:1" x14ac:dyDescent="0.2">
      <c r="A224" s="20"/>
    </row>
    <row r="225" spans="1:1" x14ac:dyDescent="0.2">
      <c r="A225" s="20"/>
    </row>
    <row r="226" spans="1:1" x14ac:dyDescent="0.2">
      <c r="A226" s="20"/>
    </row>
    <row r="227" spans="1:1" x14ac:dyDescent="0.2">
      <c r="A227" s="20"/>
    </row>
    <row r="228" spans="1:1" x14ac:dyDescent="0.2">
      <c r="A228" s="20"/>
    </row>
    <row r="229" spans="1:1" x14ac:dyDescent="0.2">
      <c r="A229" s="20"/>
    </row>
    <row r="230" spans="1:1" x14ac:dyDescent="0.2">
      <c r="A230" s="20"/>
    </row>
    <row r="231" spans="1:1" x14ac:dyDescent="0.2">
      <c r="A231" s="20"/>
    </row>
    <row r="232" spans="1:1" x14ac:dyDescent="0.2">
      <c r="A232" s="20"/>
    </row>
    <row r="233" spans="1:1" x14ac:dyDescent="0.2">
      <c r="A233" s="20"/>
    </row>
    <row r="234" spans="1:1" x14ac:dyDescent="0.2">
      <c r="A234" s="20"/>
    </row>
    <row r="235" spans="1:1" x14ac:dyDescent="0.2">
      <c r="A235" s="20"/>
    </row>
    <row r="236" spans="1:1" x14ac:dyDescent="0.2">
      <c r="A236" s="20"/>
    </row>
    <row r="237" spans="1:1" x14ac:dyDescent="0.2">
      <c r="A237" s="20"/>
    </row>
    <row r="238" spans="1:1" x14ac:dyDescent="0.2">
      <c r="A238" s="20"/>
    </row>
    <row r="239" spans="1:1" x14ac:dyDescent="0.2">
      <c r="A239" s="20"/>
    </row>
    <row r="240" spans="1:1" x14ac:dyDescent="0.2">
      <c r="A240" s="20"/>
    </row>
    <row r="241" spans="1:1" x14ac:dyDescent="0.2">
      <c r="A241" s="20"/>
    </row>
    <row r="242" spans="1:1" x14ac:dyDescent="0.2">
      <c r="A242" s="20"/>
    </row>
    <row r="243" spans="1:1" x14ac:dyDescent="0.2">
      <c r="A243" s="20"/>
    </row>
    <row r="244" spans="1:1" x14ac:dyDescent="0.2">
      <c r="A244" s="20"/>
    </row>
    <row r="245" spans="1:1" x14ac:dyDescent="0.2">
      <c r="A245" s="20"/>
    </row>
    <row r="246" spans="1:1" x14ac:dyDescent="0.2">
      <c r="A246" s="20"/>
    </row>
    <row r="247" spans="1:1" x14ac:dyDescent="0.2">
      <c r="A247" s="20"/>
    </row>
    <row r="248" spans="1:1" x14ac:dyDescent="0.2">
      <c r="A248" s="20"/>
    </row>
    <row r="249" spans="1:1" x14ac:dyDescent="0.2">
      <c r="A249" s="20"/>
    </row>
    <row r="250" spans="1:1" x14ac:dyDescent="0.2">
      <c r="A250" s="20"/>
    </row>
    <row r="251" spans="1:1" x14ac:dyDescent="0.2">
      <c r="A251" s="20"/>
    </row>
    <row r="252" spans="1:1" x14ac:dyDescent="0.2">
      <c r="A252" s="20"/>
    </row>
    <row r="253" spans="1:1" x14ac:dyDescent="0.2">
      <c r="A253" s="20"/>
    </row>
    <row r="254" spans="1:1" x14ac:dyDescent="0.2">
      <c r="A254" s="20"/>
    </row>
    <row r="255" spans="1:1" x14ac:dyDescent="0.2">
      <c r="A255" s="20"/>
    </row>
    <row r="256" spans="1:1" x14ac:dyDescent="0.2">
      <c r="A256" s="20"/>
    </row>
    <row r="257" spans="1:1" x14ac:dyDescent="0.2">
      <c r="A257" s="20"/>
    </row>
    <row r="258" spans="1:1" x14ac:dyDescent="0.2">
      <c r="A258" s="20"/>
    </row>
    <row r="259" spans="1:1" x14ac:dyDescent="0.2">
      <c r="A259" s="20"/>
    </row>
    <row r="260" spans="1:1" x14ac:dyDescent="0.2">
      <c r="A260" s="20"/>
    </row>
    <row r="261" spans="1:1" x14ac:dyDescent="0.2">
      <c r="A261" s="20"/>
    </row>
    <row r="262" spans="1:1" x14ac:dyDescent="0.2">
      <c r="A262" s="20"/>
    </row>
    <row r="263" spans="1:1" x14ac:dyDescent="0.2">
      <c r="A263" s="20"/>
    </row>
    <row r="264" spans="1:1" x14ac:dyDescent="0.2">
      <c r="A264" s="20"/>
    </row>
    <row r="265" spans="1:1" x14ac:dyDescent="0.2">
      <c r="A265" s="20"/>
    </row>
    <row r="266" spans="1:1" x14ac:dyDescent="0.2">
      <c r="A266" s="20"/>
    </row>
    <row r="267" spans="1:1" x14ac:dyDescent="0.2">
      <c r="A267" s="20"/>
    </row>
    <row r="268" spans="1:1" x14ac:dyDescent="0.2">
      <c r="A268" s="20"/>
    </row>
    <row r="269" spans="1:1" x14ac:dyDescent="0.2">
      <c r="A269" s="20"/>
    </row>
    <row r="270" spans="1:1" x14ac:dyDescent="0.2">
      <c r="A270" s="20"/>
    </row>
    <row r="271" spans="1:1" x14ac:dyDescent="0.2">
      <c r="A271" s="20"/>
    </row>
    <row r="272" spans="1:1" x14ac:dyDescent="0.2">
      <c r="A272" s="20"/>
    </row>
    <row r="273" spans="1:1" x14ac:dyDescent="0.2">
      <c r="A273" s="20"/>
    </row>
    <row r="274" spans="1:1" x14ac:dyDescent="0.2">
      <c r="A274" s="20"/>
    </row>
    <row r="275" spans="1:1" x14ac:dyDescent="0.2">
      <c r="A275" s="20"/>
    </row>
    <row r="276" spans="1:1" x14ac:dyDescent="0.2">
      <c r="A276" s="20"/>
    </row>
    <row r="277" spans="1:1" x14ac:dyDescent="0.2">
      <c r="A277" s="20"/>
    </row>
    <row r="278" spans="1:1" x14ac:dyDescent="0.2">
      <c r="A278" s="20"/>
    </row>
    <row r="279" spans="1:1" x14ac:dyDescent="0.2">
      <c r="A279" s="20"/>
    </row>
    <row r="280" spans="1:1" x14ac:dyDescent="0.2">
      <c r="A280" s="20"/>
    </row>
    <row r="281" spans="1:1" x14ac:dyDescent="0.2">
      <c r="A281" s="20"/>
    </row>
    <row r="282" spans="1:1" x14ac:dyDescent="0.2">
      <c r="A282" s="20"/>
    </row>
    <row r="283" spans="1:1" x14ac:dyDescent="0.2">
      <c r="A283" s="20"/>
    </row>
    <row r="284" spans="1:1" x14ac:dyDescent="0.2">
      <c r="A284" s="20"/>
    </row>
    <row r="285" spans="1:1" x14ac:dyDescent="0.2">
      <c r="A285" s="20"/>
    </row>
    <row r="286" spans="1:1" x14ac:dyDescent="0.2">
      <c r="A286" s="20"/>
    </row>
    <row r="287" spans="1:1" x14ac:dyDescent="0.2">
      <c r="A287" s="20"/>
    </row>
    <row r="288" spans="1:1" x14ac:dyDescent="0.2">
      <c r="A288" s="20"/>
    </row>
    <row r="289" spans="1:1" x14ac:dyDescent="0.2">
      <c r="A289" s="20"/>
    </row>
    <row r="290" spans="1:1" x14ac:dyDescent="0.2">
      <c r="A290" s="20"/>
    </row>
    <row r="291" spans="1:1" x14ac:dyDescent="0.2">
      <c r="A291" s="20"/>
    </row>
    <row r="292" spans="1:1" x14ac:dyDescent="0.2">
      <c r="A292" s="20"/>
    </row>
    <row r="293" spans="1:1" x14ac:dyDescent="0.2">
      <c r="A293" s="20"/>
    </row>
    <row r="294" spans="1:1" x14ac:dyDescent="0.2">
      <c r="A294" s="20"/>
    </row>
    <row r="295" spans="1:1" x14ac:dyDescent="0.2">
      <c r="A295" s="20"/>
    </row>
  </sheetData>
  <sheetProtection algorithmName="SHA-512" hashValue="ydPmOH9hx5JEKNQlZbIeyJLRljIzHR1wNjTocms+Z5OxEfsCZruaIA6jZsTRavrU64QlCsEVTDQAyrbm92PkHw==" saltValue="9oGyKhL9Qs+uVoQoBezM2g==" spinCount="100000" sheet="1" objects="1" scenarios="1" selectLockedCells="1"/>
  <mergeCells count="3">
    <mergeCell ref="G13:K13"/>
    <mergeCell ref="B83:G83"/>
    <mergeCell ref="B13:E13"/>
  </mergeCells>
  <pageMargins left="0.7" right="0.7" top="0.75" bottom="0.25" header="0.3" footer="0.3"/>
  <pageSetup paperSize="5" scale="85" orientation="landscape" r:id="rId1"/>
  <rowBreaks count="1" manualBreakCount="1">
    <brk id="4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X306"/>
  <sheetViews>
    <sheetView showGridLines="0" zoomScale="110" zoomScaleNormal="110" workbookViewId="0">
      <selection activeCell="D20" sqref="D20"/>
    </sheetView>
  </sheetViews>
  <sheetFormatPr defaultColWidth="8.85546875" defaultRowHeight="15" x14ac:dyDescent="0.25"/>
  <cols>
    <col min="1" max="1" width="2.140625" style="7" customWidth="1"/>
    <col min="2" max="2" width="41.28515625" style="17" customWidth="1"/>
    <col min="3" max="3" width="0.85546875" style="17" customWidth="1"/>
    <col min="4" max="4" width="16.28515625" style="7" customWidth="1"/>
    <col min="5" max="5" width="1.7109375" style="7" customWidth="1"/>
    <col min="6" max="6" width="15.7109375" style="7" customWidth="1"/>
    <col min="7" max="8" width="0.85546875" style="7" customWidth="1"/>
    <col min="9" max="9" width="15.7109375" style="7" customWidth="1"/>
    <col min="10" max="11" width="0.85546875" style="7" customWidth="1"/>
    <col min="12" max="12" width="16.28515625" style="7" customWidth="1"/>
    <col min="13" max="13" width="1.7109375" style="15" customWidth="1"/>
    <col min="14" max="14" width="16.28515625" style="7" customWidth="1"/>
    <col min="15" max="15" width="1.7109375" style="7" customWidth="1"/>
    <col min="16" max="16" width="15.28515625" style="7" customWidth="1"/>
    <col min="17" max="17" width="3.5703125" style="7" customWidth="1"/>
    <col min="18" max="18" width="15.85546875" style="18" customWidth="1"/>
    <col min="19" max="19" width="3.7109375" style="18" customWidth="1"/>
    <col min="20" max="20" width="15.85546875" style="18" customWidth="1"/>
    <col min="21" max="21" width="3.7109375" style="18" customWidth="1"/>
    <col min="22" max="22" width="30" style="18" customWidth="1"/>
    <col min="23" max="23" width="1.28515625" style="7" customWidth="1"/>
    <col min="24" max="16384" width="8.85546875" style="7"/>
  </cols>
  <sheetData>
    <row r="1" spans="1:23" ht="18.75" x14ac:dyDescent="0.25">
      <c r="A1" s="153"/>
      <c r="B1" s="261">
        <f>Cover!C13</f>
        <v>0</v>
      </c>
      <c r="C1" s="154"/>
      <c r="D1" s="89"/>
      <c r="E1" s="89"/>
      <c r="F1" s="89"/>
      <c r="G1" s="89"/>
      <c r="H1" s="89"/>
      <c r="I1" s="89"/>
      <c r="J1" s="89"/>
      <c r="K1" s="89"/>
      <c r="L1" s="155"/>
      <c r="M1" s="156"/>
      <c r="N1" s="153"/>
      <c r="O1" s="153"/>
      <c r="P1" s="153"/>
      <c r="Q1" s="153"/>
      <c r="R1" s="153"/>
      <c r="S1" s="153"/>
      <c r="T1" s="153"/>
      <c r="U1" s="153"/>
      <c r="V1" s="153"/>
      <c r="W1" s="18"/>
    </row>
    <row r="2" spans="1:23" ht="19.5" thickBot="1" x14ac:dyDescent="0.35">
      <c r="A2" s="153"/>
      <c r="B2" s="288" t="s">
        <v>253</v>
      </c>
      <c r="C2" s="124"/>
      <c r="D2" s="124"/>
      <c r="E2" s="124"/>
      <c r="F2" s="125"/>
      <c r="G2" s="126"/>
      <c r="H2" s="126"/>
      <c r="I2" s="127"/>
      <c r="J2" s="127"/>
      <c r="K2" s="127"/>
      <c r="L2" s="127"/>
      <c r="M2" s="127"/>
      <c r="N2" s="127"/>
      <c r="O2" s="127"/>
      <c r="P2" s="127"/>
      <c r="Q2" s="127"/>
      <c r="R2" s="127"/>
      <c r="S2" s="127"/>
      <c r="T2" s="127"/>
      <c r="U2" s="127"/>
      <c r="V2" s="127"/>
      <c r="W2" s="18"/>
    </row>
    <row r="3" spans="1:23" x14ac:dyDescent="0.25">
      <c r="A3" s="153"/>
      <c r="B3" s="154"/>
      <c r="C3" s="154"/>
      <c r="D3" s="89"/>
      <c r="E3" s="89"/>
      <c r="F3" s="89"/>
      <c r="G3" s="89"/>
      <c r="H3" s="89"/>
      <c r="I3" s="89"/>
      <c r="J3" s="89"/>
      <c r="K3" s="89"/>
      <c r="L3" s="155"/>
      <c r="M3" s="156"/>
      <c r="N3" s="153"/>
      <c r="O3" s="153"/>
      <c r="P3" s="153"/>
      <c r="Q3" s="153"/>
      <c r="R3" s="153"/>
      <c r="S3" s="153"/>
      <c r="T3" s="153"/>
      <c r="U3" s="153"/>
      <c r="V3" s="153"/>
      <c r="W3" s="18"/>
    </row>
    <row r="4" spans="1:23" x14ac:dyDescent="0.25">
      <c r="A4" s="153"/>
      <c r="B4" s="78" t="s">
        <v>12</v>
      </c>
      <c r="C4" s="154"/>
      <c r="D4" s="89"/>
      <c r="E4" s="89"/>
      <c r="F4" s="89"/>
      <c r="G4" s="89"/>
      <c r="H4" s="89"/>
      <c r="I4" s="89"/>
      <c r="J4" s="89"/>
      <c r="K4" s="89"/>
      <c r="L4" s="155"/>
      <c r="M4" s="156"/>
      <c r="N4" s="153"/>
      <c r="O4" s="153"/>
      <c r="P4" s="153"/>
      <c r="Q4" s="153"/>
      <c r="R4" s="153"/>
      <c r="S4" s="153"/>
      <c r="T4" s="153"/>
      <c r="U4" s="153"/>
      <c r="V4" s="153"/>
      <c r="W4" s="18"/>
    </row>
    <row r="5" spans="1:23" x14ac:dyDescent="0.25">
      <c r="A5" s="153"/>
      <c r="B5" s="80" t="s">
        <v>270</v>
      </c>
      <c r="C5" s="154"/>
      <c r="D5" s="89"/>
      <c r="E5" s="89"/>
      <c r="F5" s="89"/>
      <c r="G5" s="89"/>
      <c r="H5" s="89"/>
      <c r="I5" s="89"/>
      <c r="J5" s="89"/>
      <c r="K5" s="89"/>
      <c r="L5" s="155"/>
      <c r="M5" s="156"/>
      <c r="N5" s="153"/>
      <c r="O5" s="153"/>
      <c r="P5" s="153"/>
      <c r="Q5" s="153"/>
      <c r="R5" s="153"/>
      <c r="S5" s="153"/>
      <c r="T5" s="153"/>
      <c r="U5" s="153"/>
      <c r="V5" s="153"/>
      <c r="W5" s="18"/>
    </row>
    <row r="6" spans="1:23" x14ac:dyDescent="0.25">
      <c r="A6" s="153"/>
      <c r="B6" s="80" t="s">
        <v>269</v>
      </c>
      <c r="C6" s="154"/>
      <c r="D6" s="89"/>
      <c r="E6" s="89"/>
      <c r="F6" s="89"/>
      <c r="G6" s="89"/>
      <c r="H6" s="89"/>
      <c r="I6" s="89"/>
      <c r="J6" s="89"/>
      <c r="K6" s="89"/>
      <c r="L6" s="155"/>
      <c r="M6" s="156"/>
      <c r="N6" s="153"/>
      <c r="O6" s="153"/>
      <c r="P6" s="153"/>
      <c r="Q6" s="153"/>
      <c r="R6" s="153"/>
      <c r="S6" s="153"/>
      <c r="T6" s="153"/>
      <c r="U6" s="153"/>
      <c r="V6" s="153"/>
      <c r="W6" s="18"/>
    </row>
    <row r="7" spans="1:23" x14ac:dyDescent="0.25">
      <c r="A7" s="153"/>
      <c r="B7" s="80" t="s">
        <v>122</v>
      </c>
      <c r="C7" s="154"/>
      <c r="D7" s="89"/>
      <c r="E7" s="89"/>
      <c r="F7" s="89"/>
      <c r="G7" s="89"/>
      <c r="H7" s="89"/>
      <c r="I7" s="89"/>
      <c r="J7" s="89"/>
      <c r="K7" s="89"/>
      <c r="L7" s="155"/>
      <c r="M7" s="156"/>
      <c r="N7" s="153"/>
      <c r="O7" s="153"/>
      <c r="P7" s="153"/>
      <c r="Q7" s="153"/>
      <c r="R7" s="153"/>
      <c r="S7" s="153"/>
      <c r="T7" s="153"/>
      <c r="U7" s="153"/>
      <c r="V7" s="153"/>
      <c r="W7" s="18"/>
    </row>
    <row r="8" spans="1:23" ht="6" customHeight="1" x14ac:dyDescent="0.25">
      <c r="A8" s="153"/>
      <c r="B8" s="80"/>
      <c r="C8" s="154"/>
      <c r="D8" s="89"/>
      <c r="E8" s="89"/>
      <c r="F8" s="89"/>
      <c r="G8" s="89"/>
      <c r="H8" s="89"/>
      <c r="I8" s="89"/>
      <c r="J8" s="89"/>
      <c r="K8" s="89"/>
      <c r="L8" s="155"/>
      <c r="M8" s="156"/>
      <c r="N8" s="153"/>
      <c r="O8" s="153"/>
      <c r="P8" s="153"/>
      <c r="Q8" s="153"/>
      <c r="R8" s="153"/>
      <c r="S8" s="153"/>
      <c r="T8" s="153"/>
      <c r="U8" s="153"/>
      <c r="V8" s="153"/>
      <c r="W8" s="18"/>
    </row>
    <row r="9" spans="1:23" s="9" customFormat="1" ht="12.75" customHeight="1" x14ac:dyDescent="0.2">
      <c r="A9" s="20"/>
      <c r="B9" s="81" t="s">
        <v>14</v>
      </c>
      <c r="C9" s="73"/>
      <c r="D9" s="73"/>
      <c r="E9" s="20"/>
      <c r="F9" s="20"/>
      <c r="G9" s="20"/>
      <c r="H9" s="20"/>
      <c r="I9" s="20"/>
      <c r="J9" s="20"/>
      <c r="K9" s="20"/>
      <c r="L9" s="74"/>
      <c r="M9" s="74"/>
      <c r="N9" s="76"/>
      <c r="O9" s="76"/>
      <c r="P9" s="76"/>
      <c r="Q9" s="76"/>
      <c r="R9" s="153"/>
      <c r="S9" s="153"/>
      <c r="T9" s="153"/>
      <c r="U9" s="153"/>
      <c r="V9" s="153"/>
      <c r="W9" s="77"/>
    </row>
    <row r="10" spans="1:23" s="9" customFormat="1" ht="12.75" customHeight="1" x14ac:dyDescent="0.2">
      <c r="A10" s="20"/>
      <c r="B10" s="81" t="s">
        <v>33</v>
      </c>
      <c r="C10" s="73"/>
      <c r="D10" s="73"/>
      <c r="E10" s="20"/>
      <c r="F10" s="20"/>
      <c r="G10" s="20"/>
      <c r="H10" s="20"/>
      <c r="I10" s="20"/>
      <c r="J10" s="20"/>
      <c r="K10" s="20"/>
      <c r="L10" s="74"/>
      <c r="M10" s="74"/>
      <c r="N10" s="76"/>
      <c r="O10" s="76"/>
      <c r="P10" s="76"/>
      <c r="Q10" s="76"/>
      <c r="R10" s="153"/>
      <c r="S10" s="153"/>
      <c r="T10" s="153"/>
      <c r="U10" s="153"/>
      <c r="V10" s="153"/>
      <c r="W10" s="77"/>
    </row>
    <row r="11" spans="1:23" x14ac:dyDescent="0.25">
      <c r="A11" s="20"/>
      <c r="B11" s="82" t="s">
        <v>16</v>
      </c>
      <c r="C11" s="83"/>
      <c r="D11" s="83"/>
      <c r="E11" s="83"/>
      <c r="F11" s="83"/>
      <c r="G11" s="83"/>
      <c r="H11" s="83"/>
      <c r="I11" s="83"/>
      <c r="J11" s="83"/>
      <c r="K11" s="83"/>
      <c r="L11" s="83"/>
      <c r="M11" s="83"/>
      <c r="N11" s="83"/>
      <c r="O11" s="83"/>
      <c r="P11" s="83"/>
      <c r="Q11" s="83"/>
      <c r="R11" s="153"/>
      <c r="S11" s="153"/>
      <c r="T11" s="153"/>
      <c r="U11" s="153"/>
      <c r="V11" s="153"/>
      <c r="W11" s="18"/>
    </row>
    <row r="12" spans="1:23" x14ac:dyDescent="0.25">
      <c r="A12" s="153"/>
      <c r="B12" s="153"/>
      <c r="C12" s="153"/>
      <c r="D12" s="89"/>
      <c r="E12" s="89"/>
      <c r="F12" s="89"/>
      <c r="G12" s="89"/>
      <c r="H12" s="89"/>
      <c r="I12" s="89"/>
      <c r="J12" s="89"/>
      <c r="K12" s="89"/>
      <c r="L12" s="155"/>
      <c r="M12" s="156"/>
      <c r="N12" s="153"/>
      <c r="O12" s="153"/>
      <c r="P12" s="153"/>
      <c r="Q12" s="153"/>
      <c r="R12" s="153"/>
      <c r="S12" s="153"/>
      <c r="T12" s="153"/>
      <c r="U12" s="153"/>
      <c r="V12" s="153"/>
      <c r="W12" s="18"/>
    </row>
    <row r="13" spans="1:23" ht="31.9" customHeight="1" x14ac:dyDescent="0.25">
      <c r="A13" s="153"/>
      <c r="B13" s="389" t="s">
        <v>200</v>
      </c>
      <c r="C13" s="390"/>
      <c r="D13" s="390"/>
      <c r="E13" s="390"/>
      <c r="F13" s="390"/>
      <c r="G13" s="390"/>
      <c r="H13" s="390"/>
      <c r="I13" s="390"/>
      <c r="J13" s="390"/>
      <c r="K13" s="390"/>
      <c r="L13" s="390"/>
      <c r="M13" s="390"/>
      <c r="N13" s="390"/>
      <c r="O13" s="390"/>
      <c r="P13" s="391"/>
      <c r="Q13" s="153"/>
      <c r="R13" s="382" t="s">
        <v>34</v>
      </c>
      <c r="S13" s="383"/>
      <c r="T13" s="383"/>
      <c r="U13" s="383"/>
      <c r="V13" s="384"/>
      <c r="W13" s="18"/>
    </row>
    <row r="14" spans="1:23" x14ac:dyDescent="0.25">
      <c r="A14" s="153"/>
      <c r="B14" s="153"/>
      <c r="C14" s="153"/>
      <c r="D14" s="89"/>
      <c r="E14" s="89"/>
      <c r="F14" s="160"/>
      <c r="G14" s="160"/>
      <c r="H14" s="160"/>
      <c r="I14" s="160"/>
      <c r="J14" s="160"/>
      <c r="K14" s="160"/>
      <c r="L14" s="156"/>
      <c r="M14" s="156"/>
      <c r="N14" s="153"/>
      <c r="O14" s="153"/>
      <c r="P14" s="153"/>
      <c r="Q14" s="153"/>
      <c r="R14" s="153"/>
      <c r="S14" s="153"/>
      <c r="T14" s="153"/>
      <c r="U14" s="153"/>
      <c r="V14" s="153"/>
      <c r="W14" s="18"/>
    </row>
    <row r="15" spans="1:23" ht="28.9" customHeight="1" x14ac:dyDescent="0.25">
      <c r="A15" s="153"/>
      <c r="B15" s="153"/>
      <c r="C15" s="153"/>
      <c r="D15" s="161"/>
      <c r="E15" s="162"/>
      <c r="F15" s="393" t="s">
        <v>202</v>
      </c>
      <c r="G15" s="393"/>
      <c r="H15" s="393"/>
      <c r="I15" s="393"/>
      <c r="J15" s="393"/>
      <c r="K15" s="393"/>
      <c r="L15" s="393"/>
      <c r="M15" s="163"/>
      <c r="N15" s="395" t="s">
        <v>221</v>
      </c>
      <c r="O15" s="395"/>
      <c r="P15" s="395"/>
      <c r="Q15" s="153"/>
      <c r="R15" s="164"/>
      <c r="S15" s="153"/>
      <c r="T15" s="164"/>
      <c r="U15" s="153"/>
      <c r="V15" s="153"/>
      <c r="W15" s="18"/>
    </row>
    <row r="16" spans="1:23" x14ac:dyDescent="0.25">
      <c r="A16" s="153"/>
      <c r="B16" s="153"/>
      <c r="C16" s="153"/>
      <c r="D16" s="153"/>
      <c r="E16" s="153"/>
      <c r="F16" s="153"/>
      <c r="G16" s="153"/>
      <c r="H16" s="153"/>
      <c r="I16" s="153"/>
      <c r="J16" s="153"/>
      <c r="K16" s="153"/>
      <c r="L16" s="153"/>
      <c r="M16" s="153"/>
      <c r="N16" s="165" t="s">
        <v>222</v>
      </c>
      <c r="O16" s="153"/>
      <c r="P16" s="153"/>
      <c r="Q16" s="153"/>
      <c r="R16" s="153"/>
      <c r="S16" s="153"/>
      <c r="T16" s="166"/>
      <c r="U16" s="153"/>
      <c r="V16" s="166"/>
      <c r="W16" s="18"/>
    </row>
    <row r="17" spans="1:23" ht="51.75" x14ac:dyDescent="0.25">
      <c r="A17" s="153"/>
      <c r="B17" s="153"/>
      <c r="C17" s="153"/>
      <c r="D17" s="268" t="s">
        <v>201</v>
      </c>
      <c r="E17" s="167"/>
      <c r="F17" s="269" t="s">
        <v>203</v>
      </c>
      <c r="G17" s="163"/>
      <c r="H17" s="163"/>
      <c r="I17" s="269" t="s">
        <v>204</v>
      </c>
      <c r="J17" s="163"/>
      <c r="K17" s="269"/>
      <c r="L17" s="269" t="s">
        <v>205</v>
      </c>
      <c r="M17" s="163"/>
      <c r="N17" s="269" t="s">
        <v>128</v>
      </c>
      <c r="O17" s="168"/>
      <c r="P17" s="269" t="s">
        <v>223</v>
      </c>
      <c r="Q17" s="153"/>
      <c r="R17" s="169" t="s">
        <v>226</v>
      </c>
      <c r="S17" s="170"/>
      <c r="T17" s="171" t="s">
        <v>37</v>
      </c>
      <c r="U17" s="172"/>
      <c r="V17" s="171" t="s">
        <v>38</v>
      </c>
      <c r="W17" s="18"/>
    </row>
    <row r="18" spans="1:23" x14ac:dyDescent="0.25">
      <c r="A18" s="153"/>
      <c r="B18" s="173" t="s">
        <v>206</v>
      </c>
      <c r="C18" s="153"/>
      <c r="D18" s="89"/>
      <c r="E18" s="89"/>
      <c r="F18" s="89"/>
      <c r="G18" s="160"/>
      <c r="H18" s="160"/>
      <c r="I18" s="89"/>
      <c r="J18" s="160"/>
      <c r="K18" s="89"/>
      <c r="L18" s="155"/>
      <c r="M18" s="156"/>
      <c r="N18" s="153"/>
      <c r="O18" s="153"/>
      <c r="P18" s="155"/>
      <c r="Q18" s="153"/>
      <c r="R18" s="153"/>
      <c r="S18" s="153"/>
      <c r="T18" s="153"/>
      <c r="U18" s="153"/>
      <c r="V18" s="153"/>
      <c r="W18" s="18"/>
    </row>
    <row r="19" spans="1:23" x14ac:dyDescent="0.25">
      <c r="A19" s="18"/>
      <c r="B19" s="173" t="s">
        <v>207</v>
      </c>
      <c r="C19" s="173"/>
      <c r="D19" s="174"/>
      <c r="E19" s="174"/>
      <c r="F19" s="174"/>
      <c r="G19" s="174"/>
      <c r="H19" s="174"/>
      <c r="I19" s="174"/>
      <c r="J19" s="174"/>
      <c r="K19" s="174"/>
      <c r="L19" s="174"/>
      <c r="M19" s="174"/>
      <c r="N19" s="174"/>
      <c r="O19" s="174"/>
      <c r="P19" s="79"/>
      <c r="Q19" s="79"/>
      <c r="R19" s="79"/>
      <c r="S19" s="153"/>
      <c r="T19" s="153"/>
      <c r="U19" s="153"/>
      <c r="V19" s="153"/>
      <c r="W19" s="18"/>
    </row>
    <row r="20" spans="1:23" x14ac:dyDescent="0.25">
      <c r="A20" s="18"/>
      <c r="B20" s="192" t="s">
        <v>63</v>
      </c>
      <c r="C20" s="192"/>
      <c r="D20" s="132"/>
      <c r="E20" s="177"/>
      <c r="F20" s="132"/>
      <c r="G20" s="177"/>
      <c r="H20" s="177"/>
      <c r="I20" s="132"/>
      <c r="J20" s="177"/>
      <c r="K20" s="177"/>
      <c r="L20" s="132"/>
      <c r="M20" s="178"/>
      <c r="N20" s="194">
        <f>-D20+SUM(F20,I20,L20)</f>
        <v>0</v>
      </c>
      <c r="O20" s="174"/>
      <c r="P20" s="79"/>
      <c r="Q20" s="79"/>
      <c r="R20" s="79"/>
      <c r="S20" s="153"/>
      <c r="T20" s="153"/>
      <c r="U20" s="153"/>
      <c r="V20" s="153"/>
      <c r="W20" s="18"/>
    </row>
    <row r="21" spans="1:23" x14ac:dyDescent="0.25">
      <c r="A21" s="18"/>
      <c r="B21" s="192" t="s">
        <v>64</v>
      </c>
      <c r="C21" s="192"/>
      <c r="D21" s="132"/>
      <c r="E21" s="177"/>
      <c r="F21" s="132"/>
      <c r="G21" s="177"/>
      <c r="H21" s="177"/>
      <c r="I21" s="132"/>
      <c r="J21" s="177"/>
      <c r="K21" s="177"/>
      <c r="L21" s="132"/>
      <c r="M21" s="178"/>
      <c r="N21" s="194">
        <f t="shared" ref="N21:N37" si="0">-D21+SUM(F21,I21,L21)</f>
        <v>0</v>
      </c>
      <c r="O21" s="174"/>
      <c r="P21" s="79"/>
      <c r="Q21" s="79"/>
      <c r="R21" s="79"/>
      <c r="S21" s="153"/>
      <c r="T21" s="153"/>
      <c r="U21" s="153"/>
      <c r="V21" s="153"/>
      <c r="W21" s="18"/>
    </row>
    <row r="22" spans="1:23" x14ac:dyDescent="0.25">
      <c r="A22" s="18"/>
      <c r="B22" s="192" t="s">
        <v>65</v>
      </c>
      <c r="C22" s="192"/>
      <c r="D22" s="132"/>
      <c r="E22" s="177"/>
      <c r="F22" s="132"/>
      <c r="G22" s="177"/>
      <c r="H22" s="177"/>
      <c r="I22" s="132"/>
      <c r="J22" s="177"/>
      <c r="K22" s="177"/>
      <c r="L22" s="132"/>
      <c r="M22" s="178"/>
      <c r="N22" s="194">
        <f t="shared" si="0"/>
        <v>0</v>
      </c>
      <c r="O22" s="174"/>
      <c r="P22" s="79"/>
      <c r="Q22" s="79"/>
      <c r="R22" s="79"/>
      <c r="S22" s="153"/>
      <c r="T22" s="153"/>
      <c r="U22" s="153"/>
      <c r="V22" s="153"/>
      <c r="W22" s="18"/>
    </row>
    <row r="23" spans="1:23" x14ac:dyDescent="0.25">
      <c r="A23" s="18"/>
      <c r="B23" s="192" t="s">
        <v>66</v>
      </c>
      <c r="C23" s="192"/>
      <c r="D23" s="193"/>
      <c r="E23" s="177"/>
      <c r="F23" s="193"/>
      <c r="G23" s="177"/>
      <c r="H23" s="177"/>
      <c r="I23" s="193"/>
      <c r="J23" s="177"/>
      <c r="K23" s="177"/>
      <c r="L23" s="193"/>
      <c r="M23" s="174"/>
      <c r="N23" s="194">
        <f t="shared" si="0"/>
        <v>0</v>
      </c>
      <c r="O23" s="174"/>
      <c r="P23" s="79"/>
      <c r="Q23" s="79"/>
      <c r="R23" s="79"/>
      <c r="S23" s="153"/>
      <c r="T23" s="153"/>
      <c r="U23" s="153"/>
      <c r="V23" s="153"/>
      <c r="W23" s="18"/>
    </row>
    <row r="24" spans="1:23" x14ac:dyDescent="0.25">
      <c r="A24" s="18"/>
      <c r="B24" s="192" t="s">
        <v>67</v>
      </c>
      <c r="C24" s="192"/>
      <c r="D24" s="193"/>
      <c r="E24" s="177"/>
      <c r="F24" s="193"/>
      <c r="G24" s="177"/>
      <c r="H24" s="177"/>
      <c r="I24" s="193"/>
      <c r="J24" s="177"/>
      <c r="K24" s="177"/>
      <c r="L24" s="193"/>
      <c r="M24" s="174"/>
      <c r="N24" s="194">
        <f t="shared" si="0"/>
        <v>0</v>
      </c>
      <c r="O24" s="174"/>
      <c r="P24" s="79"/>
      <c r="Q24" s="79"/>
      <c r="R24" s="79"/>
      <c r="S24" s="153"/>
      <c r="T24" s="153"/>
      <c r="U24" s="153"/>
      <c r="V24" s="153"/>
      <c r="W24" s="18"/>
    </row>
    <row r="25" spans="1:23" x14ac:dyDescent="0.25">
      <c r="A25" s="18"/>
      <c r="B25" s="189" t="s">
        <v>68</v>
      </c>
      <c r="C25" s="189"/>
      <c r="D25" s="193"/>
      <c r="E25" s="177"/>
      <c r="F25" s="193"/>
      <c r="G25" s="177"/>
      <c r="H25" s="177"/>
      <c r="I25" s="193"/>
      <c r="J25" s="177"/>
      <c r="K25" s="177"/>
      <c r="L25" s="193"/>
      <c r="M25" s="174"/>
      <c r="N25" s="194">
        <f t="shared" si="0"/>
        <v>0</v>
      </c>
      <c r="O25" s="174"/>
      <c r="P25" s="79"/>
      <c r="Q25" s="79"/>
      <c r="R25" s="79"/>
      <c r="S25" s="153"/>
      <c r="T25" s="153"/>
      <c r="U25" s="153"/>
      <c r="V25" s="153"/>
      <c r="W25" s="18"/>
    </row>
    <row r="26" spans="1:23" x14ac:dyDescent="0.25">
      <c r="A26" s="18"/>
      <c r="B26" s="189" t="s">
        <v>69</v>
      </c>
      <c r="C26" s="189"/>
      <c r="D26" s="193"/>
      <c r="E26" s="177"/>
      <c r="F26" s="193"/>
      <c r="G26" s="177"/>
      <c r="H26" s="177"/>
      <c r="I26" s="193"/>
      <c r="J26" s="177"/>
      <c r="K26" s="177"/>
      <c r="L26" s="193"/>
      <c r="M26" s="174"/>
      <c r="N26" s="194">
        <f t="shared" si="0"/>
        <v>0</v>
      </c>
      <c r="O26" s="174"/>
      <c r="P26" s="79"/>
      <c r="Q26" s="79"/>
      <c r="R26" s="79"/>
      <c r="S26" s="153"/>
      <c r="T26" s="153"/>
      <c r="U26" s="153"/>
      <c r="V26" s="153"/>
      <c r="W26" s="18"/>
    </row>
    <row r="27" spans="1:23" x14ac:dyDescent="0.25">
      <c r="A27" s="18"/>
      <c r="B27" s="192" t="s">
        <v>70</v>
      </c>
      <c r="C27" s="192"/>
      <c r="D27" s="193"/>
      <c r="E27" s="177"/>
      <c r="F27" s="193"/>
      <c r="G27" s="177"/>
      <c r="H27" s="177"/>
      <c r="I27" s="193"/>
      <c r="J27" s="177"/>
      <c r="K27" s="177"/>
      <c r="L27" s="193"/>
      <c r="M27" s="174"/>
      <c r="N27" s="194">
        <f t="shared" si="0"/>
        <v>0</v>
      </c>
      <c r="O27" s="174"/>
      <c r="P27" s="79"/>
      <c r="Q27" s="79"/>
      <c r="R27" s="79"/>
      <c r="S27" s="153"/>
      <c r="T27" s="153"/>
      <c r="U27" s="153"/>
      <c r="V27" s="153"/>
      <c r="W27" s="18"/>
    </row>
    <row r="28" spans="1:23" ht="14.45" customHeight="1" x14ac:dyDescent="0.25">
      <c r="A28" s="18"/>
      <c r="B28" s="192" t="s">
        <v>71</v>
      </c>
      <c r="C28" s="192"/>
      <c r="D28" s="193"/>
      <c r="E28" s="177"/>
      <c r="F28" s="193"/>
      <c r="G28" s="177"/>
      <c r="H28" s="177"/>
      <c r="I28" s="193"/>
      <c r="J28" s="177"/>
      <c r="K28" s="177"/>
      <c r="L28" s="193"/>
      <c r="M28" s="174"/>
      <c r="N28" s="194">
        <f t="shared" si="0"/>
        <v>0</v>
      </c>
      <c r="O28" s="174"/>
      <c r="P28" s="79"/>
      <c r="Q28" s="79"/>
      <c r="R28" s="79"/>
      <c r="S28" s="153"/>
      <c r="T28" s="153"/>
      <c r="U28" s="153"/>
      <c r="V28" s="153"/>
      <c r="W28" s="18"/>
    </row>
    <row r="29" spans="1:23" x14ac:dyDescent="0.25">
      <c r="A29" s="18"/>
      <c r="B29" s="192" t="s">
        <v>188</v>
      </c>
      <c r="C29" s="192"/>
      <c r="D29" s="193"/>
      <c r="E29" s="177"/>
      <c r="F29" s="193"/>
      <c r="G29" s="177"/>
      <c r="H29" s="177"/>
      <c r="I29" s="193"/>
      <c r="J29" s="177"/>
      <c r="K29" s="177"/>
      <c r="L29" s="193"/>
      <c r="M29" s="174"/>
      <c r="N29" s="194">
        <f t="shared" si="0"/>
        <v>0</v>
      </c>
      <c r="O29" s="174"/>
      <c r="P29" s="79"/>
      <c r="Q29" s="79"/>
      <c r="R29" s="79"/>
      <c r="S29" s="153"/>
      <c r="T29" s="153"/>
      <c r="U29" s="153"/>
      <c r="V29" s="153"/>
      <c r="W29" s="18"/>
    </row>
    <row r="30" spans="1:23" x14ac:dyDescent="0.25">
      <c r="A30" s="18"/>
      <c r="B30" s="192" t="s">
        <v>189</v>
      </c>
      <c r="C30" s="192"/>
      <c r="D30" s="193"/>
      <c r="E30" s="177"/>
      <c r="F30" s="193"/>
      <c r="G30" s="177"/>
      <c r="H30" s="177"/>
      <c r="I30" s="193"/>
      <c r="J30" s="177"/>
      <c r="K30" s="177"/>
      <c r="L30" s="193"/>
      <c r="M30" s="174"/>
      <c r="N30" s="194">
        <f t="shared" si="0"/>
        <v>0</v>
      </c>
      <c r="O30" s="174"/>
      <c r="P30" s="79"/>
      <c r="Q30" s="79"/>
      <c r="R30" s="79"/>
      <c r="S30" s="153"/>
      <c r="T30" s="153"/>
      <c r="U30" s="153"/>
      <c r="V30" s="153"/>
      <c r="W30" s="18"/>
    </row>
    <row r="31" spans="1:23" x14ac:dyDescent="0.25">
      <c r="A31" s="18"/>
      <c r="B31" s="192" t="s">
        <v>74</v>
      </c>
      <c r="C31" s="192"/>
      <c r="D31" s="193"/>
      <c r="E31" s="177"/>
      <c r="F31" s="193"/>
      <c r="G31" s="177"/>
      <c r="H31" s="177"/>
      <c r="I31" s="193"/>
      <c r="J31" s="177"/>
      <c r="K31" s="177"/>
      <c r="L31" s="193"/>
      <c r="M31" s="174"/>
      <c r="N31" s="194">
        <f t="shared" si="0"/>
        <v>0</v>
      </c>
      <c r="O31" s="174"/>
      <c r="P31" s="79"/>
      <c r="Q31" s="79"/>
      <c r="R31" s="79"/>
      <c r="S31" s="153"/>
      <c r="T31" s="153"/>
      <c r="U31" s="153"/>
      <c r="V31" s="153"/>
      <c r="W31" s="18"/>
    </row>
    <row r="32" spans="1:23" x14ac:dyDescent="0.25">
      <c r="A32" s="18"/>
      <c r="B32" s="192" t="s">
        <v>190</v>
      </c>
      <c r="C32" s="192"/>
      <c r="D32" s="193"/>
      <c r="E32" s="177"/>
      <c r="F32" s="193"/>
      <c r="G32" s="177"/>
      <c r="H32" s="177"/>
      <c r="I32" s="193"/>
      <c r="J32" s="177"/>
      <c r="K32" s="177"/>
      <c r="L32" s="193"/>
      <c r="M32" s="174"/>
      <c r="N32" s="194">
        <f t="shared" si="0"/>
        <v>0</v>
      </c>
      <c r="O32" s="174"/>
      <c r="P32" s="79"/>
      <c r="Q32" s="79"/>
      <c r="R32" s="79"/>
      <c r="S32" s="153"/>
      <c r="T32" s="153"/>
      <c r="U32" s="153"/>
      <c r="V32" s="153"/>
      <c r="W32" s="18"/>
    </row>
    <row r="33" spans="1:24" x14ac:dyDescent="0.25">
      <c r="A33" s="18"/>
      <c r="B33" s="192" t="s">
        <v>76</v>
      </c>
      <c r="C33" s="192"/>
      <c r="D33" s="193"/>
      <c r="E33" s="177"/>
      <c r="F33" s="193"/>
      <c r="G33" s="177"/>
      <c r="H33" s="177"/>
      <c r="I33" s="193"/>
      <c r="J33" s="177"/>
      <c r="K33" s="177"/>
      <c r="L33" s="193"/>
      <c r="M33" s="174"/>
      <c r="N33" s="194">
        <f t="shared" si="0"/>
        <v>0</v>
      </c>
      <c r="O33" s="174"/>
      <c r="P33" s="79"/>
      <c r="Q33" s="79"/>
      <c r="R33" s="79"/>
      <c r="S33" s="153"/>
      <c r="T33" s="153"/>
      <c r="U33" s="153"/>
      <c r="V33" s="153"/>
      <c r="W33" s="18"/>
    </row>
    <row r="34" spans="1:24" x14ac:dyDescent="0.25">
      <c r="A34" s="18"/>
      <c r="B34" s="192" t="s">
        <v>77</v>
      </c>
      <c r="C34" s="192"/>
      <c r="D34" s="193"/>
      <c r="E34" s="177"/>
      <c r="F34" s="193"/>
      <c r="G34" s="177"/>
      <c r="H34" s="177"/>
      <c r="I34" s="193"/>
      <c r="J34" s="177"/>
      <c r="K34" s="177"/>
      <c r="L34" s="193"/>
      <c r="M34" s="174"/>
      <c r="N34" s="194">
        <f t="shared" si="0"/>
        <v>0</v>
      </c>
      <c r="O34" s="174"/>
      <c r="P34" s="79"/>
      <c r="Q34" s="79"/>
      <c r="R34" s="79"/>
      <c r="S34" s="153"/>
      <c r="T34" s="153"/>
      <c r="U34" s="153"/>
      <c r="V34" s="153"/>
      <c r="W34" s="18"/>
    </row>
    <row r="35" spans="1:24" x14ac:dyDescent="0.25">
      <c r="A35" s="18"/>
      <c r="B35" s="192" t="s">
        <v>78</v>
      </c>
      <c r="C35" s="192"/>
      <c r="D35" s="193"/>
      <c r="E35" s="177"/>
      <c r="F35" s="193"/>
      <c r="G35" s="177"/>
      <c r="H35" s="177"/>
      <c r="I35" s="193"/>
      <c r="J35" s="177"/>
      <c r="K35" s="177"/>
      <c r="L35" s="193"/>
      <c r="M35" s="174"/>
      <c r="N35" s="194">
        <f t="shared" si="0"/>
        <v>0</v>
      </c>
      <c r="O35" s="174"/>
      <c r="P35" s="79"/>
      <c r="Q35" s="79"/>
      <c r="R35" s="79"/>
      <c r="S35" s="153"/>
      <c r="T35" s="153"/>
      <c r="U35" s="153"/>
      <c r="V35" s="153"/>
      <c r="W35" s="18"/>
    </row>
    <row r="36" spans="1:24" x14ac:dyDescent="0.25">
      <c r="A36" s="18"/>
      <c r="B36" s="192" t="s">
        <v>198</v>
      </c>
      <c r="C36" s="192"/>
      <c r="D36" s="193"/>
      <c r="E36" s="177"/>
      <c r="F36" s="193"/>
      <c r="G36" s="177"/>
      <c r="H36" s="177"/>
      <c r="I36" s="193"/>
      <c r="J36" s="177"/>
      <c r="K36" s="177"/>
      <c r="L36" s="193"/>
      <c r="M36" s="174"/>
      <c r="N36" s="194">
        <f t="shared" si="0"/>
        <v>0</v>
      </c>
      <c r="O36" s="174"/>
      <c r="P36" s="79"/>
      <c r="Q36" s="79"/>
      <c r="R36" s="79"/>
      <c r="S36" s="153"/>
      <c r="T36" s="153"/>
      <c r="U36" s="153"/>
      <c r="V36" s="153"/>
      <c r="W36" s="18"/>
    </row>
    <row r="37" spans="1:24" x14ac:dyDescent="0.25">
      <c r="A37" s="18"/>
      <c r="B37" s="192" t="s">
        <v>80</v>
      </c>
      <c r="C37" s="192"/>
      <c r="D37" s="193"/>
      <c r="E37" s="177"/>
      <c r="F37" s="193"/>
      <c r="G37" s="177"/>
      <c r="H37" s="177"/>
      <c r="I37" s="193"/>
      <c r="J37" s="177"/>
      <c r="K37" s="177"/>
      <c r="L37" s="193"/>
      <c r="M37" s="174"/>
      <c r="N37" s="194">
        <f t="shared" si="0"/>
        <v>0</v>
      </c>
      <c r="O37" s="174"/>
      <c r="P37" s="79"/>
      <c r="Q37" s="79"/>
      <c r="R37" s="79"/>
      <c r="S37" s="153"/>
      <c r="T37" s="153"/>
      <c r="U37" s="153"/>
      <c r="V37" s="153"/>
      <c r="W37" s="18"/>
    </row>
    <row r="38" spans="1:24" ht="4.9000000000000004" customHeight="1" thickBot="1" x14ac:dyDescent="0.3">
      <c r="A38" s="18"/>
      <c r="B38" s="192"/>
      <c r="C38" s="192"/>
      <c r="D38" s="174"/>
      <c r="E38" s="177"/>
      <c r="F38" s="174"/>
      <c r="G38" s="177"/>
      <c r="H38" s="177"/>
      <c r="I38" s="174"/>
      <c r="J38" s="177"/>
      <c r="K38" s="177"/>
      <c r="L38" s="174"/>
      <c r="M38" s="174"/>
      <c r="N38" s="174"/>
      <c r="O38" s="174"/>
      <c r="P38" s="174"/>
      <c r="Q38" s="79"/>
      <c r="R38" s="79"/>
      <c r="S38" s="153"/>
      <c r="T38" s="153"/>
      <c r="U38" s="153"/>
      <c r="V38" s="153"/>
      <c r="W38" s="18"/>
    </row>
    <row r="39" spans="1:24" ht="15.75" thickBot="1" x14ac:dyDescent="0.3">
      <c r="A39" s="18"/>
      <c r="B39" s="173" t="s">
        <v>208</v>
      </c>
      <c r="C39" s="173"/>
      <c r="D39" s="195">
        <f>SUM(D20:D37)</f>
        <v>0</v>
      </c>
      <c r="E39" s="177"/>
      <c r="F39" s="195">
        <f>SUM(F20:F37)</f>
        <v>0</v>
      </c>
      <c r="G39" s="177"/>
      <c r="H39" s="177"/>
      <c r="I39" s="195">
        <f>SUM(I20:I37)</f>
        <v>0</v>
      </c>
      <c r="J39" s="177"/>
      <c r="K39" s="177"/>
      <c r="L39" s="195">
        <f>SUM(L20:L37)</f>
        <v>0</v>
      </c>
      <c r="M39" s="176"/>
      <c r="N39" s="195">
        <f>SUM(N20:N37)</f>
        <v>0</v>
      </c>
      <c r="O39" s="176"/>
      <c r="P39" s="79"/>
      <c r="Q39" s="79"/>
      <c r="R39" s="197"/>
      <c r="S39" s="134"/>
      <c r="T39" s="198">
        <f>N39-R39</f>
        <v>0</v>
      </c>
      <c r="U39" s="153"/>
      <c r="V39" s="199"/>
      <c r="W39" s="18"/>
      <c r="X39" s="18"/>
    </row>
    <row r="40" spans="1:24" ht="13.15" customHeight="1" x14ac:dyDescent="0.25">
      <c r="A40" s="18"/>
      <c r="B40" s="185"/>
      <c r="C40" s="185"/>
      <c r="D40" s="177"/>
      <c r="E40" s="177"/>
      <c r="F40" s="177"/>
      <c r="G40" s="177"/>
      <c r="H40" s="177"/>
      <c r="I40" s="177"/>
      <c r="J40" s="177"/>
      <c r="K40" s="177"/>
      <c r="L40" s="177"/>
      <c r="M40" s="174"/>
      <c r="N40" s="177"/>
      <c r="O40" s="177"/>
      <c r="P40" s="177"/>
      <c r="Q40" s="79"/>
      <c r="R40" s="79"/>
      <c r="S40" s="153"/>
      <c r="T40" s="153"/>
      <c r="U40" s="153"/>
      <c r="V40" s="153"/>
      <c r="W40" s="18"/>
      <c r="X40" s="18"/>
    </row>
    <row r="41" spans="1:24" ht="13.15" customHeight="1" x14ac:dyDescent="0.25">
      <c r="A41" s="18"/>
      <c r="B41" s="173" t="s">
        <v>225</v>
      </c>
      <c r="C41" s="185"/>
      <c r="D41" s="177"/>
      <c r="E41" s="177"/>
      <c r="F41" s="177"/>
      <c r="G41" s="177"/>
      <c r="H41" s="177"/>
      <c r="I41" s="177"/>
      <c r="J41" s="177"/>
      <c r="K41" s="177"/>
      <c r="L41" s="177"/>
      <c r="M41" s="174"/>
      <c r="N41" s="177"/>
      <c r="O41" s="177"/>
      <c r="P41" s="177"/>
      <c r="Q41" s="79"/>
      <c r="R41" s="79"/>
      <c r="S41" s="153"/>
      <c r="T41" s="153"/>
      <c r="U41" s="153"/>
      <c r="V41" s="153"/>
      <c r="W41" s="18"/>
      <c r="X41" s="18"/>
    </row>
    <row r="42" spans="1:24" ht="13.15" customHeight="1" x14ac:dyDescent="0.25">
      <c r="A42" s="18"/>
      <c r="B42" s="300" t="s">
        <v>152</v>
      </c>
      <c r="C42" s="185"/>
      <c r="D42" s="193"/>
      <c r="E42" s="177"/>
      <c r="F42" s="193"/>
      <c r="G42" s="177"/>
      <c r="H42" s="177"/>
      <c r="I42" s="193"/>
      <c r="J42" s="177"/>
      <c r="K42" s="177"/>
      <c r="L42" s="193"/>
      <c r="M42" s="174"/>
      <c r="N42" s="177"/>
      <c r="O42" s="177"/>
      <c r="P42" s="194">
        <f t="shared" ref="P42:P43" si="1">-D42+SUM(F42,I42,L42)</f>
        <v>0</v>
      </c>
      <c r="Q42" s="79"/>
      <c r="R42" s="79"/>
      <c r="S42" s="153"/>
      <c r="T42" s="153"/>
      <c r="U42" s="153"/>
      <c r="V42" s="153"/>
      <c r="W42" s="18"/>
      <c r="X42" s="18"/>
    </row>
    <row r="43" spans="1:24" ht="13.15" customHeight="1" x14ac:dyDescent="0.25">
      <c r="A43" s="18"/>
      <c r="B43" s="300" t="s">
        <v>152</v>
      </c>
      <c r="C43" s="185"/>
      <c r="D43" s="193"/>
      <c r="E43" s="177"/>
      <c r="F43" s="193"/>
      <c r="G43" s="177"/>
      <c r="H43" s="177"/>
      <c r="I43" s="193"/>
      <c r="J43" s="177"/>
      <c r="K43" s="177"/>
      <c r="L43" s="193"/>
      <c r="M43" s="174"/>
      <c r="N43" s="177"/>
      <c r="O43" s="177"/>
      <c r="P43" s="194">
        <f t="shared" si="1"/>
        <v>0</v>
      </c>
      <c r="Q43" s="79"/>
      <c r="R43" s="79"/>
      <c r="S43" s="153"/>
      <c r="T43" s="153"/>
      <c r="U43" s="153"/>
      <c r="V43" s="153"/>
      <c r="W43" s="18"/>
      <c r="X43" s="18"/>
    </row>
    <row r="44" spans="1:24" ht="4.9000000000000004" customHeight="1" thickBot="1" x14ac:dyDescent="0.3">
      <c r="A44" s="18"/>
      <c r="B44" s="192"/>
      <c r="C44" s="192"/>
      <c r="D44" s="174"/>
      <c r="E44" s="177"/>
      <c r="F44" s="174"/>
      <c r="G44" s="177"/>
      <c r="H44" s="177"/>
      <c r="I44" s="174"/>
      <c r="J44" s="177"/>
      <c r="K44" s="177"/>
      <c r="L44" s="174"/>
      <c r="M44" s="174"/>
      <c r="N44" s="177"/>
      <c r="O44" s="174"/>
      <c r="P44" s="22"/>
      <c r="Q44" s="79"/>
      <c r="R44" s="79"/>
      <c r="S44" s="153"/>
      <c r="T44" s="153"/>
      <c r="U44" s="153"/>
      <c r="V44" s="153"/>
      <c r="W44" s="18"/>
      <c r="X44" s="18"/>
    </row>
    <row r="45" spans="1:24" ht="15.75" thickBot="1" x14ac:dyDescent="0.3">
      <c r="A45" s="18"/>
      <c r="B45" s="173" t="s">
        <v>224</v>
      </c>
      <c r="C45" s="173"/>
      <c r="D45" s="195">
        <f>SUM(D42:D43)</f>
        <v>0</v>
      </c>
      <c r="E45" s="177"/>
      <c r="F45" s="195">
        <f>SUM(F42:F43)</f>
        <v>0</v>
      </c>
      <c r="G45" s="177"/>
      <c r="H45" s="177"/>
      <c r="I45" s="195">
        <f>SUM(I42:I43)</f>
        <v>0</v>
      </c>
      <c r="J45" s="177"/>
      <c r="K45" s="177"/>
      <c r="L45" s="195">
        <f>SUM(L42:L43)</f>
        <v>0</v>
      </c>
      <c r="M45" s="176"/>
      <c r="N45" s="177"/>
      <c r="O45" s="174"/>
      <c r="P45" s="196">
        <f>SUM(P42:P43)</f>
        <v>0</v>
      </c>
      <c r="Q45" s="79"/>
      <c r="R45" s="197"/>
      <c r="S45" s="134"/>
      <c r="T45" s="198">
        <f>P45-R45</f>
        <v>0</v>
      </c>
      <c r="U45" s="153"/>
      <c r="V45" s="199"/>
      <c r="W45" s="18"/>
      <c r="X45" s="18"/>
    </row>
    <row r="46" spans="1:24" ht="13.15" customHeight="1" x14ac:dyDescent="0.25">
      <c r="A46" s="18"/>
      <c r="B46" s="185"/>
      <c r="C46" s="185"/>
      <c r="D46" s="177"/>
      <c r="E46" s="177"/>
      <c r="F46" s="177"/>
      <c r="G46" s="177"/>
      <c r="H46" s="177"/>
      <c r="I46" s="177"/>
      <c r="J46" s="177"/>
      <c r="K46" s="177"/>
      <c r="L46" s="177"/>
      <c r="M46" s="174"/>
      <c r="N46" s="177"/>
      <c r="O46" s="177"/>
      <c r="P46" s="177"/>
      <c r="Q46" s="79"/>
      <c r="R46" s="79"/>
      <c r="S46" s="153"/>
      <c r="T46" s="153"/>
      <c r="U46" s="153"/>
      <c r="V46" s="153"/>
      <c r="W46" s="18"/>
    </row>
    <row r="47" spans="1:24" ht="13.15" customHeight="1" x14ac:dyDescent="0.25">
      <c r="A47" s="18"/>
      <c r="B47" s="185"/>
      <c r="C47" s="185"/>
      <c r="D47" s="177"/>
      <c r="E47" s="177"/>
      <c r="F47" s="177"/>
      <c r="G47" s="177"/>
      <c r="H47" s="177"/>
      <c r="I47" s="177"/>
      <c r="J47" s="177"/>
      <c r="K47" s="177"/>
      <c r="L47" s="177"/>
      <c r="M47" s="174"/>
      <c r="N47" s="177"/>
      <c r="O47" s="177"/>
      <c r="P47" s="177"/>
      <c r="Q47" s="79"/>
      <c r="R47" s="79"/>
      <c r="S47" s="153"/>
      <c r="T47" s="153"/>
      <c r="U47" s="153"/>
      <c r="V47" s="153"/>
      <c r="W47" s="18"/>
    </row>
    <row r="48" spans="1:24" ht="13.15" customHeight="1" x14ac:dyDescent="0.25">
      <c r="A48" s="18"/>
      <c r="B48" s="185"/>
      <c r="C48" s="185"/>
      <c r="D48" s="177"/>
      <c r="E48" s="177"/>
      <c r="F48" s="176" t="s">
        <v>212</v>
      </c>
      <c r="G48" s="177"/>
      <c r="H48" s="177"/>
      <c r="I48" s="176"/>
      <c r="J48" s="177"/>
      <c r="K48" s="177"/>
      <c r="L48" s="177"/>
      <c r="M48" s="174"/>
      <c r="N48" s="177"/>
      <c r="O48" s="177"/>
      <c r="P48" s="177"/>
      <c r="Q48" s="79"/>
      <c r="R48" s="79"/>
      <c r="S48" s="153"/>
      <c r="T48" s="153"/>
      <c r="U48" s="153"/>
      <c r="V48" s="153"/>
      <c r="W48" s="18"/>
    </row>
    <row r="49" spans="1:23" x14ac:dyDescent="0.25">
      <c r="A49" s="18"/>
      <c r="B49" s="298"/>
      <c r="C49" s="173"/>
      <c r="D49" s="176"/>
      <c r="E49" s="177"/>
      <c r="F49" s="186" t="s">
        <v>210</v>
      </c>
      <c r="G49" s="177"/>
      <c r="H49" s="177"/>
      <c r="I49" s="176"/>
      <c r="J49" s="177"/>
      <c r="K49" s="177"/>
      <c r="L49" s="176"/>
      <c r="M49" s="179"/>
      <c r="N49" s="301"/>
      <c r="O49" s="182"/>
      <c r="P49" s="301"/>
      <c r="Q49" s="79"/>
      <c r="R49" s="79"/>
      <c r="S49" s="153"/>
      <c r="T49" s="153"/>
      <c r="U49" s="153"/>
      <c r="V49" s="153"/>
      <c r="W49" s="18"/>
    </row>
    <row r="50" spans="1:23" x14ac:dyDescent="0.25">
      <c r="A50" s="18"/>
      <c r="B50" s="187"/>
      <c r="C50" s="173"/>
      <c r="D50" s="176"/>
      <c r="E50" s="177"/>
      <c r="F50" s="186" t="s">
        <v>209</v>
      </c>
      <c r="G50" s="177"/>
      <c r="H50" s="177"/>
      <c r="I50" s="176"/>
      <c r="J50" s="177"/>
      <c r="K50" s="177"/>
      <c r="L50" s="176"/>
      <c r="M50" s="179"/>
      <c r="N50" s="301"/>
      <c r="O50" s="182"/>
      <c r="P50" s="301"/>
      <c r="Q50" s="79"/>
      <c r="R50" s="79"/>
      <c r="S50" s="153"/>
      <c r="T50" s="153"/>
      <c r="U50" s="153"/>
      <c r="V50" s="153"/>
      <c r="W50" s="18"/>
    </row>
    <row r="51" spans="1:23" x14ac:dyDescent="0.25">
      <c r="A51" s="18"/>
      <c r="B51" s="187"/>
      <c r="C51" s="173"/>
      <c r="D51" s="176"/>
      <c r="E51" s="177"/>
      <c r="F51" s="186" t="s">
        <v>211</v>
      </c>
      <c r="G51" s="177"/>
      <c r="H51" s="177"/>
      <c r="I51" s="176"/>
      <c r="J51" s="177"/>
      <c r="K51" s="177"/>
      <c r="L51" s="176"/>
      <c r="M51" s="179"/>
      <c r="N51" s="301"/>
      <c r="O51" s="182"/>
      <c r="P51" s="301"/>
      <c r="Q51" s="79"/>
      <c r="R51" s="79"/>
      <c r="S51" s="153"/>
      <c r="T51" s="153"/>
      <c r="U51" s="153"/>
      <c r="V51" s="153"/>
      <c r="W51" s="18"/>
    </row>
    <row r="52" spans="1:23" x14ac:dyDescent="0.25">
      <c r="A52" s="18"/>
      <c r="B52" s="187"/>
      <c r="C52" s="173"/>
      <c r="D52" s="176"/>
      <c r="E52" s="177"/>
      <c r="F52" s="394" t="s">
        <v>217</v>
      </c>
      <c r="G52" s="394"/>
      <c r="H52" s="394"/>
      <c r="I52" s="394"/>
      <c r="J52" s="394"/>
      <c r="K52" s="394"/>
      <c r="L52" s="394"/>
      <c r="M52" s="179"/>
      <c r="N52" s="301"/>
      <c r="O52" s="182"/>
      <c r="P52" s="301"/>
      <c r="Q52" s="79"/>
      <c r="R52" s="79"/>
      <c r="S52" s="153"/>
      <c r="T52" s="153"/>
      <c r="U52" s="153"/>
      <c r="V52" s="153"/>
      <c r="W52" s="18"/>
    </row>
    <row r="53" spans="1:23" x14ac:dyDescent="0.25">
      <c r="A53" s="18"/>
      <c r="B53" s="187"/>
      <c r="C53" s="173"/>
      <c r="D53" s="176"/>
      <c r="E53" s="177"/>
      <c r="F53" s="394" t="s">
        <v>217</v>
      </c>
      <c r="G53" s="394"/>
      <c r="H53" s="394"/>
      <c r="I53" s="394"/>
      <c r="J53" s="394"/>
      <c r="K53" s="394"/>
      <c r="L53" s="394"/>
      <c r="M53" s="179"/>
      <c r="N53" s="301"/>
      <c r="O53" s="182"/>
      <c r="P53" s="301"/>
      <c r="Q53" s="79"/>
      <c r="R53" s="79"/>
      <c r="S53" s="153"/>
      <c r="T53" s="153"/>
      <c r="U53" s="153"/>
      <c r="V53" s="153"/>
      <c r="W53" s="18"/>
    </row>
    <row r="54" spans="1:23" x14ac:dyDescent="0.25">
      <c r="A54" s="18"/>
      <c r="B54" s="187"/>
      <c r="C54" s="173"/>
      <c r="D54" s="176"/>
      <c r="E54" s="177"/>
      <c r="F54" s="394" t="s">
        <v>217</v>
      </c>
      <c r="G54" s="394"/>
      <c r="H54" s="394"/>
      <c r="I54" s="394"/>
      <c r="J54" s="394"/>
      <c r="K54" s="394"/>
      <c r="L54" s="394"/>
      <c r="M54" s="179"/>
      <c r="N54" s="301"/>
      <c r="O54" s="182"/>
      <c r="P54" s="301"/>
      <c r="Q54" s="79"/>
      <c r="R54" s="79"/>
      <c r="S54" s="153"/>
      <c r="T54" s="153"/>
      <c r="U54" s="153"/>
      <c r="V54" s="153"/>
      <c r="W54" s="18"/>
    </row>
    <row r="55" spans="1:23" x14ac:dyDescent="0.25">
      <c r="A55" s="18"/>
      <c r="B55" s="187"/>
      <c r="C55" s="173"/>
      <c r="D55" s="176"/>
      <c r="E55" s="177"/>
      <c r="F55" s="176" t="s">
        <v>213</v>
      </c>
      <c r="G55" s="177"/>
      <c r="H55" s="177"/>
      <c r="I55" s="176"/>
      <c r="J55" s="177"/>
      <c r="K55" s="177"/>
      <c r="L55" s="176"/>
      <c r="M55" s="180"/>
      <c r="N55" s="194">
        <f>SUM(N49:N54)</f>
        <v>0</v>
      </c>
      <c r="O55" s="176"/>
      <c r="P55" s="194">
        <f>SUM(P49:P54)</f>
        <v>0</v>
      </c>
      <c r="Q55" s="79"/>
      <c r="R55" s="79"/>
      <c r="S55" s="153"/>
      <c r="T55" s="153"/>
      <c r="U55" s="153"/>
      <c r="V55" s="153"/>
      <c r="W55" s="18"/>
    </row>
    <row r="56" spans="1:23" x14ac:dyDescent="0.25">
      <c r="A56" s="18"/>
      <c r="B56" s="187"/>
      <c r="C56" s="173"/>
      <c r="D56" s="176"/>
      <c r="E56" s="177"/>
      <c r="F56" s="176"/>
      <c r="G56" s="177"/>
      <c r="H56" s="177"/>
      <c r="I56" s="176"/>
      <c r="J56" s="177"/>
      <c r="K56" s="177"/>
      <c r="L56" s="176"/>
      <c r="M56" s="174"/>
      <c r="N56" s="177"/>
      <c r="O56" s="177"/>
      <c r="P56" s="177"/>
      <c r="Q56" s="79"/>
      <c r="R56" s="79"/>
      <c r="S56" s="153"/>
      <c r="T56" s="153"/>
      <c r="U56" s="153"/>
      <c r="V56" s="153"/>
      <c r="W56" s="18"/>
    </row>
    <row r="57" spans="1:23" ht="13.5" customHeight="1" x14ac:dyDescent="0.25">
      <c r="A57" s="18"/>
      <c r="B57" s="187"/>
      <c r="C57" s="188"/>
      <c r="D57" s="176"/>
      <c r="E57" s="177"/>
      <c r="F57" s="176" t="s">
        <v>214</v>
      </c>
      <c r="G57" s="177"/>
      <c r="H57" s="177"/>
      <c r="I57" s="176"/>
      <c r="J57" s="177"/>
      <c r="K57" s="177"/>
      <c r="L57" s="176"/>
      <c r="M57" s="181"/>
      <c r="N57" s="194">
        <f>N39+N55</f>
        <v>0</v>
      </c>
      <c r="O57" s="183"/>
      <c r="P57" s="194">
        <f>P45+P55</f>
        <v>0</v>
      </c>
      <c r="Q57" s="175"/>
      <c r="R57" s="79"/>
      <c r="S57" s="153"/>
      <c r="T57" s="153"/>
      <c r="U57" s="153"/>
      <c r="V57" s="153"/>
      <c r="W57" s="18"/>
    </row>
    <row r="58" spans="1:23" ht="4.9000000000000004" customHeight="1" x14ac:dyDescent="0.25">
      <c r="A58" s="18"/>
      <c r="B58" s="187"/>
      <c r="C58" s="188"/>
      <c r="D58" s="176"/>
      <c r="E58" s="177"/>
      <c r="F58" s="176"/>
      <c r="G58" s="177"/>
      <c r="H58" s="177"/>
      <c r="I58" s="176"/>
      <c r="J58" s="177"/>
      <c r="K58" s="177"/>
      <c r="L58" s="176"/>
      <c r="M58" s="179"/>
      <c r="N58" s="184"/>
      <c r="O58" s="184"/>
      <c r="P58" s="184"/>
      <c r="Q58" s="175"/>
      <c r="R58" s="79"/>
      <c r="S58" s="153"/>
      <c r="T58" s="153"/>
      <c r="U58" s="153"/>
      <c r="V58" s="153"/>
      <c r="W58" s="18"/>
    </row>
    <row r="59" spans="1:23" x14ac:dyDescent="0.25">
      <c r="A59" s="18"/>
      <c r="B59" s="187"/>
      <c r="C59" s="189"/>
      <c r="D59" s="176"/>
      <c r="E59" s="177"/>
      <c r="F59" s="176" t="s">
        <v>215</v>
      </c>
      <c r="G59" s="177"/>
      <c r="H59" s="177"/>
      <c r="I59" s="176"/>
      <c r="J59" s="177"/>
      <c r="K59" s="177"/>
      <c r="L59" s="176"/>
      <c r="M59" s="179"/>
      <c r="N59" s="301"/>
      <c r="O59" s="182"/>
      <c r="P59" s="301"/>
      <c r="Q59" s="175"/>
      <c r="R59" s="79"/>
      <c r="S59" s="153"/>
      <c r="T59" s="153"/>
      <c r="U59" s="153"/>
      <c r="V59" s="153"/>
      <c r="W59" s="18"/>
    </row>
    <row r="60" spans="1:23" ht="4.9000000000000004" customHeight="1" x14ac:dyDescent="0.25">
      <c r="A60" s="18"/>
      <c r="B60" s="187"/>
      <c r="C60" s="189"/>
      <c r="D60" s="176"/>
      <c r="E60" s="177"/>
      <c r="F60" s="176"/>
      <c r="G60" s="177"/>
      <c r="H60" s="177"/>
      <c r="I60" s="176"/>
      <c r="J60" s="177"/>
      <c r="K60" s="177"/>
      <c r="L60" s="176"/>
      <c r="M60" s="179"/>
      <c r="N60" s="182"/>
      <c r="O60" s="182"/>
      <c r="P60" s="182"/>
      <c r="Q60" s="175"/>
      <c r="R60" s="79"/>
      <c r="S60" s="153"/>
      <c r="T60" s="153"/>
      <c r="U60" s="153"/>
      <c r="V60" s="153"/>
      <c r="W60" s="18"/>
    </row>
    <row r="61" spans="1:23" x14ac:dyDescent="0.25">
      <c r="A61" s="18"/>
      <c r="B61" s="187"/>
      <c r="C61" s="189"/>
      <c r="D61" s="176"/>
      <c r="E61" s="177"/>
      <c r="F61" s="246" t="s">
        <v>254</v>
      </c>
      <c r="G61" s="177"/>
      <c r="H61" s="177"/>
      <c r="I61" s="176"/>
      <c r="J61" s="177"/>
      <c r="K61" s="177"/>
      <c r="L61" s="176"/>
      <c r="M61" s="179"/>
      <c r="N61" s="218"/>
      <c r="O61" s="182"/>
      <c r="P61" s="218"/>
      <c r="Q61" s="175"/>
      <c r="R61" s="79"/>
      <c r="S61" s="153"/>
      <c r="T61" s="153"/>
      <c r="U61" s="153"/>
      <c r="V61" s="153"/>
      <c r="W61" s="18"/>
    </row>
    <row r="62" spans="1:23" ht="4.9000000000000004" customHeight="1" thickBot="1" x14ac:dyDescent="0.3">
      <c r="A62" s="18"/>
      <c r="B62" s="187"/>
      <c r="C62" s="189"/>
      <c r="D62" s="176"/>
      <c r="E62" s="177"/>
      <c r="F62" s="176"/>
      <c r="G62" s="177"/>
      <c r="H62" s="177"/>
      <c r="I62" s="176"/>
      <c r="J62" s="177"/>
      <c r="K62" s="177"/>
      <c r="L62" s="176"/>
      <c r="M62" s="179"/>
      <c r="N62" s="177"/>
      <c r="O62" s="182"/>
      <c r="P62" s="177"/>
      <c r="Q62" s="175"/>
      <c r="R62" s="79"/>
      <c r="S62" s="153"/>
      <c r="T62" s="153"/>
      <c r="U62" s="153"/>
      <c r="V62" s="153"/>
      <c r="W62" s="18"/>
    </row>
    <row r="63" spans="1:23" ht="15.75" thickBot="1" x14ac:dyDescent="0.3">
      <c r="A63" s="18"/>
      <c r="B63" s="187"/>
      <c r="C63" s="189"/>
      <c r="D63" s="176"/>
      <c r="E63" s="177"/>
      <c r="F63" s="176" t="s">
        <v>216</v>
      </c>
      <c r="G63" s="177"/>
      <c r="H63" s="177"/>
      <c r="I63" s="176"/>
      <c r="J63" s="177"/>
      <c r="K63" s="177"/>
      <c r="L63" s="176"/>
      <c r="M63" s="179"/>
      <c r="N63" s="196">
        <f>N57+N59+N61</f>
        <v>0</v>
      </c>
      <c r="O63" s="182"/>
      <c r="P63" s="196">
        <f>P57+P59+P61</f>
        <v>0</v>
      </c>
      <c r="Q63" s="175"/>
      <c r="R63" s="79"/>
      <c r="S63" s="153"/>
      <c r="T63" s="153"/>
      <c r="U63" s="153"/>
      <c r="V63" s="153"/>
      <c r="W63" s="18"/>
    </row>
    <row r="64" spans="1:23" x14ac:dyDescent="0.25">
      <c r="A64" s="18"/>
      <c r="B64" s="187"/>
      <c r="C64" s="189"/>
      <c r="D64" s="176"/>
      <c r="E64" s="177"/>
      <c r="F64" s="176"/>
      <c r="G64" s="177"/>
      <c r="H64" s="177"/>
      <c r="I64" s="176"/>
      <c r="J64" s="177"/>
      <c r="K64" s="177"/>
      <c r="L64" s="176"/>
      <c r="M64" s="179"/>
      <c r="N64" s="177"/>
      <c r="O64" s="182"/>
      <c r="P64" s="182"/>
      <c r="Q64" s="175"/>
      <c r="R64" s="175"/>
      <c r="S64" s="155"/>
      <c r="T64" s="155"/>
      <c r="U64" s="155"/>
      <c r="V64" s="155"/>
      <c r="W64" s="18"/>
    </row>
    <row r="65" spans="1:23" x14ac:dyDescent="0.25">
      <c r="A65" s="18"/>
      <c r="B65" s="190" t="s">
        <v>26</v>
      </c>
      <c r="C65" s="191"/>
      <c r="D65" s="158"/>
      <c r="E65" s="158"/>
      <c r="F65" s="158"/>
      <c r="G65" s="158"/>
      <c r="H65" s="158"/>
      <c r="I65" s="158"/>
      <c r="J65" s="158"/>
      <c r="K65" s="158"/>
      <c r="L65" s="158"/>
      <c r="M65" s="159"/>
      <c r="N65" s="158"/>
      <c r="O65" s="158"/>
      <c r="P65" s="158"/>
      <c r="Q65" s="158"/>
      <c r="R65" s="158"/>
      <c r="S65" s="153"/>
      <c r="T65" s="153"/>
      <c r="U65" s="153"/>
      <c r="V65" s="153"/>
      <c r="W65" s="18"/>
    </row>
    <row r="66" spans="1:23" ht="90" customHeight="1" x14ac:dyDescent="0.25">
      <c r="A66" s="18"/>
      <c r="B66" s="392"/>
      <c r="C66" s="392"/>
      <c r="D66" s="392"/>
      <c r="E66" s="392"/>
      <c r="F66" s="392"/>
      <c r="G66" s="392"/>
      <c r="H66" s="392"/>
      <c r="I66" s="392"/>
      <c r="J66" s="392"/>
      <c r="K66" s="392"/>
      <c r="L66" s="392"/>
      <c r="M66" s="392"/>
      <c r="N66" s="392"/>
      <c r="O66" s="299"/>
      <c r="P66" s="299"/>
      <c r="Q66" s="158"/>
      <c r="R66" s="158"/>
      <c r="S66" s="153"/>
      <c r="T66" s="153"/>
      <c r="U66" s="153"/>
      <c r="V66" s="153"/>
      <c r="W66" s="18"/>
    </row>
    <row r="67" spans="1:23" x14ac:dyDescent="0.25">
      <c r="A67" s="18"/>
      <c r="B67" s="157"/>
      <c r="C67" s="157"/>
      <c r="D67" s="158"/>
      <c r="E67" s="158"/>
      <c r="F67" s="158"/>
      <c r="G67" s="158"/>
      <c r="H67" s="158"/>
      <c r="I67" s="158"/>
      <c r="J67" s="158"/>
      <c r="K67" s="158"/>
      <c r="L67" s="158"/>
      <c r="M67" s="159"/>
      <c r="N67" s="158"/>
      <c r="O67" s="158"/>
      <c r="P67" s="158"/>
      <c r="Q67" s="158"/>
      <c r="R67" s="158"/>
      <c r="S67" s="153"/>
      <c r="T67" s="153"/>
      <c r="U67" s="153"/>
      <c r="V67" s="153"/>
      <c r="W67" s="18"/>
    </row>
    <row r="68" spans="1:23" x14ac:dyDescent="0.25">
      <c r="D68" s="23"/>
      <c r="L68" s="18"/>
      <c r="M68" s="19"/>
      <c r="N68" s="18"/>
      <c r="O68" s="18"/>
      <c r="P68" s="18"/>
      <c r="Q68" s="18"/>
    </row>
    <row r="69" spans="1:23" ht="17.25" x14ac:dyDescent="0.4">
      <c r="D69" s="24"/>
      <c r="L69" s="18"/>
      <c r="M69" s="19"/>
      <c r="N69" s="18"/>
      <c r="O69" s="18"/>
      <c r="P69" s="18"/>
      <c r="Q69" s="18"/>
    </row>
    <row r="70" spans="1:23" x14ac:dyDescent="0.25">
      <c r="D70" s="23"/>
      <c r="L70" s="18"/>
      <c r="M70" s="19"/>
      <c r="N70" s="18"/>
      <c r="O70" s="18"/>
      <c r="P70" s="18"/>
      <c r="Q70" s="18"/>
    </row>
    <row r="71" spans="1:23" x14ac:dyDescent="0.25">
      <c r="D71" s="23"/>
      <c r="L71" s="18"/>
      <c r="M71" s="19"/>
      <c r="N71" s="18"/>
      <c r="O71" s="18"/>
      <c r="P71" s="18"/>
      <c r="Q71" s="18"/>
    </row>
    <row r="72" spans="1:23" x14ac:dyDescent="0.25">
      <c r="D72" s="23"/>
      <c r="L72" s="18"/>
      <c r="M72" s="19"/>
      <c r="N72" s="18"/>
      <c r="O72" s="18"/>
      <c r="P72" s="18"/>
      <c r="Q72" s="18"/>
    </row>
    <row r="73" spans="1:23" x14ac:dyDescent="0.25">
      <c r="D73" s="23"/>
      <c r="L73" s="18"/>
      <c r="M73" s="19"/>
      <c r="N73" s="18"/>
      <c r="O73" s="18"/>
      <c r="P73" s="18"/>
      <c r="Q73" s="18"/>
    </row>
    <row r="74" spans="1:23" x14ac:dyDescent="0.25">
      <c r="L74" s="18"/>
      <c r="M74" s="19"/>
      <c r="N74" s="18"/>
      <c r="O74" s="18"/>
      <c r="P74" s="18"/>
      <c r="Q74" s="18"/>
    </row>
    <row r="75" spans="1:23" x14ac:dyDescent="0.25">
      <c r="L75" s="18"/>
      <c r="M75" s="19"/>
      <c r="N75" s="18"/>
      <c r="O75" s="18"/>
      <c r="P75" s="18"/>
      <c r="Q75" s="18"/>
    </row>
    <row r="76" spans="1:23" x14ac:dyDescent="0.25">
      <c r="L76" s="18"/>
      <c r="M76" s="19"/>
      <c r="N76" s="18"/>
      <c r="O76" s="18"/>
      <c r="P76" s="18"/>
      <c r="Q76" s="18"/>
    </row>
    <row r="77" spans="1:23" x14ac:dyDescent="0.25">
      <c r="L77" s="18"/>
      <c r="M77" s="19"/>
      <c r="N77" s="18"/>
      <c r="O77" s="18"/>
      <c r="P77" s="18"/>
      <c r="Q77" s="18"/>
    </row>
    <row r="78" spans="1:23" x14ac:dyDescent="0.25">
      <c r="L78" s="18"/>
      <c r="M78" s="19"/>
      <c r="N78" s="18"/>
      <c r="O78" s="18"/>
      <c r="P78" s="18"/>
      <c r="Q78" s="18"/>
    </row>
    <row r="79" spans="1:23" x14ac:dyDescent="0.25">
      <c r="L79" s="18"/>
      <c r="M79" s="19"/>
      <c r="N79" s="18"/>
      <c r="O79" s="18"/>
      <c r="P79" s="18"/>
      <c r="Q79" s="18"/>
    </row>
    <row r="80" spans="1:23" x14ac:dyDescent="0.25">
      <c r="L80" s="18"/>
      <c r="M80" s="19"/>
      <c r="N80" s="18"/>
      <c r="O80" s="18"/>
      <c r="P80" s="18"/>
      <c r="Q80" s="18"/>
    </row>
    <row r="81" spans="12:17" x14ac:dyDescent="0.25">
      <c r="L81" s="18"/>
      <c r="M81" s="19"/>
      <c r="N81" s="18"/>
      <c r="O81" s="18"/>
      <c r="P81" s="18"/>
      <c r="Q81" s="18"/>
    </row>
    <row r="82" spans="12:17" x14ac:dyDescent="0.25">
      <c r="L82" s="18"/>
      <c r="M82" s="19"/>
      <c r="N82" s="18"/>
      <c r="O82" s="18"/>
      <c r="P82" s="18"/>
      <c r="Q82" s="18"/>
    </row>
    <row r="83" spans="12:17" x14ac:dyDescent="0.25">
      <c r="L83" s="18"/>
      <c r="M83" s="19"/>
      <c r="N83" s="18"/>
      <c r="O83" s="18"/>
      <c r="P83" s="18"/>
      <c r="Q83" s="18"/>
    </row>
    <row r="84" spans="12:17" x14ac:dyDescent="0.25">
      <c r="L84" s="18"/>
      <c r="M84" s="19"/>
      <c r="N84" s="18"/>
      <c r="O84" s="18"/>
      <c r="P84" s="18"/>
      <c r="Q84" s="18"/>
    </row>
    <row r="85" spans="12:17" x14ac:dyDescent="0.25">
      <c r="L85" s="18"/>
      <c r="M85" s="19"/>
      <c r="N85" s="18"/>
      <c r="O85" s="18"/>
      <c r="P85" s="18"/>
      <c r="Q85" s="18"/>
    </row>
    <row r="86" spans="12:17" x14ac:dyDescent="0.25">
      <c r="L86" s="18"/>
      <c r="M86" s="19"/>
      <c r="N86" s="18"/>
      <c r="O86" s="18"/>
      <c r="P86" s="18"/>
      <c r="Q86" s="18"/>
    </row>
    <row r="87" spans="12:17" x14ac:dyDescent="0.25">
      <c r="L87" s="18"/>
      <c r="M87" s="19"/>
      <c r="N87" s="18"/>
      <c r="O87" s="18"/>
      <c r="P87" s="18"/>
      <c r="Q87" s="18"/>
    </row>
    <row r="88" spans="12:17" x14ac:dyDescent="0.25">
      <c r="L88" s="18"/>
      <c r="M88" s="19"/>
      <c r="N88" s="18"/>
      <c r="O88" s="18"/>
      <c r="P88" s="18"/>
      <c r="Q88" s="18"/>
    </row>
    <row r="89" spans="12:17" x14ac:dyDescent="0.25">
      <c r="L89" s="18"/>
      <c r="M89" s="19"/>
      <c r="N89" s="18"/>
      <c r="O89" s="18"/>
      <c r="P89" s="18"/>
      <c r="Q89" s="18"/>
    </row>
    <row r="90" spans="12:17" x14ac:dyDescent="0.25">
      <c r="L90" s="18"/>
      <c r="M90" s="19"/>
      <c r="N90" s="18"/>
      <c r="O90" s="18"/>
      <c r="P90" s="18"/>
      <c r="Q90" s="18"/>
    </row>
    <row r="91" spans="12:17" x14ac:dyDescent="0.25">
      <c r="L91" s="18"/>
      <c r="M91" s="19"/>
      <c r="N91" s="18"/>
      <c r="O91" s="18"/>
      <c r="P91" s="18"/>
      <c r="Q91" s="18"/>
    </row>
    <row r="92" spans="12:17" x14ac:dyDescent="0.25">
      <c r="L92" s="18"/>
      <c r="M92" s="19"/>
      <c r="N92" s="18"/>
      <c r="O92" s="18"/>
      <c r="P92" s="18"/>
      <c r="Q92" s="18"/>
    </row>
    <row r="93" spans="12:17" x14ac:dyDescent="0.25">
      <c r="L93" s="18"/>
      <c r="M93" s="19"/>
      <c r="N93" s="18"/>
      <c r="O93" s="18"/>
      <c r="P93" s="18"/>
      <c r="Q93" s="18"/>
    </row>
    <row r="94" spans="12:17" x14ac:dyDescent="0.25">
      <c r="L94" s="18"/>
      <c r="M94" s="19"/>
      <c r="N94" s="18"/>
      <c r="O94" s="18"/>
      <c r="P94" s="18"/>
      <c r="Q94" s="18"/>
    </row>
    <row r="95" spans="12:17" x14ac:dyDescent="0.25">
      <c r="L95" s="18"/>
      <c r="M95" s="19"/>
      <c r="N95" s="18"/>
      <c r="O95" s="18"/>
      <c r="P95" s="18"/>
      <c r="Q95" s="18"/>
    </row>
    <row r="96" spans="12:17" x14ac:dyDescent="0.25">
      <c r="L96" s="18"/>
      <c r="M96" s="19"/>
      <c r="N96" s="18"/>
      <c r="O96" s="18"/>
      <c r="P96" s="18"/>
      <c r="Q96" s="18"/>
    </row>
    <row r="97" spans="12:17" x14ac:dyDescent="0.25">
      <c r="L97" s="18"/>
      <c r="M97" s="19"/>
      <c r="N97" s="18"/>
      <c r="O97" s="18"/>
      <c r="P97" s="18"/>
      <c r="Q97" s="18"/>
    </row>
    <row r="98" spans="12:17" x14ac:dyDescent="0.25">
      <c r="L98" s="18"/>
      <c r="M98" s="19"/>
      <c r="N98" s="18"/>
      <c r="O98" s="18"/>
      <c r="P98" s="18"/>
      <c r="Q98" s="18"/>
    </row>
    <row r="99" spans="12:17" x14ac:dyDescent="0.25">
      <c r="L99" s="18"/>
      <c r="M99" s="19"/>
      <c r="N99" s="18"/>
      <c r="O99" s="18"/>
      <c r="P99" s="18"/>
      <c r="Q99" s="18"/>
    </row>
    <row r="100" spans="12:17" x14ac:dyDescent="0.25">
      <c r="L100" s="18"/>
      <c r="M100" s="19"/>
      <c r="N100" s="18"/>
      <c r="O100" s="18"/>
      <c r="P100" s="18"/>
      <c r="Q100" s="18"/>
    </row>
    <row r="101" spans="12:17" x14ac:dyDescent="0.25">
      <c r="L101" s="18"/>
      <c r="M101" s="19"/>
      <c r="N101" s="18"/>
      <c r="O101" s="18"/>
      <c r="P101" s="18"/>
      <c r="Q101" s="18"/>
    </row>
    <row r="102" spans="12:17" x14ac:dyDescent="0.25">
      <c r="L102" s="18"/>
      <c r="M102" s="19"/>
      <c r="N102" s="18"/>
      <c r="O102" s="18"/>
      <c r="P102" s="18"/>
      <c r="Q102" s="18"/>
    </row>
    <row r="103" spans="12:17" x14ac:dyDescent="0.25">
      <c r="L103" s="18"/>
      <c r="M103" s="19"/>
      <c r="N103" s="18"/>
      <c r="O103" s="18"/>
      <c r="P103" s="18"/>
      <c r="Q103" s="18"/>
    </row>
    <row r="104" spans="12:17" x14ac:dyDescent="0.25">
      <c r="L104" s="18"/>
      <c r="M104" s="19"/>
      <c r="N104" s="18"/>
      <c r="O104" s="18"/>
      <c r="P104" s="18"/>
      <c r="Q104" s="18"/>
    </row>
    <row r="105" spans="12:17" x14ac:dyDescent="0.25">
      <c r="L105" s="18"/>
      <c r="M105" s="19"/>
      <c r="N105" s="18"/>
      <c r="O105" s="18"/>
      <c r="P105" s="18"/>
      <c r="Q105" s="18"/>
    </row>
    <row r="106" spans="12:17" x14ac:dyDescent="0.25">
      <c r="L106" s="18"/>
      <c r="M106" s="19"/>
      <c r="N106" s="18"/>
      <c r="O106" s="18"/>
      <c r="P106" s="18"/>
      <c r="Q106" s="18"/>
    </row>
    <row r="107" spans="12:17" x14ac:dyDescent="0.25">
      <c r="L107" s="18"/>
      <c r="M107" s="19"/>
      <c r="N107" s="18"/>
      <c r="O107" s="18"/>
      <c r="P107" s="18"/>
      <c r="Q107" s="18"/>
    </row>
    <row r="108" spans="12:17" x14ac:dyDescent="0.25">
      <c r="L108" s="18"/>
      <c r="M108" s="19"/>
      <c r="N108" s="18"/>
      <c r="O108" s="18"/>
      <c r="P108" s="18"/>
      <c r="Q108" s="18"/>
    </row>
    <row r="109" spans="12:17" x14ac:dyDescent="0.25">
      <c r="L109" s="18"/>
      <c r="M109" s="19"/>
      <c r="N109" s="18"/>
      <c r="O109" s="18"/>
      <c r="P109" s="18"/>
      <c r="Q109" s="18"/>
    </row>
    <row r="110" spans="12:17" x14ac:dyDescent="0.25">
      <c r="L110" s="18"/>
      <c r="M110" s="19"/>
      <c r="N110" s="18"/>
      <c r="O110" s="18"/>
      <c r="P110" s="18"/>
      <c r="Q110" s="18"/>
    </row>
    <row r="111" spans="12:17" x14ac:dyDescent="0.25">
      <c r="L111" s="18"/>
      <c r="M111" s="19"/>
      <c r="N111" s="18"/>
      <c r="O111" s="18"/>
      <c r="P111" s="18"/>
      <c r="Q111" s="18"/>
    </row>
    <row r="112" spans="12:17" x14ac:dyDescent="0.25">
      <c r="L112" s="18"/>
      <c r="M112" s="19"/>
      <c r="N112" s="18"/>
      <c r="O112" s="18"/>
      <c r="P112" s="18"/>
      <c r="Q112" s="18"/>
    </row>
    <row r="113" spans="12:17" x14ac:dyDescent="0.25">
      <c r="L113" s="18"/>
      <c r="M113" s="19"/>
      <c r="N113" s="18"/>
      <c r="O113" s="18"/>
      <c r="P113" s="18"/>
      <c r="Q113" s="18"/>
    </row>
    <row r="114" spans="12:17" x14ac:dyDescent="0.25">
      <c r="L114" s="18"/>
      <c r="M114" s="19"/>
      <c r="N114" s="18"/>
      <c r="O114" s="18"/>
      <c r="P114" s="18"/>
      <c r="Q114" s="18"/>
    </row>
    <row r="115" spans="12:17" x14ac:dyDescent="0.25">
      <c r="L115" s="18"/>
      <c r="M115" s="19"/>
      <c r="N115" s="18"/>
      <c r="O115" s="18"/>
      <c r="P115" s="18"/>
      <c r="Q115" s="18"/>
    </row>
    <row r="116" spans="12:17" x14ac:dyDescent="0.25">
      <c r="L116" s="18"/>
      <c r="M116" s="19"/>
      <c r="N116" s="18"/>
      <c r="O116" s="18"/>
      <c r="P116" s="18"/>
      <c r="Q116" s="18"/>
    </row>
    <row r="117" spans="12:17" x14ac:dyDescent="0.25">
      <c r="L117" s="18"/>
      <c r="M117" s="19"/>
      <c r="N117" s="18"/>
      <c r="O117" s="18"/>
      <c r="P117" s="18"/>
      <c r="Q117" s="18"/>
    </row>
    <row r="118" spans="12:17" x14ac:dyDescent="0.25">
      <c r="L118" s="18"/>
      <c r="M118" s="19"/>
      <c r="N118" s="18"/>
      <c r="O118" s="18"/>
      <c r="P118" s="18"/>
      <c r="Q118" s="18"/>
    </row>
    <row r="119" spans="12:17" x14ac:dyDescent="0.25">
      <c r="L119" s="18"/>
      <c r="M119" s="19"/>
      <c r="N119" s="18"/>
      <c r="O119" s="18"/>
      <c r="P119" s="18"/>
      <c r="Q119" s="18"/>
    </row>
    <row r="120" spans="12:17" x14ac:dyDescent="0.25">
      <c r="L120" s="18"/>
      <c r="M120" s="19"/>
      <c r="N120" s="18"/>
      <c r="O120" s="18"/>
      <c r="P120" s="18"/>
      <c r="Q120" s="18"/>
    </row>
    <row r="121" spans="12:17" x14ac:dyDescent="0.25">
      <c r="L121" s="18"/>
      <c r="M121" s="19"/>
      <c r="N121" s="18"/>
      <c r="O121" s="18"/>
      <c r="P121" s="18"/>
      <c r="Q121" s="18"/>
    </row>
    <row r="122" spans="12:17" x14ac:dyDescent="0.25">
      <c r="L122" s="18"/>
      <c r="M122" s="19"/>
      <c r="N122" s="18"/>
      <c r="O122" s="18"/>
      <c r="P122" s="18"/>
      <c r="Q122" s="18"/>
    </row>
    <row r="123" spans="12:17" x14ac:dyDescent="0.25">
      <c r="L123" s="18"/>
      <c r="M123" s="19"/>
      <c r="N123" s="18"/>
      <c r="O123" s="18"/>
      <c r="P123" s="18"/>
      <c r="Q123" s="18"/>
    </row>
    <row r="124" spans="12:17" x14ac:dyDescent="0.25">
      <c r="L124" s="18"/>
      <c r="M124" s="19"/>
      <c r="N124" s="18"/>
      <c r="O124" s="18"/>
      <c r="P124" s="18"/>
      <c r="Q124" s="18"/>
    </row>
    <row r="125" spans="12:17" x14ac:dyDescent="0.25">
      <c r="L125" s="18"/>
      <c r="M125" s="19"/>
      <c r="N125" s="18"/>
      <c r="O125" s="18"/>
      <c r="P125" s="18"/>
      <c r="Q125" s="18"/>
    </row>
    <row r="126" spans="12:17" x14ac:dyDescent="0.25">
      <c r="L126" s="18"/>
      <c r="M126" s="19"/>
      <c r="N126" s="18"/>
      <c r="O126" s="18"/>
      <c r="P126" s="18"/>
      <c r="Q126" s="18"/>
    </row>
    <row r="127" spans="12:17" x14ac:dyDescent="0.25">
      <c r="L127" s="18"/>
      <c r="M127" s="19"/>
      <c r="N127" s="18"/>
      <c r="O127" s="18"/>
      <c r="P127" s="18"/>
      <c r="Q127" s="18"/>
    </row>
    <row r="128" spans="12:17" x14ac:dyDescent="0.25">
      <c r="L128" s="18"/>
      <c r="M128" s="19"/>
      <c r="N128" s="18"/>
      <c r="O128" s="18"/>
      <c r="P128" s="18"/>
      <c r="Q128" s="18"/>
    </row>
    <row r="129" spans="12:17" x14ac:dyDescent="0.25">
      <c r="L129" s="18"/>
      <c r="M129" s="19"/>
      <c r="N129" s="18"/>
      <c r="O129" s="18"/>
      <c r="P129" s="18"/>
      <c r="Q129" s="18"/>
    </row>
    <row r="130" spans="12:17" x14ac:dyDescent="0.25">
      <c r="L130" s="18"/>
      <c r="M130" s="19"/>
      <c r="N130" s="18"/>
      <c r="O130" s="18"/>
      <c r="P130" s="18"/>
      <c r="Q130" s="18"/>
    </row>
    <row r="131" spans="12:17" x14ac:dyDescent="0.25">
      <c r="L131" s="18"/>
      <c r="M131" s="19"/>
      <c r="N131" s="18"/>
      <c r="O131" s="18"/>
      <c r="P131" s="18"/>
      <c r="Q131" s="18"/>
    </row>
    <row r="132" spans="12:17" x14ac:dyDescent="0.25">
      <c r="L132" s="18"/>
      <c r="M132" s="19"/>
      <c r="N132" s="18"/>
      <c r="O132" s="18"/>
      <c r="P132" s="18"/>
      <c r="Q132" s="18"/>
    </row>
    <row r="133" spans="12:17" x14ac:dyDescent="0.25">
      <c r="L133" s="18"/>
      <c r="M133" s="19"/>
      <c r="N133" s="18"/>
      <c r="O133" s="18"/>
      <c r="P133" s="18"/>
      <c r="Q133" s="18"/>
    </row>
    <row r="134" spans="12:17" x14ac:dyDescent="0.25">
      <c r="L134" s="18"/>
      <c r="M134" s="19"/>
      <c r="N134" s="18"/>
      <c r="O134" s="18"/>
      <c r="P134" s="18"/>
      <c r="Q134" s="18"/>
    </row>
    <row r="135" spans="12:17" x14ac:dyDescent="0.25">
      <c r="L135" s="18"/>
      <c r="M135" s="19"/>
      <c r="N135" s="18"/>
      <c r="O135" s="18"/>
      <c r="P135" s="18"/>
      <c r="Q135" s="18"/>
    </row>
    <row r="136" spans="12:17" x14ac:dyDescent="0.25">
      <c r="L136" s="18"/>
      <c r="M136" s="19"/>
      <c r="N136" s="18"/>
      <c r="O136" s="18"/>
      <c r="P136" s="18"/>
      <c r="Q136" s="18"/>
    </row>
    <row r="137" spans="12:17" x14ac:dyDescent="0.25">
      <c r="L137" s="18"/>
      <c r="M137" s="19"/>
      <c r="N137" s="18"/>
      <c r="O137" s="18"/>
      <c r="P137" s="18"/>
      <c r="Q137" s="18"/>
    </row>
    <row r="138" spans="12:17" x14ac:dyDescent="0.25">
      <c r="L138" s="18"/>
      <c r="M138" s="19"/>
      <c r="N138" s="18"/>
      <c r="O138" s="18"/>
      <c r="P138" s="18"/>
      <c r="Q138" s="18"/>
    </row>
    <row r="139" spans="12:17" x14ac:dyDescent="0.25">
      <c r="L139" s="18"/>
      <c r="M139" s="19"/>
      <c r="N139" s="18"/>
      <c r="O139" s="18"/>
      <c r="P139" s="18"/>
      <c r="Q139" s="18"/>
    </row>
    <row r="140" spans="12:17" x14ac:dyDescent="0.25">
      <c r="L140" s="18"/>
      <c r="M140" s="19"/>
      <c r="N140" s="18"/>
      <c r="O140" s="18"/>
      <c r="P140" s="18"/>
      <c r="Q140" s="18"/>
    </row>
    <row r="141" spans="12:17" x14ac:dyDescent="0.25">
      <c r="L141" s="18"/>
      <c r="M141" s="19"/>
      <c r="N141" s="18"/>
      <c r="O141" s="18"/>
      <c r="P141" s="18"/>
      <c r="Q141" s="18"/>
    </row>
    <row r="142" spans="12:17" x14ac:dyDescent="0.25">
      <c r="L142" s="18"/>
      <c r="M142" s="19"/>
      <c r="N142" s="18"/>
      <c r="O142" s="18"/>
      <c r="P142" s="18"/>
      <c r="Q142" s="18"/>
    </row>
    <row r="143" spans="12:17" x14ac:dyDescent="0.25">
      <c r="L143" s="18"/>
      <c r="M143" s="19"/>
      <c r="N143" s="18"/>
      <c r="O143" s="18"/>
      <c r="P143" s="18"/>
      <c r="Q143" s="18"/>
    </row>
    <row r="144" spans="12:17" x14ac:dyDescent="0.25">
      <c r="L144" s="18"/>
      <c r="M144" s="19"/>
      <c r="N144" s="18"/>
      <c r="O144" s="18"/>
      <c r="P144" s="18"/>
      <c r="Q144" s="18"/>
    </row>
    <row r="145" spans="12:17" x14ac:dyDescent="0.25">
      <c r="L145" s="18"/>
      <c r="M145" s="19"/>
      <c r="N145" s="18"/>
      <c r="O145" s="18"/>
      <c r="P145" s="18"/>
      <c r="Q145" s="18"/>
    </row>
    <row r="146" spans="12:17" x14ac:dyDescent="0.25">
      <c r="L146" s="18"/>
      <c r="M146" s="19"/>
      <c r="N146" s="18"/>
      <c r="O146" s="18"/>
      <c r="P146" s="18"/>
      <c r="Q146" s="18"/>
    </row>
    <row r="147" spans="12:17" x14ac:dyDescent="0.25">
      <c r="L147" s="18"/>
      <c r="M147" s="19"/>
      <c r="N147" s="18"/>
      <c r="O147" s="18"/>
      <c r="P147" s="18"/>
      <c r="Q147" s="18"/>
    </row>
    <row r="148" spans="12:17" x14ac:dyDescent="0.25">
      <c r="L148" s="18"/>
      <c r="M148" s="19"/>
      <c r="N148" s="18"/>
      <c r="O148" s="18"/>
      <c r="P148" s="18"/>
      <c r="Q148" s="18"/>
    </row>
    <row r="149" spans="12:17" x14ac:dyDescent="0.25">
      <c r="L149" s="18"/>
      <c r="M149" s="19"/>
      <c r="N149" s="18"/>
      <c r="O149" s="18"/>
      <c r="P149" s="18"/>
      <c r="Q149" s="18"/>
    </row>
    <row r="150" spans="12:17" x14ac:dyDescent="0.25">
      <c r="L150" s="18"/>
      <c r="M150" s="19"/>
      <c r="N150" s="18"/>
      <c r="O150" s="18"/>
      <c r="P150" s="18"/>
      <c r="Q150" s="18"/>
    </row>
    <row r="151" spans="12:17" x14ac:dyDescent="0.25">
      <c r="L151" s="18"/>
      <c r="M151" s="19"/>
      <c r="N151" s="18"/>
      <c r="O151" s="18"/>
      <c r="P151" s="18"/>
      <c r="Q151" s="18"/>
    </row>
    <row r="152" spans="12:17" x14ac:dyDescent="0.25">
      <c r="L152" s="18"/>
      <c r="M152" s="19"/>
      <c r="N152" s="18"/>
      <c r="O152" s="18"/>
      <c r="P152" s="18"/>
      <c r="Q152" s="18"/>
    </row>
    <row r="153" spans="12:17" x14ac:dyDescent="0.25">
      <c r="L153" s="18"/>
      <c r="M153" s="19"/>
      <c r="N153" s="18"/>
      <c r="O153" s="18"/>
      <c r="P153" s="18"/>
      <c r="Q153" s="18"/>
    </row>
    <row r="154" spans="12:17" x14ac:dyDescent="0.25">
      <c r="L154" s="18"/>
      <c r="M154" s="19"/>
      <c r="N154" s="18"/>
      <c r="O154" s="18"/>
      <c r="P154" s="18"/>
      <c r="Q154" s="18"/>
    </row>
    <row r="155" spans="12:17" x14ac:dyDescent="0.25">
      <c r="L155" s="18"/>
      <c r="M155" s="19"/>
      <c r="N155" s="18"/>
      <c r="O155" s="18"/>
      <c r="P155" s="18"/>
      <c r="Q155" s="18"/>
    </row>
    <row r="156" spans="12:17" x14ac:dyDescent="0.25">
      <c r="L156" s="18"/>
      <c r="M156" s="19"/>
      <c r="N156" s="18"/>
      <c r="O156" s="18"/>
      <c r="P156" s="18"/>
      <c r="Q156" s="18"/>
    </row>
    <row r="157" spans="12:17" x14ac:dyDescent="0.25">
      <c r="L157" s="18"/>
      <c r="M157" s="19"/>
      <c r="N157" s="18"/>
      <c r="O157" s="18"/>
      <c r="P157" s="18"/>
      <c r="Q157" s="18"/>
    </row>
    <row r="158" spans="12:17" x14ac:dyDescent="0.25">
      <c r="L158" s="18"/>
      <c r="M158" s="19"/>
      <c r="N158" s="18"/>
      <c r="O158" s="18"/>
      <c r="P158" s="18"/>
      <c r="Q158" s="18"/>
    </row>
    <row r="159" spans="12:17" x14ac:dyDescent="0.25">
      <c r="L159" s="18"/>
      <c r="M159" s="19"/>
      <c r="N159" s="18"/>
      <c r="O159" s="18"/>
      <c r="P159" s="18"/>
      <c r="Q159" s="18"/>
    </row>
    <row r="160" spans="12:17" x14ac:dyDescent="0.25">
      <c r="L160" s="18"/>
      <c r="M160" s="19"/>
      <c r="N160" s="18"/>
      <c r="O160" s="18"/>
      <c r="P160" s="18"/>
      <c r="Q160" s="18"/>
    </row>
    <row r="161" spans="12:17" x14ac:dyDescent="0.25">
      <c r="L161" s="18"/>
      <c r="M161" s="19"/>
      <c r="N161" s="18"/>
      <c r="O161" s="18"/>
      <c r="P161" s="18"/>
      <c r="Q161" s="18"/>
    </row>
    <row r="162" spans="12:17" x14ac:dyDescent="0.25">
      <c r="L162" s="18"/>
      <c r="M162" s="19"/>
      <c r="N162" s="18"/>
      <c r="O162" s="18"/>
      <c r="P162" s="18"/>
      <c r="Q162" s="18"/>
    </row>
    <row r="163" spans="12:17" x14ac:dyDescent="0.25">
      <c r="L163" s="18"/>
      <c r="M163" s="19"/>
      <c r="N163" s="18"/>
      <c r="O163" s="18"/>
      <c r="P163" s="18"/>
      <c r="Q163" s="18"/>
    </row>
    <row r="164" spans="12:17" x14ac:dyDescent="0.25">
      <c r="L164" s="18"/>
      <c r="M164" s="19"/>
      <c r="N164" s="18"/>
      <c r="O164" s="18"/>
      <c r="P164" s="18"/>
      <c r="Q164" s="18"/>
    </row>
    <row r="165" spans="12:17" x14ac:dyDescent="0.25">
      <c r="L165" s="18"/>
      <c r="M165" s="19"/>
      <c r="N165" s="18"/>
      <c r="O165" s="18"/>
      <c r="P165" s="18"/>
      <c r="Q165" s="18"/>
    </row>
    <row r="166" spans="12:17" x14ac:dyDescent="0.25">
      <c r="L166" s="18"/>
      <c r="M166" s="19"/>
      <c r="N166" s="18"/>
      <c r="O166" s="18"/>
      <c r="P166" s="18"/>
      <c r="Q166" s="18"/>
    </row>
    <row r="167" spans="12:17" x14ac:dyDescent="0.25">
      <c r="L167" s="18"/>
      <c r="M167" s="19"/>
      <c r="N167" s="18"/>
      <c r="O167" s="18"/>
      <c r="P167" s="18"/>
      <c r="Q167" s="18"/>
    </row>
    <row r="168" spans="12:17" x14ac:dyDescent="0.25">
      <c r="L168" s="18"/>
      <c r="M168" s="19"/>
      <c r="N168" s="18"/>
      <c r="O168" s="18"/>
      <c r="P168" s="18"/>
      <c r="Q168" s="18"/>
    </row>
    <row r="169" spans="12:17" x14ac:dyDescent="0.25">
      <c r="L169" s="18"/>
      <c r="M169" s="19"/>
      <c r="N169" s="18"/>
      <c r="O169" s="18"/>
      <c r="P169" s="18"/>
      <c r="Q169" s="18"/>
    </row>
    <row r="170" spans="12:17" x14ac:dyDescent="0.25">
      <c r="L170" s="18"/>
      <c r="M170" s="19"/>
      <c r="N170" s="18"/>
      <c r="O170" s="18"/>
      <c r="P170" s="18"/>
      <c r="Q170" s="18"/>
    </row>
    <row r="171" spans="12:17" x14ac:dyDescent="0.25">
      <c r="L171" s="18"/>
      <c r="M171" s="19"/>
      <c r="N171" s="18"/>
      <c r="O171" s="18"/>
      <c r="P171" s="18"/>
      <c r="Q171" s="18"/>
    </row>
    <row r="172" spans="12:17" x14ac:dyDescent="0.25">
      <c r="L172" s="18"/>
      <c r="M172" s="19"/>
      <c r="N172" s="18"/>
      <c r="O172" s="18"/>
      <c r="P172" s="18"/>
      <c r="Q172" s="18"/>
    </row>
    <row r="173" spans="12:17" x14ac:dyDescent="0.25">
      <c r="L173" s="18"/>
      <c r="M173" s="19"/>
      <c r="N173" s="18"/>
      <c r="O173" s="18"/>
      <c r="P173" s="18"/>
      <c r="Q173" s="18"/>
    </row>
    <row r="174" spans="12:17" x14ac:dyDescent="0.25">
      <c r="L174" s="18"/>
      <c r="M174" s="19"/>
      <c r="N174" s="18"/>
      <c r="O174" s="18"/>
      <c r="P174" s="18"/>
      <c r="Q174" s="18"/>
    </row>
    <row r="175" spans="12:17" x14ac:dyDescent="0.25">
      <c r="L175" s="18"/>
      <c r="M175" s="19"/>
      <c r="N175" s="18"/>
      <c r="O175" s="18"/>
      <c r="P175" s="18"/>
      <c r="Q175" s="18"/>
    </row>
    <row r="176" spans="12:17" x14ac:dyDescent="0.25">
      <c r="L176" s="18"/>
      <c r="M176" s="19"/>
      <c r="N176" s="18"/>
      <c r="O176" s="18"/>
      <c r="P176" s="18"/>
      <c r="Q176" s="18"/>
    </row>
    <row r="177" spans="12:17" x14ac:dyDescent="0.25">
      <c r="L177" s="18"/>
      <c r="M177" s="19"/>
      <c r="N177" s="18"/>
      <c r="O177" s="18"/>
      <c r="P177" s="18"/>
      <c r="Q177" s="18"/>
    </row>
    <row r="178" spans="12:17" x14ac:dyDescent="0.25">
      <c r="L178" s="18"/>
      <c r="M178" s="19"/>
      <c r="N178" s="18"/>
      <c r="O178" s="18"/>
      <c r="P178" s="18"/>
      <c r="Q178" s="18"/>
    </row>
    <row r="179" spans="12:17" x14ac:dyDescent="0.25">
      <c r="L179" s="18"/>
      <c r="M179" s="19"/>
      <c r="N179" s="18"/>
      <c r="O179" s="18"/>
      <c r="P179" s="18"/>
      <c r="Q179" s="18"/>
    </row>
    <row r="180" spans="12:17" x14ac:dyDescent="0.25">
      <c r="L180" s="18"/>
      <c r="M180" s="19"/>
      <c r="N180" s="18"/>
      <c r="O180" s="18"/>
      <c r="P180" s="18"/>
      <c r="Q180" s="18"/>
    </row>
    <row r="181" spans="12:17" x14ac:dyDescent="0.25">
      <c r="L181" s="18"/>
      <c r="M181" s="19"/>
      <c r="N181" s="18"/>
      <c r="O181" s="18"/>
      <c r="P181" s="18"/>
      <c r="Q181" s="18"/>
    </row>
    <row r="182" spans="12:17" x14ac:dyDescent="0.25">
      <c r="L182" s="18"/>
      <c r="M182" s="19"/>
      <c r="N182" s="18"/>
      <c r="O182" s="18"/>
      <c r="P182" s="18"/>
      <c r="Q182" s="18"/>
    </row>
    <row r="183" spans="12:17" x14ac:dyDescent="0.25">
      <c r="L183" s="18"/>
      <c r="M183" s="19"/>
      <c r="N183" s="18"/>
      <c r="O183" s="18"/>
      <c r="P183" s="18"/>
      <c r="Q183" s="18"/>
    </row>
    <row r="184" spans="12:17" x14ac:dyDescent="0.25">
      <c r="L184" s="18"/>
      <c r="M184" s="19"/>
      <c r="N184" s="18"/>
      <c r="O184" s="18"/>
      <c r="P184" s="18"/>
      <c r="Q184" s="18"/>
    </row>
    <row r="185" spans="12:17" x14ac:dyDescent="0.25">
      <c r="L185" s="18"/>
      <c r="M185" s="19"/>
      <c r="N185" s="18"/>
      <c r="O185" s="18"/>
      <c r="P185" s="18"/>
      <c r="Q185" s="18"/>
    </row>
    <row r="186" spans="12:17" x14ac:dyDescent="0.25">
      <c r="L186" s="18"/>
      <c r="M186" s="19"/>
      <c r="N186" s="18"/>
      <c r="O186" s="18"/>
      <c r="P186" s="18"/>
      <c r="Q186" s="18"/>
    </row>
    <row r="187" spans="12:17" x14ac:dyDescent="0.25">
      <c r="L187" s="18"/>
      <c r="M187" s="19"/>
      <c r="N187" s="18"/>
      <c r="O187" s="18"/>
      <c r="P187" s="18"/>
      <c r="Q187" s="18"/>
    </row>
    <row r="188" spans="12:17" x14ac:dyDescent="0.25">
      <c r="L188" s="18"/>
      <c r="M188" s="19"/>
      <c r="N188" s="18"/>
      <c r="O188" s="18"/>
      <c r="P188" s="18"/>
      <c r="Q188" s="18"/>
    </row>
    <row r="189" spans="12:17" x14ac:dyDescent="0.25">
      <c r="L189" s="18"/>
      <c r="M189" s="19"/>
      <c r="N189" s="18"/>
      <c r="O189" s="18"/>
      <c r="P189" s="18"/>
      <c r="Q189" s="18"/>
    </row>
    <row r="190" spans="12:17" x14ac:dyDescent="0.25">
      <c r="L190" s="18"/>
      <c r="M190" s="19"/>
      <c r="N190" s="18"/>
      <c r="O190" s="18"/>
      <c r="P190" s="18"/>
      <c r="Q190" s="18"/>
    </row>
    <row r="191" spans="12:17" x14ac:dyDescent="0.25">
      <c r="L191" s="18"/>
      <c r="M191" s="19"/>
      <c r="N191" s="18"/>
      <c r="O191" s="18"/>
      <c r="P191" s="18"/>
      <c r="Q191" s="18"/>
    </row>
    <row r="192" spans="12:17" x14ac:dyDescent="0.25">
      <c r="L192" s="18"/>
      <c r="M192" s="19"/>
      <c r="N192" s="18"/>
      <c r="O192" s="18"/>
      <c r="P192" s="18"/>
      <c r="Q192" s="18"/>
    </row>
    <row r="193" spans="12:17" x14ac:dyDescent="0.25">
      <c r="L193" s="18"/>
      <c r="M193" s="19"/>
      <c r="N193" s="18"/>
      <c r="O193" s="18"/>
      <c r="P193" s="18"/>
      <c r="Q193" s="18"/>
    </row>
    <row r="194" spans="12:17" x14ac:dyDescent="0.25">
      <c r="L194" s="18"/>
      <c r="M194" s="19"/>
      <c r="N194" s="18"/>
      <c r="O194" s="18"/>
      <c r="P194" s="18"/>
      <c r="Q194" s="18"/>
    </row>
    <row r="195" spans="12:17" x14ac:dyDescent="0.25">
      <c r="L195" s="18"/>
      <c r="M195" s="19"/>
      <c r="N195" s="18"/>
      <c r="O195" s="18"/>
      <c r="P195" s="18"/>
      <c r="Q195" s="18"/>
    </row>
    <row r="196" spans="12:17" x14ac:dyDescent="0.25">
      <c r="L196" s="18"/>
      <c r="M196" s="19"/>
      <c r="N196" s="18"/>
      <c r="O196" s="18"/>
      <c r="P196" s="18"/>
      <c r="Q196" s="18"/>
    </row>
    <row r="197" spans="12:17" x14ac:dyDescent="0.25">
      <c r="L197" s="18"/>
      <c r="M197" s="19"/>
      <c r="N197" s="18"/>
      <c r="O197" s="18"/>
      <c r="P197" s="18"/>
      <c r="Q197" s="18"/>
    </row>
    <row r="198" spans="12:17" x14ac:dyDescent="0.25">
      <c r="L198" s="18"/>
      <c r="M198" s="19"/>
      <c r="N198" s="18"/>
      <c r="O198" s="18"/>
      <c r="P198" s="18"/>
      <c r="Q198" s="18"/>
    </row>
    <row r="199" spans="12:17" x14ac:dyDescent="0.25">
      <c r="L199" s="18"/>
      <c r="M199" s="19"/>
      <c r="N199" s="18"/>
      <c r="O199" s="18"/>
      <c r="P199" s="18"/>
      <c r="Q199" s="18"/>
    </row>
    <row r="200" spans="12:17" x14ac:dyDescent="0.25">
      <c r="L200" s="18"/>
      <c r="M200" s="19"/>
      <c r="N200" s="18"/>
      <c r="O200" s="18"/>
      <c r="P200" s="18"/>
      <c r="Q200" s="18"/>
    </row>
    <row r="201" spans="12:17" x14ac:dyDescent="0.25">
      <c r="L201" s="18"/>
      <c r="M201" s="19"/>
      <c r="N201" s="18"/>
      <c r="O201" s="18"/>
      <c r="P201" s="18"/>
      <c r="Q201" s="18"/>
    </row>
    <row r="202" spans="12:17" x14ac:dyDescent="0.25">
      <c r="L202" s="18"/>
      <c r="M202" s="19"/>
      <c r="N202" s="18"/>
      <c r="O202" s="18"/>
      <c r="P202" s="18"/>
      <c r="Q202" s="18"/>
    </row>
    <row r="203" spans="12:17" x14ac:dyDescent="0.25">
      <c r="L203" s="18"/>
      <c r="M203" s="19"/>
      <c r="N203" s="18"/>
      <c r="O203" s="18"/>
      <c r="P203" s="18"/>
      <c r="Q203" s="18"/>
    </row>
    <row r="204" spans="12:17" x14ac:dyDescent="0.25">
      <c r="L204" s="18"/>
      <c r="M204" s="19"/>
      <c r="N204" s="18"/>
      <c r="O204" s="18"/>
      <c r="P204" s="18"/>
      <c r="Q204" s="18"/>
    </row>
    <row r="205" spans="12:17" x14ac:dyDescent="0.25">
      <c r="L205" s="18"/>
      <c r="M205" s="19"/>
      <c r="N205" s="18"/>
      <c r="O205" s="18"/>
      <c r="P205" s="18"/>
      <c r="Q205" s="18"/>
    </row>
    <row r="206" spans="12:17" x14ac:dyDescent="0.25">
      <c r="L206" s="18"/>
      <c r="M206" s="19"/>
      <c r="N206" s="18"/>
      <c r="O206" s="18"/>
      <c r="P206" s="18"/>
      <c r="Q206" s="18"/>
    </row>
    <row r="207" spans="12:17" x14ac:dyDescent="0.25">
      <c r="L207" s="18"/>
      <c r="M207" s="19"/>
      <c r="N207" s="18"/>
      <c r="O207" s="18"/>
      <c r="P207" s="18"/>
      <c r="Q207" s="18"/>
    </row>
    <row r="208" spans="12:17" x14ac:dyDescent="0.25">
      <c r="L208" s="18"/>
      <c r="M208" s="19"/>
      <c r="N208" s="18"/>
      <c r="O208" s="18"/>
      <c r="P208" s="18"/>
      <c r="Q208" s="18"/>
    </row>
    <row r="209" spans="12:17" x14ac:dyDescent="0.25">
      <c r="L209" s="18"/>
      <c r="M209" s="19"/>
      <c r="N209" s="18"/>
      <c r="O209" s="18"/>
      <c r="P209" s="18"/>
      <c r="Q209" s="18"/>
    </row>
    <row r="210" spans="12:17" x14ac:dyDescent="0.25">
      <c r="L210" s="18"/>
      <c r="M210" s="19"/>
      <c r="N210" s="18"/>
      <c r="O210" s="18"/>
      <c r="P210" s="18"/>
      <c r="Q210" s="18"/>
    </row>
    <row r="211" spans="12:17" x14ac:dyDescent="0.25">
      <c r="L211" s="18"/>
      <c r="M211" s="19"/>
      <c r="N211" s="18"/>
      <c r="O211" s="18"/>
      <c r="P211" s="18"/>
      <c r="Q211" s="18"/>
    </row>
    <row r="212" spans="12:17" x14ac:dyDescent="0.25">
      <c r="L212" s="18"/>
      <c r="M212" s="19"/>
      <c r="N212" s="18"/>
      <c r="O212" s="18"/>
      <c r="P212" s="18"/>
      <c r="Q212" s="18"/>
    </row>
    <row r="213" spans="12:17" x14ac:dyDescent="0.25">
      <c r="L213" s="18"/>
      <c r="M213" s="19"/>
      <c r="N213" s="18"/>
      <c r="O213" s="18"/>
      <c r="P213" s="18"/>
      <c r="Q213" s="18"/>
    </row>
    <row r="214" spans="12:17" x14ac:dyDescent="0.25">
      <c r="L214" s="18"/>
      <c r="M214" s="19"/>
      <c r="N214" s="18"/>
      <c r="O214" s="18"/>
      <c r="P214" s="18"/>
      <c r="Q214" s="18"/>
    </row>
    <row r="215" spans="12:17" x14ac:dyDescent="0.25">
      <c r="L215" s="18"/>
      <c r="M215" s="19"/>
      <c r="N215" s="18"/>
      <c r="O215" s="18"/>
      <c r="P215" s="18"/>
      <c r="Q215" s="18"/>
    </row>
    <row r="216" spans="12:17" x14ac:dyDescent="0.25">
      <c r="L216" s="18"/>
      <c r="M216" s="19"/>
      <c r="N216" s="18"/>
      <c r="O216" s="18"/>
      <c r="P216" s="18"/>
      <c r="Q216" s="18"/>
    </row>
    <row r="217" spans="12:17" x14ac:dyDescent="0.25">
      <c r="L217" s="18"/>
      <c r="M217" s="19"/>
      <c r="N217" s="18"/>
      <c r="O217" s="18"/>
      <c r="P217" s="18"/>
      <c r="Q217" s="18"/>
    </row>
    <row r="218" spans="12:17" x14ac:dyDescent="0.25">
      <c r="L218" s="18"/>
      <c r="M218" s="19"/>
      <c r="N218" s="18"/>
      <c r="O218" s="18"/>
      <c r="P218" s="18"/>
      <c r="Q218" s="18"/>
    </row>
    <row r="219" spans="12:17" x14ac:dyDescent="0.25">
      <c r="L219" s="18"/>
      <c r="M219" s="19"/>
      <c r="N219" s="18"/>
      <c r="O219" s="18"/>
      <c r="P219" s="18"/>
      <c r="Q219" s="18"/>
    </row>
    <row r="220" spans="12:17" x14ac:dyDescent="0.25">
      <c r="L220" s="18"/>
      <c r="M220" s="19"/>
      <c r="N220" s="18"/>
      <c r="O220" s="18"/>
      <c r="P220" s="18"/>
      <c r="Q220" s="18"/>
    </row>
    <row r="221" spans="12:17" x14ac:dyDescent="0.25">
      <c r="L221" s="18"/>
      <c r="M221" s="19"/>
      <c r="N221" s="18"/>
      <c r="O221" s="18"/>
      <c r="P221" s="18"/>
      <c r="Q221" s="18"/>
    </row>
    <row r="222" spans="12:17" x14ac:dyDescent="0.25">
      <c r="L222" s="18"/>
      <c r="M222" s="19"/>
      <c r="N222" s="18"/>
      <c r="O222" s="18"/>
      <c r="P222" s="18"/>
      <c r="Q222" s="18"/>
    </row>
    <row r="223" spans="12:17" x14ac:dyDescent="0.25">
      <c r="L223" s="18"/>
      <c r="M223" s="19"/>
      <c r="N223" s="18"/>
      <c r="O223" s="18"/>
      <c r="P223" s="18"/>
      <c r="Q223" s="18"/>
    </row>
    <row r="224" spans="12:17" x14ac:dyDescent="0.25">
      <c r="L224" s="18"/>
      <c r="M224" s="19"/>
      <c r="N224" s="18"/>
      <c r="O224" s="18"/>
      <c r="P224" s="18"/>
      <c r="Q224" s="18"/>
    </row>
    <row r="225" spans="12:17" x14ac:dyDescent="0.25">
      <c r="L225" s="18"/>
      <c r="M225" s="19"/>
      <c r="N225" s="18"/>
      <c r="O225" s="18"/>
      <c r="P225" s="18"/>
      <c r="Q225" s="18"/>
    </row>
    <row r="226" spans="12:17" x14ac:dyDescent="0.25">
      <c r="L226" s="18"/>
      <c r="M226" s="19"/>
      <c r="N226" s="18"/>
      <c r="O226" s="18"/>
      <c r="P226" s="18"/>
      <c r="Q226" s="18"/>
    </row>
    <row r="227" spans="12:17" x14ac:dyDescent="0.25">
      <c r="L227" s="18"/>
      <c r="M227" s="19"/>
      <c r="N227" s="18"/>
      <c r="O227" s="18"/>
      <c r="P227" s="18"/>
      <c r="Q227" s="18"/>
    </row>
    <row r="228" spans="12:17" x14ac:dyDescent="0.25">
      <c r="L228" s="18"/>
      <c r="M228" s="19"/>
      <c r="N228" s="18"/>
      <c r="O228" s="18"/>
      <c r="P228" s="18"/>
      <c r="Q228" s="18"/>
    </row>
    <row r="229" spans="12:17" x14ac:dyDescent="0.25">
      <c r="L229" s="18"/>
      <c r="M229" s="19"/>
      <c r="N229" s="18"/>
      <c r="O229" s="18"/>
      <c r="P229" s="18"/>
      <c r="Q229" s="18"/>
    </row>
    <row r="230" spans="12:17" x14ac:dyDescent="0.25">
      <c r="L230" s="18"/>
      <c r="M230" s="19"/>
      <c r="N230" s="18"/>
      <c r="O230" s="18"/>
      <c r="P230" s="18"/>
      <c r="Q230" s="18"/>
    </row>
    <row r="231" spans="12:17" x14ac:dyDescent="0.25">
      <c r="L231" s="18"/>
      <c r="M231" s="19"/>
      <c r="N231" s="18"/>
      <c r="O231" s="18"/>
      <c r="P231" s="18"/>
      <c r="Q231" s="18"/>
    </row>
    <row r="232" spans="12:17" x14ac:dyDescent="0.25">
      <c r="L232" s="18"/>
      <c r="M232" s="19"/>
      <c r="N232" s="18"/>
      <c r="O232" s="18"/>
      <c r="P232" s="18"/>
      <c r="Q232" s="18"/>
    </row>
    <row r="233" spans="12:17" x14ac:dyDescent="0.25">
      <c r="L233" s="18"/>
      <c r="M233" s="19"/>
      <c r="N233" s="18"/>
      <c r="O233" s="18"/>
      <c r="P233" s="18"/>
      <c r="Q233" s="18"/>
    </row>
    <row r="234" spans="12:17" x14ac:dyDescent="0.25">
      <c r="L234" s="18"/>
      <c r="M234" s="19"/>
      <c r="N234" s="18"/>
      <c r="O234" s="18"/>
      <c r="P234" s="18"/>
      <c r="Q234" s="18"/>
    </row>
    <row r="235" spans="12:17" x14ac:dyDescent="0.25">
      <c r="L235" s="18"/>
      <c r="M235" s="19"/>
      <c r="N235" s="18"/>
      <c r="O235" s="18"/>
      <c r="P235" s="18"/>
      <c r="Q235" s="18"/>
    </row>
    <row r="236" spans="12:17" x14ac:dyDescent="0.25">
      <c r="L236" s="18"/>
      <c r="M236" s="19"/>
      <c r="N236" s="18"/>
      <c r="O236" s="18"/>
      <c r="P236" s="18"/>
      <c r="Q236" s="18"/>
    </row>
    <row r="237" spans="12:17" x14ac:dyDescent="0.25">
      <c r="L237" s="18"/>
      <c r="M237" s="19"/>
      <c r="N237" s="18"/>
      <c r="O237" s="18"/>
      <c r="P237" s="18"/>
      <c r="Q237" s="18"/>
    </row>
    <row r="238" spans="12:17" x14ac:dyDescent="0.25">
      <c r="L238" s="18"/>
      <c r="M238" s="19"/>
      <c r="N238" s="18"/>
      <c r="O238" s="18"/>
      <c r="P238" s="18"/>
      <c r="Q238" s="18"/>
    </row>
    <row r="239" spans="12:17" x14ac:dyDescent="0.25">
      <c r="L239" s="18"/>
      <c r="M239" s="19"/>
      <c r="N239" s="18"/>
      <c r="O239" s="18"/>
      <c r="P239" s="18"/>
      <c r="Q239" s="18"/>
    </row>
    <row r="240" spans="12:17" x14ac:dyDescent="0.25">
      <c r="L240" s="18"/>
      <c r="M240" s="19"/>
      <c r="N240" s="18"/>
      <c r="O240" s="18"/>
      <c r="P240" s="18"/>
      <c r="Q240" s="18"/>
    </row>
    <row r="241" spans="12:17" x14ac:dyDescent="0.25">
      <c r="L241" s="18"/>
      <c r="M241" s="19"/>
      <c r="N241" s="18"/>
      <c r="O241" s="18"/>
      <c r="P241" s="18"/>
      <c r="Q241" s="18"/>
    </row>
    <row r="242" spans="12:17" x14ac:dyDescent="0.25">
      <c r="L242" s="18"/>
      <c r="M242" s="19"/>
      <c r="N242" s="18"/>
      <c r="O242" s="18"/>
      <c r="P242" s="18"/>
      <c r="Q242" s="18"/>
    </row>
    <row r="243" spans="12:17" x14ac:dyDescent="0.25">
      <c r="L243" s="18"/>
      <c r="M243" s="19"/>
      <c r="N243" s="18"/>
      <c r="O243" s="18"/>
      <c r="P243" s="18"/>
      <c r="Q243" s="18"/>
    </row>
    <row r="244" spans="12:17" x14ac:dyDescent="0.25">
      <c r="L244" s="18"/>
      <c r="M244" s="19"/>
      <c r="N244" s="18"/>
      <c r="O244" s="18"/>
      <c r="P244" s="18"/>
      <c r="Q244" s="18"/>
    </row>
    <row r="245" spans="12:17" x14ac:dyDescent="0.25">
      <c r="L245" s="18"/>
      <c r="M245" s="19"/>
      <c r="N245" s="18"/>
      <c r="O245" s="18"/>
      <c r="P245" s="18"/>
      <c r="Q245" s="18"/>
    </row>
    <row r="246" spans="12:17" x14ac:dyDescent="0.25">
      <c r="L246" s="18"/>
      <c r="M246" s="19"/>
      <c r="N246" s="18"/>
      <c r="O246" s="18"/>
      <c r="P246" s="18"/>
      <c r="Q246" s="18"/>
    </row>
    <row r="247" spans="12:17" x14ac:dyDescent="0.25">
      <c r="L247" s="18"/>
      <c r="M247" s="19"/>
      <c r="N247" s="18"/>
      <c r="O247" s="18"/>
      <c r="P247" s="18"/>
      <c r="Q247" s="18"/>
    </row>
    <row r="248" spans="12:17" x14ac:dyDescent="0.25">
      <c r="L248" s="18"/>
      <c r="M248" s="19"/>
      <c r="N248" s="18"/>
      <c r="O248" s="18"/>
      <c r="P248" s="18"/>
      <c r="Q248" s="18"/>
    </row>
    <row r="249" spans="12:17" x14ac:dyDescent="0.25">
      <c r="L249" s="18"/>
      <c r="M249" s="19"/>
      <c r="N249" s="18"/>
      <c r="O249" s="18"/>
      <c r="P249" s="18"/>
      <c r="Q249" s="18"/>
    </row>
    <row r="250" spans="12:17" x14ac:dyDescent="0.25">
      <c r="L250" s="18"/>
      <c r="M250" s="19"/>
      <c r="N250" s="18"/>
      <c r="O250" s="18"/>
      <c r="P250" s="18"/>
      <c r="Q250" s="18"/>
    </row>
    <row r="251" spans="12:17" x14ac:dyDescent="0.25">
      <c r="L251" s="18"/>
      <c r="M251" s="19"/>
      <c r="N251" s="18"/>
      <c r="O251" s="18"/>
      <c r="P251" s="18"/>
      <c r="Q251" s="18"/>
    </row>
    <row r="252" spans="12:17" x14ac:dyDescent="0.25">
      <c r="L252" s="18"/>
      <c r="M252" s="19"/>
      <c r="N252" s="18"/>
      <c r="O252" s="18"/>
      <c r="P252" s="18"/>
      <c r="Q252" s="18"/>
    </row>
    <row r="253" spans="12:17" x14ac:dyDescent="0.25">
      <c r="L253" s="18"/>
      <c r="M253" s="19"/>
      <c r="N253" s="18"/>
      <c r="O253" s="18"/>
      <c r="P253" s="18"/>
      <c r="Q253" s="18"/>
    </row>
    <row r="254" spans="12:17" x14ac:dyDescent="0.25">
      <c r="L254" s="18"/>
      <c r="M254" s="19"/>
      <c r="N254" s="18"/>
      <c r="O254" s="18"/>
      <c r="P254" s="18"/>
      <c r="Q254" s="18"/>
    </row>
    <row r="255" spans="12:17" x14ac:dyDescent="0.25">
      <c r="L255" s="18"/>
      <c r="M255" s="19"/>
      <c r="N255" s="18"/>
      <c r="O255" s="18"/>
      <c r="P255" s="18"/>
      <c r="Q255" s="18"/>
    </row>
    <row r="256" spans="12:17" x14ac:dyDescent="0.25">
      <c r="L256" s="18"/>
      <c r="M256" s="19"/>
      <c r="N256" s="18"/>
      <c r="O256" s="18"/>
      <c r="P256" s="18"/>
      <c r="Q256" s="18"/>
    </row>
    <row r="257" spans="12:17" x14ac:dyDescent="0.25">
      <c r="L257" s="18"/>
      <c r="M257" s="19"/>
      <c r="N257" s="18"/>
      <c r="O257" s="18"/>
      <c r="P257" s="18"/>
      <c r="Q257" s="18"/>
    </row>
    <row r="258" spans="12:17" x14ac:dyDescent="0.25">
      <c r="L258" s="18"/>
      <c r="M258" s="19"/>
      <c r="N258" s="18"/>
      <c r="O258" s="18"/>
      <c r="P258" s="18"/>
      <c r="Q258" s="18"/>
    </row>
    <row r="259" spans="12:17" x14ac:dyDescent="0.25">
      <c r="L259" s="18"/>
      <c r="M259" s="19"/>
      <c r="N259" s="18"/>
      <c r="O259" s="18"/>
      <c r="P259" s="18"/>
      <c r="Q259" s="18"/>
    </row>
    <row r="260" spans="12:17" x14ac:dyDescent="0.25">
      <c r="L260" s="18"/>
      <c r="M260" s="19"/>
      <c r="N260" s="18"/>
      <c r="O260" s="18"/>
      <c r="P260" s="18"/>
      <c r="Q260" s="18"/>
    </row>
    <row r="261" spans="12:17" x14ac:dyDescent="0.25">
      <c r="L261" s="18"/>
      <c r="M261" s="19"/>
      <c r="N261" s="18"/>
      <c r="O261" s="18"/>
      <c r="P261" s="18"/>
      <c r="Q261" s="18"/>
    </row>
    <row r="262" spans="12:17" x14ac:dyDescent="0.25">
      <c r="L262" s="18"/>
      <c r="M262" s="19"/>
      <c r="N262" s="18"/>
      <c r="O262" s="18"/>
      <c r="P262" s="18"/>
      <c r="Q262" s="18"/>
    </row>
    <row r="263" spans="12:17" x14ac:dyDescent="0.25">
      <c r="L263" s="18"/>
      <c r="M263" s="19"/>
      <c r="N263" s="18"/>
      <c r="O263" s="18"/>
      <c r="P263" s="18"/>
      <c r="Q263" s="18"/>
    </row>
    <row r="264" spans="12:17" x14ac:dyDescent="0.25">
      <c r="L264" s="18"/>
      <c r="M264" s="19"/>
      <c r="N264" s="18"/>
      <c r="O264" s="18"/>
      <c r="P264" s="18"/>
      <c r="Q264" s="18"/>
    </row>
    <row r="265" spans="12:17" x14ac:dyDescent="0.25">
      <c r="L265" s="18"/>
      <c r="M265" s="19"/>
      <c r="N265" s="18"/>
      <c r="O265" s="18"/>
      <c r="P265" s="18"/>
      <c r="Q265" s="18"/>
    </row>
    <row r="266" spans="12:17" x14ac:dyDescent="0.25">
      <c r="L266" s="18"/>
      <c r="M266" s="19"/>
      <c r="N266" s="18"/>
      <c r="O266" s="18"/>
      <c r="P266" s="18"/>
      <c r="Q266" s="18"/>
    </row>
    <row r="267" spans="12:17" x14ac:dyDescent="0.25">
      <c r="L267" s="18"/>
      <c r="M267" s="19"/>
      <c r="N267" s="18"/>
      <c r="O267" s="18"/>
      <c r="P267" s="18"/>
      <c r="Q267" s="18"/>
    </row>
    <row r="268" spans="12:17" x14ac:dyDescent="0.25">
      <c r="L268" s="18"/>
      <c r="M268" s="19"/>
      <c r="N268" s="18"/>
      <c r="O268" s="18"/>
      <c r="P268" s="18"/>
      <c r="Q268" s="18"/>
    </row>
    <row r="269" spans="12:17" x14ac:dyDescent="0.25">
      <c r="L269" s="18"/>
      <c r="M269" s="19"/>
      <c r="N269" s="18"/>
      <c r="O269" s="18"/>
      <c r="P269" s="18"/>
      <c r="Q269" s="18"/>
    </row>
    <row r="270" spans="12:17" x14ac:dyDescent="0.25">
      <c r="L270" s="18"/>
      <c r="M270" s="19"/>
      <c r="N270" s="18"/>
      <c r="O270" s="18"/>
      <c r="P270" s="18"/>
      <c r="Q270" s="18"/>
    </row>
    <row r="271" spans="12:17" x14ac:dyDescent="0.25">
      <c r="L271" s="18"/>
      <c r="M271" s="19"/>
      <c r="N271" s="18"/>
      <c r="O271" s="18"/>
      <c r="P271" s="18"/>
      <c r="Q271" s="18"/>
    </row>
    <row r="272" spans="12:17" x14ac:dyDescent="0.25">
      <c r="L272" s="18"/>
      <c r="M272" s="19"/>
      <c r="N272" s="18"/>
      <c r="O272" s="18"/>
      <c r="P272" s="18"/>
      <c r="Q272" s="18"/>
    </row>
    <row r="273" spans="12:17" x14ac:dyDescent="0.25">
      <c r="L273" s="18"/>
      <c r="M273" s="19"/>
      <c r="N273" s="18"/>
      <c r="O273" s="18"/>
      <c r="P273" s="18"/>
      <c r="Q273" s="18"/>
    </row>
    <row r="274" spans="12:17" x14ac:dyDescent="0.25">
      <c r="L274" s="18"/>
      <c r="M274" s="19"/>
      <c r="N274" s="18"/>
      <c r="O274" s="18"/>
      <c r="P274" s="18"/>
      <c r="Q274" s="18"/>
    </row>
    <row r="275" spans="12:17" x14ac:dyDescent="0.25">
      <c r="L275" s="18"/>
      <c r="M275" s="19"/>
      <c r="N275" s="18"/>
      <c r="O275" s="18"/>
      <c r="P275" s="18"/>
      <c r="Q275" s="18"/>
    </row>
    <row r="276" spans="12:17" x14ac:dyDescent="0.25">
      <c r="L276" s="18"/>
      <c r="M276" s="19"/>
      <c r="N276" s="18"/>
      <c r="O276" s="18"/>
      <c r="P276" s="18"/>
      <c r="Q276" s="18"/>
    </row>
    <row r="277" spans="12:17" x14ac:dyDescent="0.25">
      <c r="L277" s="18"/>
      <c r="M277" s="19"/>
      <c r="N277" s="18"/>
      <c r="O277" s="18"/>
      <c r="P277" s="18"/>
      <c r="Q277" s="18"/>
    </row>
    <row r="278" spans="12:17" x14ac:dyDescent="0.25">
      <c r="L278" s="18"/>
      <c r="M278" s="19"/>
      <c r="N278" s="18"/>
      <c r="O278" s="18"/>
      <c r="P278" s="18"/>
      <c r="Q278" s="18"/>
    </row>
    <row r="279" spans="12:17" x14ac:dyDescent="0.25">
      <c r="L279" s="18"/>
      <c r="M279" s="19"/>
      <c r="N279" s="18"/>
      <c r="O279" s="18"/>
      <c r="P279" s="18"/>
      <c r="Q279" s="18"/>
    </row>
    <row r="280" spans="12:17" x14ac:dyDescent="0.25">
      <c r="L280" s="18"/>
      <c r="M280" s="19"/>
      <c r="N280" s="18"/>
      <c r="O280" s="18"/>
      <c r="P280" s="18"/>
      <c r="Q280" s="18"/>
    </row>
    <row r="281" spans="12:17" x14ac:dyDescent="0.25">
      <c r="L281" s="18"/>
      <c r="M281" s="19"/>
      <c r="N281" s="18"/>
      <c r="O281" s="18"/>
      <c r="P281" s="18"/>
      <c r="Q281" s="18"/>
    </row>
    <row r="282" spans="12:17" x14ac:dyDescent="0.25">
      <c r="L282" s="18"/>
      <c r="M282" s="19"/>
      <c r="N282" s="18"/>
      <c r="O282" s="18"/>
      <c r="P282" s="18"/>
      <c r="Q282" s="18"/>
    </row>
    <row r="283" spans="12:17" x14ac:dyDescent="0.25">
      <c r="L283" s="18"/>
      <c r="M283" s="19"/>
      <c r="N283" s="18"/>
      <c r="O283" s="18"/>
      <c r="P283" s="18"/>
      <c r="Q283" s="18"/>
    </row>
    <row r="284" spans="12:17" x14ac:dyDescent="0.25">
      <c r="L284" s="18"/>
      <c r="M284" s="19"/>
      <c r="N284" s="18"/>
      <c r="O284" s="18"/>
      <c r="P284" s="18"/>
      <c r="Q284" s="18"/>
    </row>
    <row r="285" spans="12:17" x14ac:dyDescent="0.25">
      <c r="L285" s="18"/>
      <c r="M285" s="19"/>
      <c r="N285" s="18"/>
      <c r="O285" s="18"/>
      <c r="P285" s="18"/>
      <c r="Q285" s="18"/>
    </row>
    <row r="286" spans="12:17" x14ac:dyDescent="0.25">
      <c r="L286" s="18"/>
      <c r="M286" s="19"/>
      <c r="N286" s="18"/>
      <c r="O286" s="18"/>
      <c r="P286" s="18"/>
      <c r="Q286" s="18"/>
    </row>
    <row r="287" spans="12:17" x14ac:dyDescent="0.25">
      <c r="L287" s="18"/>
      <c r="M287" s="19"/>
      <c r="N287" s="18"/>
      <c r="O287" s="18"/>
      <c r="P287" s="18"/>
      <c r="Q287" s="18"/>
    </row>
    <row r="288" spans="12:17" x14ac:dyDescent="0.25">
      <c r="L288" s="18"/>
      <c r="M288" s="19"/>
      <c r="N288" s="18"/>
      <c r="O288" s="18"/>
      <c r="P288" s="18"/>
      <c r="Q288" s="18"/>
    </row>
    <row r="289" spans="12:17" x14ac:dyDescent="0.25">
      <c r="L289" s="18"/>
      <c r="M289" s="19"/>
      <c r="N289" s="18"/>
      <c r="O289" s="18"/>
      <c r="P289" s="18"/>
      <c r="Q289" s="18"/>
    </row>
    <row r="290" spans="12:17" x14ac:dyDescent="0.25">
      <c r="L290" s="18"/>
      <c r="M290" s="19"/>
      <c r="N290" s="18"/>
      <c r="O290" s="18"/>
      <c r="P290" s="18"/>
      <c r="Q290" s="18"/>
    </row>
    <row r="291" spans="12:17" x14ac:dyDescent="0.25">
      <c r="L291" s="18"/>
      <c r="M291" s="19"/>
      <c r="N291" s="18"/>
      <c r="O291" s="18"/>
      <c r="P291" s="18"/>
      <c r="Q291" s="18"/>
    </row>
    <row r="292" spans="12:17" x14ac:dyDescent="0.25">
      <c r="L292" s="18"/>
      <c r="M292" s="19"/>
      <c r="N292" s="18"/>
      <c r="O292" s="18"/>
      <c r="P292" s="18"/>
      <c r="Q292" s="18"/>
    </row>
    <row r="293" spans="12:17" x14ac:dyDescent="0.25">
      <c r="L293" s="18"/>
      <c r="M293" s="19"/>
      <c r="N293" s="18"/>
      <c r="O293" s="18"/>
      <c r="P293" s="18"/>
      <c r="Q293" s="18"/>
    </row>
    <row r="294" spans="12:17" x14ac:dyDescent="0.25">
      <c r="L294" s="18"/>
      <c r="M294" s="19"/>
      <c r="N294" s="18"/>
      <c r="O294" s="18"/>
      <c r="P294" s="18"/>
      <c r="Q294" s="18"/>
    </row>
    <row r="295" spans="12:17" x14ac:dyDescent="0.25">
      <c r="L295" s="18"/>
      <c r="M295" s="19"/>
      <c r="N295" s="18"/>
      <c r="O295" s="18"/>
      <c r="P295" s="18"/>
      <c r="Q295" s="18"/>
    </row>
    <row r="296" spans="12:17" x14ac:dyDescent="0.25">
      <c r="L296" s="18"/>
      <c r="M296" s="19"/>
      <c r="N296" s="18"/>
      <c r="O296" s="18"/>
      <c r="P296" s="18"/>
      <c r="Q296" s="18"/>
    </row>
    <row r="297" spans="12:17" x14ac:dyDescent="0.25">
      <c r="L297" s="18"/>
      <c r="M297" s="19"/>
      <c r="N297" s="18"/>
      <c r="O297" s="18"/>
      <c r="P297" s="18"/>
      <c r="Q297" s="18"/>
    </row>
    <row r="298" spans="12:17" x14ac:dyDescent="0.25">
      <c r="L298" s="18"/>
      <c r="M298" s="19"/>
      <c r="N298" s="18"/>
      <c r="O298" s="18"/>
      <c r="P298" s="18"/>
      <c r="Q298" s="18"/>
    </row>
    <row r="299" spans="12:17" x14ac:dyDescent="0.25">
      <c r="L299" s="18"/>
      <c r="M299" s="19"/>
      <c r="N299" s="18"/>
      <c r="O299" s="18"/>
      <c r="P299" s="18"/>
      <c r="Q299" s="18"/>
    </row>
    <row r="300" spans="12:17" x14ac:dyDescent="0.25">
      <c r="L300" s="18"/>
      <c r="M300" s="19"/>
      <c r="N300" s="18"/>
      <c r="O300" s="18"/>
      <c r="P300" s="18"/>
      <c r="Q300" s="18"/>
    </row>
    <row r="301" spans="12:17" x14ac:dyDescent="0.25">
      <c r="L301" s="18"/>
      <c r="M301" s="19"/>
      <c r="N301" s="18"/>
      <c r="O301" s="18"/>
      <c r="P301" s="18"/>
      <c r="Q301" s="18"/>
    </row>
    <row r="302" spans="12:17" x14ac:dyDescent="0.25">
      <c r="L302" s="18"/>
      <c r="M302" s="19"/>
      <c r="N302" s="18"/>
      <c r="O302" s="18"/>
      <c r="P302" s="18"/>
      <c r="Q302" s="18"/>
    </row>
    <row r="303" spans="12:17" x14ac:dyDescent="0.25">
      <c r="L303" s="18"/>
      <c r="M303" s="19"/>
      <c r="N303" s="18"/>
      <c r="O303" s="18"/>
      <c r="P303" s="18"/>
      <c r="Q303" s="18"/>
    </row>
    <row r="304" spans="12:17" x14ac:dyDescent="0.25">
      <c r="L304" s="18"/>
      <c r="M304" s="19"/>
      <c r="N304" s="18"/>
      <c r="O304" s="18"/>
      <c r="P304" s="18"/>
      <c r="Q304" s="18"/>
    </row>
    <row r="305" spans="12:17" x14ac:dyDescent="0.25">
      <c r="L305" s="18"/>
      <c r="M305" s="19"/>
      <c r="N305" s="18"/>
      <c r="O305" s="18"/>
      <c r="P305" s="18"/>
      <c r="Q305" s="18"/>
    </row>
    <row r="306" spans="12:17" x14ac:dyDescent="0.25">
      <c r="L306" s="18"/>
      <c r="M306" s="19"/>
      <c r="N306" s="18"/>
      <c r="O306" s="18"/>
      <c r="P306" s="18"/>
      <c r="Q306" s="18"/>
    </row>
  </sheetData>
  <sheetProtection algorithmName="SHA-512" hashValue="Mn/T1SHbhPVKS9CHp8C8qScNFri/oGULVx4hRP2faIrpsWpxO8Psw+NeOHdXul8gE3ML578IEaKPhF6qllZGAA==" saltValue="l70uR+0YyExIrYJYYmcvCw==" spinCount="100000" sheet="1" objects="1" scenarios="1" selectLockedCells="1"/>
  <mergeCells count="8">
    <mergeCell ref="B66:N66"/>
    <mergeCell ref="R13:V13"/>
    <mergeCell ref="F15:L15"/>
    <mergeCell ref="F54:L54"/>
    <mergeCell ref="F53:L53"/>
    <mergeCell ref="F52:L52"/>
    <mergeCell ref="B13:P13"/>
    <mergeCell ref="N15:P15"/>
  </mergeCells>
  <pageMargins left="0.5" right="0.5" top="0.75" bottom="0.5" header="0.3" footer="0.3"/>
  <pageSetup paperSize="5"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Q289"/>
  <sheetViews>
    <sheetView showGridLines="0" zoomScale="110" zoomScaleNormal="110" workbookViewId="0">
      <selection activeCell="E18" sqref="E18"/>
    </sheetView>
  </sheetViews>
  <sheetFormatPr defaultColWidth="8.85546875" defaultRowHeight="12.75" x14ac:dyDescent="0.2"/>
  <cols>
    <col min="1" max="1" width="2.140625" style="8" customWidth="1"/>
    <col min="2" max="2" width="1.28515625" style="8" customWidth="1"/>
    <col min="3" max="3" width="42.85546875" style="9" customWidth="1"/>
    <col min="4" max="4" width="1" style="9" customWidth="1"/>
    <col min="5" max="5" width="16.7109375" style="12" customWidth="1"/>
    <col min="6" max="6" width="0.85546875" style="12" customWidth="1"/>
    <col min="7" max="7" width="16.7109375" style="12" customWidth="1"/>
    <col min="8" max="8" width="0.85546875" style="12" customWidth="1"/>
    <col min="9" max="9" width="16.7109375" style="12" customWidth="1"/>
    <col min="10" max="10" width="3.140625" style="13" customWidth="1"/>
    <col min="11" max="11" width="2.5703125" style="13" customWidth="1"/>
    <col min="12" max="12" width="17.85546875" style="13" customWidth="1"/>
    <col min="13" max="13" width="3.7109375" style="13" customWidth="1"/>
    <col min="14" max="14" width="19.42578125" style="14" customWidth="1"/>
    <col min="15" max="15" width="3.7109375" style="13" customWidth="1"/>
    <col min="16" max="16" width="45.7109375" style="13" customWidth="1"/>
    <col min="17" max="17" width="1.42578125" style="9" customWidth="1"/>
    <col min="18" max="16384" width="8.85546875" style="9"/>
  </cols>
  <sheetData>
    <row r="1" spans="1:17" ht="18.75" x14ac:dyDescent="0.2">
      <c r="A1" s="20"/>
      <c r="B1" s="248"/>
      <c r="C1" s="261">
        <f>Cover!C13</f>
        <v>0</v>
      </c>
      <c r="D1" s="73"/>
      <c r="E1" s="73"/>
      <c r="F1" s="73"/>
      <c r="G1" s="73"/>
      <c r="H1" s="73"/>
      <c r="I1" s="73"/>
      <c r="J1" s="20"/>
      <c r="K1" s="20"/>
      <c r="L1" s="74"/>
      <c r="M1" s="74"/>
      <c r="N1" s="75"/>
      <c r="O1" s="20"/>
      <c r="P1" s="76"/>
      <c r="Q1" s="77"/>
    </row>
    <row r="2" spans="1:17" ht="19.5" thickBot="1" x14ac:dyDescent="0.35">
      <c r="A2" s="20"/>
      <c r="B2" s="20"/>
      <c r="C2" s="288" t="s">
        <v>247</v>
      </c>
      <c r="D2" s="124"/>
      <c r="E2" s="124"/>
      <c r="F2" s="124"/>
      <c r="G2" s="124"/>
      <c r="H2" s="124"/>
      <c r="I2" s="124"/>
      <c r="J2" s="125"/>
      <c r="K2" s="125"/>
      <c r="L2" s="126"/>
      <c r="M2" s="126"/>
      <c r="N2" s="127"/>
      <c r="O2" s="125"/>
      <c r="P2" s="128"/>
      <c r="Q2" s="77"/>
    </row>
    <row r="3" spans="1:17" x14ac:dyDescent="0.2">
      <c r="A3" s="20"/>
      <c r="B3" s="20"/>
      <c r="C3" s="73"/>
      <c r="D3" s="73"/>
      <c r="E3" s="73"/>
      <c r="F3" s="73"/>
      <c r="G3" s="73"/>
      <c r="H3" s="73"/>
      <c r="I3" s="73"/>
      <c r="J3" s="20"/>
      <c r="K3" s="20"/>
      <c r="L3" s="74"/>
      <c r="M3" s="74"/>
      <c r="N3" s="75"/>
      <c r="O3" s="20"/>
      <c r="P3" s="76"/>
      <c r="Q3" s="77"/>
    </row>
    <row r="4" spans="1:17" x14ac:dyDescent="0.2">
      <c r="A4" s="20"/>
      <c r="B4" s="20"/>
      <c r="C4" s="78" t="s">
        <v>12</v>
      </c>
      <c r="D4" s="78"/>
      <c r="E4" s="73"/>
      <c r="F4" s="73"/>
      <c r="G4" s="73"/>
      <c r="H4" s="73"/>
      <c r="I4" s="73"/>
      <c r="J4" s="20"/>
      <c r="K4" s="20"/>
      <c r="L4" s="74"/>
      <c r="M4" s="74"/>
      <c r="N4" s="75"/>
      <c r="O4" s="20"/>
      <c r="P4" s="76"/>
      <c r="Q4" s="77"/>
    </row>
    <row r="5" spans="1:17" ht="12.75" customHeight="1" x14ac:dyDescent="0.2">
      <c r="A5" s="20"/>
      <c r="B5" s="20"/>
      <c r="C5" s="80" t="s">
        <v>162</v>
      </c>
      <c r="D5" s="80"/>
      <c r="E5" s="73"/>
      <c r="F5" s="73"/>
      <c r="G5" s="73"/>
      <c r="H5" s="73"/>
      <c r="I5" s="73"/>
      <c r="J5" s="20"/>
      <c r="K5" s="20"/>
      <c r="L5" s="74"/>
      <c r="M5" s="74"/>
      <c r="N5" s="75"/>
      <c r="O5" s="20"/>
      <c r="P5" s="76"/>
      <c r="Q5" s="77"/>
    </row>
    <row r="6" spans="1:17" ht="12.75" customHeight="1" x14ac:dyDescent="0.2">
      <c r="A6" s="20"/>
      <c r="B6" s="20"/>
      <c r="C6" s="80" t="s">
        <v>271</v>
      </c>
      <c r="D6" s="80"/>
      <c r="E6" s="73"/>
      <c r="F6" s="73"/>
      <c r="G6" s="73"/>
      <c r="H6" s="73"/>
      <c r="I6" s="73"/>
      <c r="J6" s="20"/>
      <c r="K6" s="20"/>
      <c r="L6" s="74"/>
      <c r="M6" s="74"/>
      <c r="N6" s="75"/>
      <c r="O6" s="20"/>
      <c r="P6" s="76"/>
      <c r="Q6" s="77"/>
    </row>
    <row r="7" spans="1:17" ht="12.75" customHeight="1" x14ac:dyDescent="0.2">
      <c r="A7" s="20"/>
      <c r="B7" s="20"/>
      <c r="C7" s="80" t="s">
        <v>237</v>
      </c>
      <c r="D7" s="80"/>
      <c r="E7" s="73"/>
      <c r="F7" s="73"/>
      <c r="G7" s="73"/>
      <c r="H7" s="73"/>
      <c r="I7" s="73"/>
      <c r="J7" s="20"/>
      <c r="K7" s="20"/>
      <c r="L7" s="74"/>
      <c r="M7" s="74"/>
      <c r="N7" s="75"/>
      <c r="O7" s="20"/>
      <c r="P7" s="76"/>
      <c r="Q7" s="77"/>
    </row>
    <row r="8" spans="1:17" ht="12.75" customHeight="1" x14ac:dyDescent="0.2">
      <c r="A8" s="20"/>
      <c r="B8" s="20"/>
      <c r="C8" s="80" t="s">
        <v>123</v>
      </c>
      <c r="D8" s="80"/>
      <c r="E8" s="73"/>
      <c r="F8" s="73"/>
      <c r="G8" s="73"/>
      <c r="H8" s="73"/>
      <c r="I8" s="73"/>
      <c r="J8" s="20"/>
      <c r="K8" s="20"/>
      <c r="L8" s="74"/>
      <c r="M8" s="74"/>
      <c r="N8" s="75"/>
      <c r="O8" s="20"/>
      <c r="P8" s="76"/>
      <c r="Q8" s="77"/>
    </row>
    <row r="9" spans="1:17" ht="6" customHeight="1" x14ac:dyDescent="0.2">
      <c r="A9" s="20"/>
      <c r="B9" s="20"/>
      <c r="C9" s="79"/>
      <c r="D9" s="79"/>
      <c r="E9" s="73"/>
      <c r="F9" s="73"/>
      <c r="G9" s="73"/>
      <c r="H9" s="73"/>
      <c r="I9" s="73"/>
      <c r="J9" s="20"/>
      <c r="K9" s="20"/>
      <c r="L9" s="74"/>
      <c r="M9" s="74"/>
      <c r="N9" s="75"/>
      <c r="O9" s="20"/>
      <c r="P9" s="76"/>
      <c r="Q9" s="77"/>
    </row>
    <row r="10" spans="1:17" ht="12.75" customHeight="1" x14ac:dyDescent="0.2">
      <c r="A10" s="20"/>
      <c r="B10" s="20"/>
      <c r="C10" s="81" t="s">
        <v>14</v>
      </c>
      <c r="D10" s="81"/>
      <c r="E10" s="73"/>
      <c r="F10" s="73"/>
      <c r="G10" s="73"/>
      <c r="H10" s="73"/>
      <c r="I10" s="73"/>
      <c r="J10" s="20"/>
      <c r="K10" s="20"/>
      <c r="L10" s="74"/>
      <c r="M10" s="74"/>
      <c r="N10" s="75"/>
      <c r="O10" s="20"/>
      <c r="P10" s="76"/>
      <c r="Q10" s="76"/>
    </row>
    <row r="11" spans="1:17" ht="12.75" customHeight="1" x14ac:dyDescent="0.2">
      <c r="A11" s="20"/>
      <c r="B11" s="20"/>
      <c r="C11" s="81" t="s">
        <v>33</v>
      </c>
      <c r="D11" s="81"/>
      <c r="E11" s="73"/>
      <c r="F11" s="73"/>
      <c r="G11" s="73"/>
      <c r="H11" s="73"/>
      <c r="I11" s="73"/>
      <c r="J11" s="20"/>
      <c r="K11" s="20"/>
      <c r="L11" s="74"/>
      <c r="M11" s="74"/>
      <c r="N11" s="75"/>
      <c r="O11" s="20"/>
      <c r="P11" s="76"/>
      <c r="Q11" s="76"/>
    </row>
    <row r="12" spans="1:17" s="7" customFormat="1" ht="15" x14ac:dyDescent="0.25">
      <c r="A12" s="20"/>
      <c r="B12" s="20"/>
      <c r="C12" s="82" t="s">
        <v>16</v>
      </c>
      <c r="D12" s="82"/>
      <c r="E12" s="83"/>
      <c r="F12" s="83"/>
      <c r="G12" s="83"/>
      <c r="H12" s="83"/>
      <c r="I12" s="83"/>
      <c r="J12" s="83"/>
      <c r="K12" s="83"/>
      <c r="L12" s="83"/>
      <c r="M12" s="83"/>
      <c r="N12" s="83"/>
      <c r="O12" s="83"/>
      <c r="P12" s="83"/>
      <c r="Q12" s="83"/>
    </row>
    <row r="13" spans="1:17" x14ac:dyDescent="0.2">
      <c r="A13" s="20"/>
      <c r="B13" s="20"/>
      <c r="C13" s="84"/>
      <c r="D13" s="84"/>
      <c r="E13" s="84"/>
      <c r="F13" s="85"/>
      <c r="G13" s="85"/>
      <c r="H13" s="85"/>
      <c r="I13" s="85"/>
      <c r="J13" s="20"/>
      <c r="K13" s="20"/>
      <c r="L13" s="74"/>
      <c r="M13" s="74"/>
      <c r="N13" s="86"/>
      <c r="O13" s="20"/>
      <c r="P13" s="76"/>
      <c r="Q13" s="77"/>
    </row>
    <row r="14" spans="1:17" s="10" customFormat="1" ht="30.6" customHeight="1" x14ac:dyDescent="0.25">
      <c r="A14" s="20"/>
      <c r="B14" s="20"/>
      <c r="C14" s="389" t="s">
        <v>153</v>
      </c>
      <c r="D14" s="390"/>
      <c r="E14" s="390"/>
      <c r="F14" s="390"/>
      <c r="G14" s="390"/>
      <c r="H14" s="390"/>
      <c r="I14" s="391"/>
      <c r="J14" s="20"/>
      <c r="K14" s="20"/>
      <c r="L14" s="382" t="s">
        <v>34</v>
      </c>
      <c r="M14" s="383"/>
      <c r="N14" s="383"/>
      <c r="O14" s="383"/>
      <c r="P14" s="384"/>
      <c r="Q14" s="103"/>
    </row>
    <row r="15" spans="1:17" s="10" customFormat="1" x14ac:dyDescent="0.2">
      <c r="A15" s="20"/>
      <c r="B15" s="20"/>
      <c r="C15" s="84"/>
      <c r="D15" s="84"/>
      <c r="E15" s="89"/>
      <c r="F15" s="89"/>
      <c r="G15" s="89"/>
      <c r="H15" s="89"/>
      <c r="I15" s="89"/>
      <c r="J15" s="20"/>
      <c r="K15" s="20"/>
      <c r="L15" s="74"/>
      <c r="M15" s="74"/>
      <c r="N15" s="86"/>
      <c r="O15" s="20"/>
      <c r="P15" s="76"/>
      <c r="Q15" s="103"/>
    </row>
    <row r="16" spans="1:17" s="11" customFormat="1" ht="41.45" customHeight="1" x14ac:dyDescent="0.2">
      <c r="A16" s="20"/>
      <c r="B16" s="20"/>
      <c r="C16" s="90"/>
      <c r="D16" s="90"/>
      <c r="E16" s="91" t="s">
        <v>175</v>
      </c>
      <c r="F16" s="89"/>
      <c r="G16" s="91" t="s">
        <v>183</v>
      </c>
      <c r="H16" s="89"/>
      <c r="I16" s="91" t="s">
        <v>154</v>
      </c>
      <c r="J16" s="87"/>
      <c r="K16" s="87"/>
      <c r="L16" s="104" t="s">
        <v>236</v>
      </c>
      <c r="M16" s="105"/>
      <c r="N16" s="106" t="s">
        <v>37</v>
      </c>
      <c r="O16" s="107"/>
      <c r="P16" s="106" t="s">
        <v>38</v>
      </c>
      <c r="Q16" s="90"/>
    </row>
    <row r="17" spans="1:17" s="11" customFormat="1" x14ac:dyDescent="0.2">
      <c r="A17" s="20"/>
      <c r="B17" s="20"/>
      <c r="C17" s="90" t="s">
        <v>35</v>
      </c>
      <c r="D17" s="90"/>
      <c r="E17" s="92"/>
      <c r="F17" s="89"/>
      <c r="G17" s="92"/>
      <c r="H17" s="89"/>
      <c r="I17" s="92"/>
      <c r="J17" s="87"/>
      <c r="K17" s="87"/>
      <c r="L17" s="108"/>
      <c r="M17" s="105"/>
      <c r="N17" s="109"/>
      <c r="O17" s="107"/>
      <c r="P17" s="109"/>
      <c r="Q17" s="90"/>
    </row>
    <row r="18" spans="1:17" x14ac:dyDescent="0.2">
      <c r="A18" s="20"/>
      <c r="B18" s="20"/>
      <c r="C18" s="95" t="s">
        <v>125</v>
      </c>
      <c r="D18" s="95"/>
      <c r="E18" s="111"/>
      <c r="F18" s="101"/>
      <c r="G18" s="111"/>
      <c r="H18" s="101"/>
      <c r="I18" s="294">
        <f>SUM(E18,G18)</f>
        <v>0</v>
      </c>
      <c r="J18" s="76"/>
      <c r="K18" s="76"/>
      <c r="L18" s="83"/>
      <c r="M18" s="83"/>
      <c r="N18" s="83"/>
      <c r="O18" s="76"/>
      <c r="P18" s="76"/>
      <c r="Q18" s="77"/>
    </row>
    <row r="19" spans="1:17" x14ac:dyDescent="0.2">
      <c r="A19" s="20"/>
      <c r="B19" s="20"/>
      <c r="C19" s="95" t="s">
        <v>40</v>
      </c>
      <c r="D19" s="95"/>
      <c r="E19" s="111"/>
      <c r="F19" s="101"/>
      <c r="G19" s="111"/>
      <c r="H19" s="101"/>
      <c r="I19" s="294">
        <f t="shared" ref="I19:I24" si="0">SUM(E19,G19)</f>
        <v>0</v>
      </c>
      <c r="J19" s="76"/>
      <c r="K19" s="76"/>
      <c r="L19" s="83"/>
      <c r="M19" s="83"/>
      <c r="N19" s="83"/>
      <c r="O19" s="76"/>
      <c r="P19" s="76"/>
      <c r="Q19" s="77"/>
    </row>
    <row r="20" spans="1:17" x14ac:dyDescent="0.2">
      <c r="A20" s="20"/>
      <c r="B20" s="20"/>
      <c r="C20" s="95" t="s">
        <v>41</v>
      </c>
      <c r="D20" s="95"/>
      <c r="E20" s="111"/>
      <c r="F20" s="101"/>
      <c r="G20" s="111"/>
      <c r="H20" s="101"/>
      <c r="I20" s="294">
        <f t="shared" si="0"/>
        <v>0</v>
      </c>
      <c r="J20" s="76"/>
      <c r="K20" s="76"/>
      <c r="L20" s="83"/>
      <c r="M20" s="83"/>
      <c r="N20" s="83"/>
      <c r="O20" s="76"/>
      <c r="P20" s="76"/>
      <c r="Q20" s="77"/>
    </row>
    <row r="21" spans="1:17" x14ac:dyDescent="0.2">
      <c r="A21" s="20"/>
      <c r="B21" s="20"/>
      <c r="C21" s="95" t="s">
        <v>42</v>
      </c>
      <c r="D21" s="95"/>
      <c r="E21" s="111"/>
      <c r="F21" s="101"/>
      <c r="G21" s="111"/>
      <c r="H21" s="101"/>
      <c r="I21" s="294">
        <f t="shared" si="0"/>
        <v>0</v>
      </c>
      <c r="J21" s="76"/>
      <c r="K21" s="76"/>
      <c r="L21" s="83"/>
      <c r="M21" s="83"/>
      <c r="N21" s="83"/>
      <c r="O21" s="76"/>
      <c r="P21" s="76"/>
      <c r="Q21" s="77"/>
    </row>
    <row r="22" spans="1:17" x14ac:dyDescent="0.2">
      <c r="A22" s="20"/>
      <c r="B22" s="20"/>
      <c r="C22" s="95" t="s">
        <v>238</v>
      </c>
      <c r="D22" s="95"/>
      <c r="E22" s="111"/>
      <c r="F22" s="101"/>
      <c r="G22" s="111"/>
      <c r="H22" s="101"/>
      <c r="I22" s="294">
        <f t="shared" si="0"/>
        <v>0</v>
      </c>
      <c r="J22" s="76"/>
      <c r="K22" s="76"/>
      <c r="L22" s="83"/>
      <c r="M22" s="83"/>
      <c r="N22" s="83"/>
      <c r="O22" s="76"/>
      <c r="P22" s="76"/>
      <c r="Q22" s="77"/>
    </row>
    <row r="23" spans="1:17" x14ac:dyDescent="0.2">
      <c r="A23" s="20"/>
      <c r="B23" s="20"/>
      <c r="C23" s="95" t="s">
        <v>43</v>
      </c>
      <c r="D23" s="95"/>
      <c r="E23" s="111"/>
      <c r="F23" s="101"/>
      <c r="G23" s="111"/>
      <c r="H23" s="101"/>
      <c r="I23" s="294">
        <f t="shared" si="0"/>
        <v>0</v>
      </c>
      <c r="J23" s="76"/>
      <c r="K23" s="76"/>
      <c r="L23" s="83"/>
      <c r="M23" s="83"/>
      <c r="N23" s="83"/>
      <c r="O23" s="76"/>
      <c r="P23" s="76"/>
      <c r="Q23" s="77"/>
    </row>
    <row r="24" spans="1:17" x14ac:dyDescent="0.2">
      <c r="A24" s="20"/>
      <c r="B24" s="20"/>
      <c r="C24" s="95" t="s">
        <v>44</v>
      </c>
      <c r="D24" s="95"/>
      <c r="E24" s="111"/>
      <c r="F24" s="101"/>
      <c r="G24" s="111"/>
      <c r="H24" s="101"/>
      <c r="I24" s="294">
        <f t="shared" si="0"/>
        <v>0</v>
      </c>
      <c r="J24" s="76"/>
      <c r="K24" s="76"/>
      <c r="L24" s="83"/>
      <c r="M24" s="83"/>
      <c r="N24" s="83"/>
      <c r="O24" s="76"/>
      <c r="P24" s="76"/>
      <c r="Q24" s="77"/>
    </row>
    <row r="25" spans="1:17" ht="4.1500000000000004" customHeight="1" thickBot="1" x14ac:dyDescent="0.25">
      <c r="A25" s="20"/>
      <c r="B25" s="20"/>
      <c r="C25" s="95"/>
      <c r="D25" s="95"/>
      <c r="E25" s="100"/>
      <c r="F25" s="100"/>
      <c r="G25" s="100"/>
      <c r="H25" s="100"/>
      <c r="I25" s="100"/>
      <c r="J25" s="76"/>
      <c r="K25" s="76"/>
      <c r="L25" s="83"/>
      <c r="M25" s="83"/>
      <c r="N25" s="83"/>
      <c r="O25" s="76"/>
      <c r="P25" s="76"/>
      <c r="Q25" s="77"/>
    </row>
    <row r="26" spans="1:17" ht="13.5" thickBot="1" x14ac:dyDescent="0.25">
      <c r="A26" s="20"/>
      <c r="B26" s="20"/>
      <c r="C26" s="90" t="s">
        <v>50</v>
      </c>
      <c r="D26" s="90"/>
      <c r="E26" s="302">
        <f>SUM(E18:E24)</f>
        <v>0</v>
      </c>
      <c r="F26" s="102"/>
      <c r="G26" s="302">
        <f>SUM(G18:G24)</f>
        <v>0</v>
      </c>
      <c r="H26" s="102"/>
      <c r="I26" s="302">
        <f>SUM(I18:I24)</f>
        <v>0</v>
      </c>
      <c r="J26" s="88"/>
      <c r="K26" s="88"/>
      <c r="L26" s="123"/>
      <c r="M26" s="115"/>
      <c r="N26" s="297">
        <f>I26-L26</f>
        <v>0</v>
      </c>
      <c r="O26" s="88"/>
      <c r="P26" s="122"/>
      <c r="Q26" s="77"/>
    </row>
    <row r="27" spans="1:17" ht="13.5" thickTop="1" x14ac:dyDescent="0.2">
      <c r="A27" s="20"/>
      <c r="B27" s="20"/>
      <c r="C27" s="96"/>
      <c r="D27" s="96"/>
      <c r="E27" s="100"/>
      <c r="F27" s="100"/>
      <c r="G27" s="100"/>
      <c r="H27" s="100"/>
      <c r="I27" s="100"/>
      <c r="J27" s="76"/>
      <c r="K27" s="76"/>
      <c r="L27" s="110"/>
      <c r="M27" s="110"/>
      <c r="N27" s="110"/>
      <c r="O27" s="76"/>
      <c r="P27" s="76"/>
      <c r="Q27" s="77"/>
    </row>
    <row r="28" spans="1:17" x14ac:dyDescent="0.2">
      <c r="A28" s="20"/>
      <c r="B28" s="20"/>
      <c r="C28" s="90" t="s">
        <v>129</v>
      </c>
      <c r="D28" s="90"/>
      <c r="E28" s="94"/>
      <c r="F28" s="94"/>
      <c r="G28" s="94"/>
      <c r="H28" s="94"/>
      <c r="I28" s="94"/>
      <c r="J28" s="76"/>
      <c r="K28" s="76"/>
      <c r="L28" s="87"/>
      <c r="M28" s="87"/>
      <c r="N28" s="87"/>
      <c r="O28" s="76"/>
      <c r="P28" s="76"/>
      <c r="Q28" s="77"/>
    </row>
    <row r="29" spans="1:17" x14ac:dyDescent="0.2">
      <c r="A29" s="20"/>
      <c r="B29" s="20"/>
      <c r="C29" s="95" t="s">
        <v>52</v>
      </c>
      <c r="D29" s="95"/>
      <c r="E29" s="111"/>
      <c r="F29" s="101"/>
      <c r="G29" s="111"/>
      <c r="H29" s="101"/>
      <c r="I29" s="294">
        <f>SUM(E29,G29)</f>
        <v>0</v>
      </c>
      <c r="J29" s="76"/>
      <c r="K29" s="76"/>
      <c r="L29" s="83"/>
      <c r="M29" s="83"/>
      <c r="N29" s="83"/>
      <c r="O29" s="76"/>
      <c r="P29" s="76"/>
      <c r="Q29" s="77"/>
    </row>
    <row r="30" spans="1:17" x14ac:dyDescent="0.2">
      <c r="A30" s="20"/>
      <c r="B30" s="20"/>
      <c r="C30" s="95" t="s">
        <v>239</v>
      </c>
      <c r="D30" s="95"/>
      <c r="E30" s="111"/>
      <c r="F30" s="101"/>
      <c r="G30" s="111"/>
      <c r="H30" s="101"/>
      <c r="I30" s="294">
        <f t="shared" ref="I30:I36" si="1">SUM(E30,G30)</f>
        <v>0</v>
      </c>
      <c r="J30" s="76"/>
      <c r="K30" s="76"/>
      <c r="L30" s="83"/>
      <c r="M30" s="83"/>
      <c r="N30" s="83"/>
      <c r="O30" s="76"/>
      <c r="P30" s="76"/>
      <c r="Q30" s="77"/>
    </row>
    <row r="31" spans="1:17" x14ac:dyDescent="0.2">
      <c r="A31" s="20"/>
      <c r="B31" s="20"/>
      <c r="C31" s="95" t="s">
        <v>53</v>
      </c>
      <c r="D31" s="95"/>
      <c r="E31" s="111"/>
      <c r="F31" s="101"/>
      <c r="G31" s="111"/>
      <c r="H31" s="101"/>
      <c r="I31" s="294">
        <f t="shared" si="1"/>
        <v>0</v>
      </c>
      <c r="J31" s="76"/>
      <c r="K31" s="76"/>
      <c r="L31" s="83"/>
      <c r="M31" s="83"/>
      <c r="N31" s="83"/>
      <c r="O31" s="76"/>
      <c r="P31" s="76"/>
      <c r="Q31" s="77"/>
    </row>
    <row r="32" spans="1:17" x14ac:dyDescent="0.2">
      <c r="A32" s="20"/>
      <c r="B32" s="20"/>
      <c r="C32" s="95" t="s">
        <v>54</v>
      </c>
      <c r="D32" s="95"/>
      <c r="E32" s="111"/>
      <c r="F32" s="101"/>
      <c r="G32" s="111"/>
      <c r="H32" s="101"/>
      <c r="I32" s="294">
        <f t="shared" si="1"/>
        <v>0</v>
      </c>
      <c r="J32" s="76"/>
      <c r="K32" s="76"/>
      <c r="L32" s="83"/>
      <c r="M32" s="83"/>
      <c r="N32" s="83"/>
      <c r="O32" s="76"/>
      <c r="P32" s="76"/>
      <c r="Q32" s="77"/>
    </row>
    <row r="33" spans="1:17" x14ac:dyDescent="0.2">
      <c r="A33" s="20"/>
      <c r="B33" s="20"/>
      <c r="C33" s="95" t="s">
        <v>55</v>
      </c>
      <c r="D33" s="95"/>
      <c r="E33" s="111"/>
      <c r="F33" s="101"/>
      <c r="G33" s="111"/>
      <c r="H33" s="101"/>
      <c r="I33" s="294">
        <f t="shared" si="1"/>
        <v>0</v>
      </c>
      <c r="J33" s="76"/>
      <c r="K33" s="76"/>
      <c r="L33" s="83"/>
      <c r="M33" s="83"/>
      <c r="N33" s="83"/>
      <c r="O33" s="76"/>
      <c r="P33" s="76"/>
      <c r="Q33" s="77"/>
    </row>
    <row r="34" spans="1:17" x14ac:dyDescent="0.2">
      <c r="A34" s="20"/>
      <c r="B34" s="20"/>
      <c r="C34" s="95" t="s">
        <v>56</v>
      </c>
      <c r="D34" s="95"/>
      <c r="E34" s="111"/>
      <c r="F34" s="101"/>
      <c r="G34" s="111"/>
      <c r="H34" s="101"/>
      <c r="I34" s="294">
        <f t="shared" si="1"/>
        <v>0</v>
      </c>
      <c r="J34" s="76"/>
      <c r="K34" s="76"/>
      <c r="L34" s="83"/>
      <c r="M34" s="83"/>
      <c r="N34" s="83"/>
      <c r="O34" s="76"/>
      <c r="P34" s="76"/>
      <c r="Q34" s="77"/>
    </row>
    <row r="35" spans="1:17" x14ac:dyDescent="0.2">
      <c r="A35" s="20"/>
      <c r="B35" s="20"/>
      <c r="C35" s="95" t="s">
        <v>57</v>
      </c>
      <c r="D35" s="95"/>
      <c r="E35" s="111"/>
      <c r="F35" s="101"/>
      <c r="G35" s="111"/>
      <c r="H35" s="101"/>
      <c r="I35" s="294">
        <f t="shared" si="1"/>
        <v>0</v>
      </c>
      <c r="J35" s="76"/>
      <c r="K35" s="76"/>
      <c r="L35" s="83"/>
      <c r="M35" s="83"/>
      <c r="N35" s="83"/>
      <c r="O35" s="76"/>
      <c r="P35" s="76"/>
      <c r="Q35" s="77"/>
    </row>
    <row r="36" spans="1:17" x14ac:dyDescent="0.2">
      <c r="A36" s="20"/>
      <c r="B36" s="20"/>
      <c r="C36" s="95" t="s">
        <v>58</v>
      </c>
      <c r="D36" s="95"/>
      <c r="E36" s="111"/>
      <c r="F36" s="101"/>
      <c r="G36" s="111"/>
      <c r="H36" s="101"/>
      <c r="I36" s="294">
        <f t="shared" si="1"/>
        <v>0</v>
      </c>
      <c r="J36" s="76"/>
      <c r="K36" s="76"/>
      <c r="L36" s="83"/>
      <c r="M36" s="83"/>
      <c r="N36" s="83"/>
      <c r="O36" s="76"/>
      <c r="P36" s="76"/>
      <c r="Q36" s="77"/>
    </row>
    <row r="37" spans="1:17" ht="4.1500000000000004" customHeight="1" x14ac:dyDescent="0.2">
      <c r="A37" s="20"/>
      <c r="B37" s="20"/>
      <c r="C37" s="95"/>
      <c r="D37" s="95"/>
      <c r="E37" s="100"/>
      <c r="F37" s="100"/>
      <c r="G37" s="100"/>
      <c r="H37" s="100"/>
      <c r="I37" s="100"/>
      <c r="J37" s="76"/>
      <c r="K37" s="76"/>
      <c r="L37" s="83"/>
      <c r="M37" s="83"/>
      <c r="N37" s="83"/>
      <c r="O37" s="76"/>
      <c r="P37" s="76"/>
      <c r="Q37" s="77"/>
    </row>
    <row r="38" spans="1:17" x14ac:dyDescent="0.2">
      <c r="A38" s="20"/>
      <c r="B38" s="20"/>
      <c r="C38" s="131" t="s">
        <v>60</v>
      </c>
      <c r="D38" s="96"/>
      <c r="E38" s="303">
        <f>SUM(E29:E36)</f>
        <v>0</v>
      </c>
      <c r="F38" s="102"/>
      <c r="G38" s="303">
        <f>SUM(G29:G36)</f>
        <v>0</v>
      </c>
      <c r="H38" s="102"/>
      <c r="I38" s="303">
        <f>SUM(I29:I36)</f>
        <v>0</v>
      </c>
      <c r="J38" s="88"/>
      <c r="K38" s="88"/>
      <c r="L38" s="121"/>
      <c r="M38" s="115"/>
      <c r="N38" s="295">
        <f>I38-L38</f>
        <v>0</v>
      </c>
      <c r="O38" s="88"/>
      <c r="P38" s="122"/>
      <c r="Q38" s="77"/>
    </row>
    <row r="39" spans="1:17" x14ac:dyDescent="0.2">
      <c r="A39" s="20"/>
      <c r="B39" s="20"/>
      <c r="C39" s="77"/>
      <c r="D39" s="77"/>
      <c r="E39" s="94"/>
      <c r="F39" s="94"/>
      <c r="G39" s="94"/>
      <c r="H39" s="94"/>
      <c r="I39" s="94"/>
      <c r="J39" s="76"/>
      <c r="K39" s="76"/>
      <c r="L39" s="76"/>
      <c r="M39" s="76"/>
      <c r="N39" s="76"/>
      <c r="O39" s="76"/>
      <c r="P39" s="76"/>
      <c r="Q39" s="77"/>
    </row>
    <row r="40" spans="1:17" x14ac:dyDescent="0.2">
      <c r="A40" s="20"/>
      <c r="B40" s="20"/>
      <c r="C40" s="90" t="s">
        <v>167</v>
      </c>
      <c r="D40" s="90"/>
      <c r="E40" s="94"/>
      <c r="F40" s="94"/>
      <c r="G40" s="94"/>
      <c r="H40" s="94"/>
      <c r="I40" s="94"/>
      <c r="J40" s="76"/>
      <c r="K40" s="76"/>
      <c r="L40" s="87"/>
      <c r="M40" s="87"/>
      <c r="N40" s="87"/>
      <c r="O40" s="76"/>
      <c r="P40" s="76"/>
      <c r="Q40" s="77"/>
    </row>
    <row r="41" spans="1:17" x14ac:dyDescent="0.2">
      <c r="A41" s="20"/>
      <c r="B41" s="20"/>
      <c r="C41" s="95" t="s">
        <v>199</v>
      </c>
      <c r="D41" s="90"/>
      <c r="E41" s="111"/>
      <c r="F41" s="101"/>
      <c r="G41" s="111"/>
      <c r="H41" s="101"/>
      <c r="I41" s="294">
        <f>SUM(E41,G41)</f>
        <v>0</v>
      </c>
      <c r="J41" s="76"/>
      <c r="K41" s="76"/>
      <c r="L41" s="87"/>
      <c r="M41" s="87"/>
      <c r="N41" s="87"/>
      <c r="O41" s="76"/>
      <c r="P41" s="76"/>
      <c r="Q41" s="77"/>
    </row>
    <row r="42" spans="1:17" x14ac:dyDescent="0.2">
      <c r="A42" s="20"/>
      <c r="B42" s="20"/>
      <c r="C42" s="95" t="s">
        <v>134</v>
      </c>
      <c r="D42" s="95"/>
      <c r="E42" s="111"/>
      <c r="F42" s="101"/>
      <c r="G42" s="111"/>
      <c r="H42" s="101"/>
      <c r="I42" s="294">
        <f t="shared" ref="I42:I45" si="2">SUM(E42,G42)</f>
        <v>0</v>
      </c>
      <c r="J42" s="76"/>
      <c r="K42" s="76"/>
      <c r="L42" s="83"/>
      <c r="M42" s="83"/>
      <c r="N42" s="83"/>
      <c r="O42" s="76"/>
      <c r="P42" s="76"/>
      <c r="Q42" s="77"/>
    </row>
    <row r="43" spans="1:17" x14ac:dyDescent="0.2">
      <c r="A43" s="20"/>
      <c r="B43" s="20"/>
      <c r="C43" s="95" t="s">
        <v>173</v>
      </c>
      <c r="D43" s="95"/>
      <c r="E43" s="111"/>
      <c r="F43" s="101"/>
      <c r="G43" s="111"/>
      <c r="H43" s="101"/>
      <c r="I43" s="294">
        <f t="shared" si="2"/>
        <v>0</v>
      </c>
      <c r="J43" s="76"/>
      <c r="K43" s="76"/>
      <c r="L43" s="83"/>
      <c r="M43" s="83"/>
      <c r="N43" s="83"/>
      <c r="O43" s="76"/>
      <c r="P43" s="76"/>
      <c r="Q43" s="77"/>
    </row>
    <row r="44" spans="1:17" x14ac:dyDescent="0.2">
      <c r="A44" s="20"/>
      <c r="B44" s="20"/>
      <c r="C44" s="95" t="s">
        <v>171</v>
      </c>
      <c r="D44" s="95"/>
      <c r="E44" s="111"/>
      <c r="F44" s="101"/>
      <c r="G44" s="111"/>
      <c r="H44" s="101"/>
      <c r="I44" s="294">
        <f t="shared" si="2"/>
        <v>0</v>
      </c>
      <c r="J44" s="76"/>
      <c r="K44" s="76"/>
      <c r="L44" s="83"/>
      <c r="M44" s="83"/>
      <c r="N44" s="83"/>
      <c r="O44" s="76"/>
      <c r="P44" s="76"/>
      <c r="Q44" s="77"/>
    </row>
    <row r="45" spans="1:17" x14ac:dyDescent="0.2">
      <c r="A45" s="20"/>
      <c r="B45" s="20"/>
      <c r="C45" s="95" t="s">
        <v>172</v>
      </c>
      <c r="D45" s="95"/>
      <c r="E45" s="111"/>
      <c r="F45" s="101"/>
      <c r="G45" s="111"/>
      <c r="H45" s="101"/>
      <c r="I45" s="294">
        <f t="shared" si="2"/>
        <v>0</v>
      </c>
      <c r="J45" s="76"/>
      <c r="K45" s="76"/>
      <c r="L45" s="83"/>
      <c r="M45" s="83"/>
      <c r="N45" s="83"/>
      <c r="O45" s="76"/>
      <c r="P45" s="76"/>
      <c r="Q45" s="77"/>
    </row>
    <row r="46" spans="1:17" ht="4.9000000000000004" customHeight="1" x14ac:dyDescent="0.2">
      <c r="A46" s="20"/>
      <c r="B46" s="20"/>
      <c r="C46" s="95"/>
      <c r="D46" s="95"/>
      <c r="E46" s="94"/>
      <c r="F46" s="94"/>
      <c r="G46" s="94"/>
      <c r="H46" s="94"/>
      <c r="I46" s="94"/>
      <c r="J46" s="76"/>
      <c r="K46" s="76"/>
      <c r="L46" s="83"/>
      <c r="M46" s="83"/>
      <c r="N46" s="83"/>
      <c r="O46" s="76"/>
      <c r="P46" s="76"/>
      <c r="Q46" s="77"/>
    </row>
    <row r="47" spans="1:17" x14ac:dyDescent="0.2">
      <c r="A47" s="20"/>
      <c r="B47" s="20"/>
      <c r="C47" s="99" t="s">
        <v>174</v>
      </c>
      <c r="D47" s="99"/>
      <c r="E47" s="303">
        <f>SUM(E41:E45)</f>
        <v>0</v>
      </c>
      <c r="F47" s="102"/>
      <c r="G47" s="303">
        <f>SUM(G41:G45)</f>
        <v>0</v>
      </c>
      <c r="H47" s="102"/>
      <c r="I47" s="303">
        <f>SUM(I41:I45)</f>
        <v>0</v>
      </c>
      <c r="J47" s="88"/>
      <c r="K47" s="88"/>
      <c r="L47" s="121"/>
      <c r="M47" s="115"/>
      <c r="N47" s="295">
        <f>I47-L47</f>
        <v>0</v>
      </c>
      <c r="O47" s="88"/>
      <c r="P47" s="122"/>
      <c r="Q47" s="77"/>
    </row>
    <row r="48" spans="1:17" ht="4.1500000000000004" customHeight="1" thickBot="1" x14ac:dyDescent="0.25">
      <c r="A48" s="20"/>
      <c r="B48" s="20"/>
      <c r="C48" s="99"/>
      <c r="D48" s="99"/>
      <c r="E48" s="119"/>
      <c r="F48" s="119"/>
      <c r="G48" s="119"/>
      <c r="H48" s="119"/>
      <c r="I48" s="119"/>
      <c r="J48" s="88"/>
      <c r="K48" s="88"/>
      <c r="L48" s="117"/>
      <c r="M48" s="117"/>
      <c r="N48" s="117"/>
      <c r="O48" s="88"/>
      <c r="P48" s="88"/>
      <c r="Q48" s="77"/>
    </row>
    <row r="49" spans="1:17" ht="13.5" thickBot="1" x14ac:dyDescent="0.25">
      <c r="A49" s="20"/>
      <c r="B49" s="20"/>
      <c r="C49" s="130" t="s">
        <v>248</v>
      </c>
      <c r="D49" s="90"/>
      <c r="E49" s="302">
        <f>SUM(E38,E47)</f>
        <v>0</v>
      </c>
      <c r="F49" s="102"/>
      <c r="G49" s="302">
        <f>SUM(G38,G47)</f>
        <v>0</v>
      </c>
      <c r="H49" s="102"/>
      <c r="I49" s="302">
        <f>SUM(I38,I47)</f>
        <v>0</v>
      </c>
      <c r="J49" s="88"/>
      <c r="K49" s="88"/>
      <c r="L49" s="123"/>
      <c r="M49" s="117"/>
      <c r="N49" s="297">
        <f>I49-L49</f>
        <v>0</v>
      </c>
      <c r="O49" s="88"/>
      <c r="P49" s="122"/>
      <c r="Q49" s="77"/>
    </row>
    <row r="50" spans="1:17" ht="13.5" thickTop="1" x14ac:dyDescent="0.2">
      <c r="A50" s="20"/>
      <c r="B50" s="20"/>
      <c r="C50" s="90"/>
      <c r="D50" s="90"/>
      <c r="E50" s="118"/>
      <c r="F50" s="118"/>
      <c r="G50" s="118"/>
      <c r="H50" s="118"/>
      <c r="I50" s="118"/>
      <c r="J50" s="76"/>
      <c r="K50" s="76"/>
      <c r="L50" s="87"/>
      <c r="M50" s="87"/>
      <c r="N50" s="87"/>
      <c r="O50" s="76"/>
      <c r="P50" s="76"/>
      <c r="Q50" s="77"/>
    </row>
    <row r="51" spans="1:17" x14ac:dyDescent="0.2">
      <c r="A51" s="20"/>
      <c r="B51" s="53"/>
      <c r="C51" s="41"/>
      <c r="D51" s="41"/>
      <c r="E51" s="42"/>
      <c r="F51" s="42"/>
      <c r="G51" s="42"/>
      <c r="H51" s="42"/>
      <c r="I51" s="42"/>
      <c r="J51" s="43"/>
      <c r="K51" s="76"/>
      <c r="L51" s="87"/>
      <c r="M51" s="87"/>
      <c r="N51" s="87"/>
      <c r="O51" s="76"/>
      <c r="P51" s="76"/>
      <c r="Q51" s="77"/>
    </row>
    <row r="52" spans="1:17" ht="15" x14ac:dyDescent="0.25">
      <c r="A52" s="20"/>
      <c r="B52" s="54"/>
      <c r="C52" s="56" t="s">
        <v>194</v>
      </c>
      <c r="D52" s="31"/>
      <c r="E52" s="32"/>
      <c r="F52" s="32"/>
      <c r="G52" s="32"/>
      <c r="H52" s="32"/>
      <c r="I52" s="32"/>
      <c r="J52" s="44"/>
      <c r="K52" s="76"/>
      <c r="L52" s="87"/>
      <c r="M52" s="87"/>
      <c r="N52" s="87"/>
      <c r="O52" s="76"/>
      <c r="P52" s="76"/>
      <c r="Q52" s="77"/>
    </row>
    <row r="53" spans="1:17" ht="4.1500000000000004" customHeight="1" x14ac:dyDescent="0.25">
      <c r="A53" s="20"/>
      <c r="B53" s="54"/>
      <c r="C53" s="48"/>
      <c r="D53" s="34"/>
      <c r="E53" s="35"/>
      <c r="F53" s="35"/>
      <c r="G53" s="35"/>
      <c r="H53" s="35"/>
      <c r="I53" s="35"/>
      <c r="J53" s="44"/>
      <c r="K53" s="76"/>
      <c r="L53" s="87"/>
      <c r="M53" s="87"/>
      <c r="N53" s="87"/>
      <c r="O53" s="76"/>
      <c r="P53" s="76"/>
      <c r="Q53" s="77"/>
    </row>
    <row r="54" spans="1:17" x14ac:dyDescent="0.2">
      <c r="A54" s="20"/>
      <c r="B54" s="54"/>
      <c r="C54" s="49" t="s">
        <v>176</v>
      </c>
      <c r="D54" s="36"/>
      <c r="E54" s="29"/>
      <c r="F54" s="29"/>
      <c r="G54" s="29"/>
      <c r="H54" s="29"/>
      <c r="I54" s="212">
        <f>I47</f>
        <v>0</v>
      </c>
      <c r="J54" s="44"/>
      <c r="K54" s="76"/>
      <c r="L54" s="87"/>
      <c r="M54" s="87"/>
      <c r="N54" s="87"/>
      <c r="O54" s="76"/>
      <c r="P54" s="76"/>
      <c r="Q54" s="77"/>
    </row>
    <row r="55" spans="1:17" ht="4.1500000000000004" customHeight="1" x14ac:dyDescent="0.2">
      <c r="A55" s="20"/>
      <c r="B55" s="54"/>
      <c r="C55" s="50"/>
      <c r="D55" s="36"/>
      <c r="E55" s="29"/>
      <c r="F55" s="29"/>
      <c r="G55" s="29"/>
      <c r="H55" s="29"/>
      <c r="I55" s="29"/>
      <c r="J55" s="44"/>
      <c r="K55" s="76"/>
      <c r="L55" s="87"/>
      <c r="M55" s="87"/>
      <c r="N55" s="87"/>
      <c r="O55" s="76"/>
      <c r="P55" s="76"/>
      <c r="Q55" s="77"/>
    </row>
    <row r="56" spans="1:17" ht="18" customHeight="1" x14ac:dyDescent="0.2">
      <c r="A56" s="20"/>
      <c r="B56" s="54"/>
      <c r="C56" s="51" t="s">
        <v>193</v>
      </c>
      <c r="D56" s="36"/>
      <c r="E56" s="29"/>
      <c r="F56" s="29"/>
      <c r="G56" s="29"/>
      <c r="H56" s="29"/>
      <c r="I56" s="29"/>
      <c r="J56" s="44"/>
      <c r="K56" s="87"/>
      <c r="L56" s="87"/>
      <c r="M56" s="87"/>
      <c r="N56" s="87"/>
      <c r="O56" s="76"/>
      <c r="P56" s="76"/>
      <c r="Q56" s="77"/>
    </row>
    <row r="57" spans="1:17" ht="30" customHeight="1" x14ac:dyDescent="0.2">
      <c r="A57" s="20"/>
      <c r="B57" s="54"/>
      <c r="C57" s="397" t="s">
        <v>178</v>
      </c>
      <c r="D57" s="397"/>
      <c r="E57" s="397"/>
      <c r="F57" s="397"/>
      <c r="G57" s="397"/>
      <c r="H57" s="30"/>
      <c r="I57" s="132"/>
      <c r="J57" s="44"/>
      <c r="K57" s="87"/>
      <c r="L57" s="87"/>
      <c r="M57" s="87"/>
      <c r="N57" s="87"/>
      <c r="O57" s="76"/>
      <c r="P57" s="76"/>
      <c r="Q57" s="77"/>
    </row>
    <row r="58" spans="1:17" ht="7.15" customHeight="1" x14ac:dyDescent="0.2">
      <c r="A58" s="20"/>
      <c r="B58" s="54"/>
      <c r="C58" s="397"/>
      <c r="D58" s="397"/>
      <c r="E58" s="397"/>
      <c r="F58" s="397"/>
      <c r="G58" s="397"/>
      <c r="H58" s="30"/>
      <c r="I58" s="30"/>
      <c r="J58" s="44"/>
      <c r="K58" s="87"/>
      <c r="L58" s="87"/>
      <c r="M58" s="87"/>
      <c r="N58" s="87"/>
      <c r="O58" s="76"/>
      <c r="P58" s="76"/>
      <c r="Q58" s="77"/>
    </row>
    <row r="59" spans="1:17" ht="30" customHeight="1" x14ac:dyDescent="0.2">
      <c r="A59" s="20"/>
      <c r="B59" s="54"/>
      <c r="C59" s="397" t="s">
        <v>250</v>
      </c>
      <c r="D59" s="397"/>
      <c r="E59" s="397"/>
      <c r="F59" s="397"/>
      <c r="G59" s="397"/>
      <c r="H59" s="30"/>
      <c r="I59" s="132"/>
      <c r="J59" s="44"/>
      <c r="K59" s="76"/>
      <c r="L59" s="87"/>
      <c r="M59" s="87"/>
      <c r="N59" s="87"/>
      <c r="O59" s="76"/>
      <c r="P59" s="76"/>
      <c r="Q59" s="77"/>
    </row>
    <row r="60" spans="1:17" ht="7.15" customHeight="1" x14ac:dyDescent="0.2">
      <c r="A60" s="20"/>
      <c r="B60" s="54"/>
      <c r="C60" s="270"/>
      <c r="D60" s="270"/>
      <c r="E60" s="270"/>
      <c r="F60" s="270"/>
      <c r="G60" s="270"/>
      <c r="H60" s="30"/>
      <c r="I60" s="33"/>
      <c r="J60" s="44"/>
      <c r="K60" s="76"/>
      <c r="L60" s="87"/>
      <c r="M60" s="87"/>
      <c r="N60" s="87"/>
      <c r="O60" s="76"/>
      <c r="P60" s="76"/>
      <c r="Q60" s="77"/>
    </row>
    <row r="61" spans="1:17" ht="30" customHeight="1" x14ac:dyDescent="0.2">
      <c r="A61" s="20"/>
      <c r="B61" s="54"/>
      <c r="C61" s="397" t="s">
        <v>249</v>
      </c>
      <c r="D61" s="397"/>
      <c r="E61" s="397"/>
      <c r="F61" s="397"/>
      <c r="G61" s="397"/>
      <c r="H61" s="30"/>
      <c r="I61" s="132"/>
      <c r="J61" s="44"/>
      <c r="K61" s="76"/>
      <c r="L61" s="87"/>
      <c r="M61" s="87"/>
      <c r="N61" s="87"/>
      <c r="O61" s="76"/>
      <c r="P61" s="76"/>
      <c r="Q61" s="77"/>
    </row>
    <row r="62" spans="1:17" ht="7.15" customHeight="1" x14ac:dyDescent="0.2">
      <c r="A62" s="20"/>
      <c r="B62" s="54"/>
      <c r="C62" s="270"/>
      <c r="D62" s="270"/>
      <c r="E62" s="270"/>
      <c r="F62" s="270"/>
      <c r="G62" s="270"/>
      <c r="H62" s="30"/>
      <c r="I62" s="33"/>
      <c r="J62" s="44"/>
      <c r="K62" s="76"/>
      <c r="L62" s="87"/>
      <c r="M62" s="87"/>
      <c r="N62" s="87"/>
      <c r="O62" s="76"/>
      <c r="P62" s="76"/>
      <c r="Q62" s="77"/>
    </row>
    <row r="63" spans="1:17" ht="30" customHeight="1" x14ac:dyDescent="0.2">
      <c r="A63" s="20"/>
      <c r="B63" s="54"/>
      <c r="C63" s="397" t="s">
        <v>177</v>
      </c>
      <c r="D63" s="397"/>
      <c r="E63" s="397"/>
      <c r="F63" s="397"/>
      <c r="G63" s="397"/>
      <c r="H63" s="30"/>
      <c r="I63" s="132"/>
      <c r="J63" s="44"/>
      <c r="K63" s="76"/>
      <c r="L63" s="87"/>
      <c r="M63" s="87"/>
      <c r="N63" s="87"/>
      <c r="O63" s="76"/>
      <c r="P63" s="76"/>
      <c r="Q63" s="77"/>
    </row>
    <row r="64" spans="1:17" ht="7.15" customHeight="1" x14ac:dyDescent="0.2">
      <c r="A64" s="20"/>
      <c r="B64" s="54"/>
      <c r="C64" s="270"/>
      <c r="D64" s="270"/>
      <c r="E64" s="270"/>
      <c r="F64" s="270"/>
      <c r="G64" s="270"/>
      <c r="H64" s="30"/>
      <c r="I64" s="33"/>
      <c r="J64" s="44"/>
      <c r="K64" s="76"/>
      <c r="L64" s="87"/>
      <c r="M64" s="87"/>
      <c r="N64" s="87"/>
      <c r="O64" s="76"/>
      <c r="P64" s="76"/>
      <c r="Q64" s="77"/>
    </row>
    <row r="65" spans="1:17" ht="27.6" customHeight="1" x14ac:dyDescent="0.2">
      <c r="A65" s="20"/>
      <c r="B65" s="54"/>
      <c r="C65" s="397" t="s">
        <v>251</v>
      </c>
      <c r="D65" s="397"/>
      <c r="E65" s="397"/>
      <c r="F65" s="397"/>
      <c r="G65" s="397"/>
      <c r="H65" s="30"/>
      <c r="I65" s="132"/>
      <c r="J65" s="44"/>
      <c r="K65" s="76"/>
      <c r="L65" s="87"/>
      <c r="M65" s="87"/>
      <c r="N65" s="87"/>
      <c r="O65" s="76"/>
      <c r="P65" s="76"/>
      <c r="Q65" s="77"/>
    </row>
    <row r="66" spans="1:17" ht="7.15" customHeight="1" x14ac:dyDescent="0.2">
      <c r="A66" s="20"/>
      <c r="B66" s="54"/>
      <c r="C66" s="270"/>
      <c r="D66" s="270"/>
      <c r="E66" s="270"/>
      <c r="F66" s="270"/>
      <c r="G66" s="270"/>
      <c r="H66" s="30"/>
      <c r="I66" s="33"/>
      <c r="J66" s="44"/>
      <c r="K66" s="76"/>
      <c r="L66" s="87"/>
      <c r="M66" s="87"/>
      <c r="N66" s="87"/>
      <c r="O66" s="76"/>
      <c r="P66" s="76"/>
      <c r="Q66" s="77"/>
    </row>
    <row r="67" spans="1:17" ht="39.6" customHeight="1" x14ac:dyDescent="0.2">
      <c r="A67" s="20"/>
      <c r="B67" s="54"/>
      <c r="C67" s="397" t="s">
        <v>179</v>
      </c>
      <c r="D67" s="397"/>
      <c r="E67" s="397"/>
      <c r="F67" s="397"/>
      <c r="G67" s="397"/>
      <c r="H67" s="30"/>
      <c r="I67" s="132"/>
      <c r="J67" s="44"/>
      <c r="K67" s="76"/>
      <c r="L67" s="87"/>
      <c r="M67" s="87"/>
      <c r="N67" s="87"/>
      <c r="O67" s="76"/>
      <c r="P67" s="76"/>
      <c r="Q67" s="77"/>
    </row>
    <row r="68" spans="1:17" ht="7.15" customHeight="1" x14ac:dyDescent="0.2">
      <c r="A68" s="20"/>
      <c r="B68" s="54"/>
      <c r="C68" s="270"/>
      <c r="D68" s="270"/>
      <c r="E68" s="270"/>
      <c r="F68" s="270"/>
      <c r="G68" s="270"/>
      <c r="H68" s="30"/>
      <c r="I68" s="33"/>
      <c r="J68" s="44"/>
      <c r="K68" s="76"/>
      <c r="L68" s="87"/>
      <c r="M68" s="87"/>
      <c r="N68" s="87"/>
      <c r="O68" s="76"/>
      <c r="P68" s="76"/>
      <c r="Q68" s="77"/>
    </row>
    <row r="69" spans="1:17" ht="27.6" customHeight="1" x14ac:dyDescent="0.2">
      <c r="A69" s="20"/>
      <c r="B69" s="54"/>
      <c r="C69" s="396" t="s">
        <v>152</v>
      </c>
      <c r="D69" s="396"/>
      <c r="E69" s="396"/>
      <c r="F69" s="396"/>
      <c r="G69" s="396"/>
      <c r="H69" s="30"/>
      <c r="I69" s="132"/>
      <c r="J69" s="44"/>
      <c r="K69" s="76"/>
      <c r="L69" s="87"/>
      <c r="M69" s="87"/>
      <c r="N69" s="87"/>
      <c r="O69" s="76"/>
      <c r="P69" s="76"/>
      <c r="Q69" s="77"/>
    </row>
    <row r="70" spans="1:17" ht="7.15" customHeight="1" x14ac:dyDescent="0.2">
      <c r="A70" s="20"/>
      <c r="B70" s="54"/>
      <c r="C70" s="37"/>
      <c r="D70" s="37"/>
      <c r="E70" s="37"/>
      <c r="F70" s="37"/>
      <c r="G70" s="37"/>
      <c r="H70" s="30"/>
      <c r="I70" s="33"/>
      <c r="J70" s="44"/>
      <c r="K70" s="76"/>
      <c r="L70" s="87"/>
      <c r="M70" s="87"/>
      <c r="N70" s="87"/>
      <c r="O70" s="76"/>
      <c r="P70" s="76"/>
      <c r="Q70" s="77"/>
    </row>
    <row r="71" spans="1:17" ht="27.6" customHeight="1" x14ac:dyDescent="0.2">
      <c r="A71" s="20"/>
      <c r="B71" s="54"/>
      <c r="C71" s="396" t="s">
        <v>152</v>
      </c>
      <c r="D71" s="396"/>
      <c r="E71" s="396"/>
      <c r="F71" s="396"/>
      <c r="G71" s="396"/>
      <c r="H71" s="30"/>
      <c r="I71" s="132"/>
      <c r="J71" s="44"/>
      <c r="K71" s="76"/>
      <c r="L71" s="87"/>
      <c r="M71" s="87"/>
      <c r="N71" s="87"/>
      <c r="O71" s="76"/>
      <c r="P71" s="76"/>
      <c r="Q71" s="77"/>
    </row>
    <row r="72" spans="1:17" ht="6" customHeight="1" thickBot="1" x14ac:dyDescent="0.25">
      <c r="A72" s="20"/>
      <c r="B72" s="54"/>
      <c r="C72" s="37"/>
      <c r="D72" s="37"/>
      <c r="E72" s="37"/>
      <c r="F72" s="37"/>
      <c r="G72" s="37"/>
      <c r="H72" s="30"/>
      <c r="I72" s="33"/>
      <c r="J72" s="44"/>
      <c r="K72" s="76"/>
      <c r="L72" s="87"/>
      <c r="M72" s="87"/>
      <c r="N72" s="87"/>
      <c r="O72" s="76"/>
      <c r="P72" s="76"/>
      <c r="Q72" s="77"/>
    </row>
    <row r="73" spans="1:17" ht="13.5" thickBot="1" x14ac:dyDescent="0.25">
      <c r="A73" s="20"/>
      <c r="B73" s="54"/>
      <c r="C73" s="37"/>
      <c r="D73" s="38"/>
      <c r="E73" s="39"/>
      <c r="F73" s="39"/>
      <c r="G73" s="40" t="s">
        <v>180</v>
      </c>
      <c r="H73" s="30"/>
      <c r="I73" s="195">
        <f>SUM(I54,I57,I59,I61,I63,I67,I65,I69,I71)</f>
        <v>0</v>
      </c>
      <c r="J73" s="44"/>
      <c r="K73" s="76"/>
      <c r="L73" s="87"/>
      <c r="M73" s="87"/>
      <c r="N73" s="87"/>
      <c r="O73" s="76"/>
      <c r="P73" s="76"/>
      <c r="Q73" s="77"/>
    </row>
    <row r="74" spans="1:17" x14ac:dyDescent="0.2">
      <c r="A74" s="20"/>
      <c r="B74" s="55"/>
      <c r="C74" s="52"/>
      <c r="D74" s="45"/>
      <c r="E74" s="46"/>
      <c r="F74" s="46"/>
      <c r="G74" s="46"/>
      <c r="H74" s="46"/>
      <c r="I74" s="46"/>
      <c r="J74" s="47"/>
      <c r="K74" s="76"/>
      <c r="L74" s="87"/>
      <c r="M74" s="87"/>
      <c r="N74" s="87"/>
      <c r="O74" s="76"/>
      <c r="P74" s="76"/>
      <c r="Q74" s="77"/>
    </row>
    <row r="75" spans="1:17" x14ac:dyDescent="0.2">
      <c r="A75" s="20"/>
      <c r="B75" s="20"/>
      <c r="C75" s="90"/>
      <c r="D75" s="90"/>
      <c r="E75" s="118"/>
      <c r="F75" s="118"/>
      <c r="G75" s="118"/>
      <c r="H75" s="118"/>
      <c r="I75" s="118"/>
      <c r="J75" s="76"/>
      <c r="K75" s="76"/>
      <c r="L75" s="87"/>
      <c r="M75" s="87"/>
      <c r="N75" s="87"/>
      <c r="O75" s="76"/>
      <c r="P75" s="76"/>
      <c r="Q75" s="77"/>
    </row>
    <row r="76" spans="1:17" x14ac:dyDescent="0.2">
      <c r="A76" s="20"/>
      <c r="B76" s="20"/>
      <c r="C76" s="90" t="s">
        <v>26</v>
      </c>
      <c r="D76" s="90"/>
      <c r="E76" s="118"/>
      <c r="F76" s="118"/>
      <c r="G76" s="118"/>
      <c r="H76" s="118"/>
      <c r="I76" s="118"/>
      <c r="J76" s="76"/>
      <c r="K76" s="76"/>
      <c r="L76" s="87"/>
      <c r="M76" s="87"/>
      <c r="N76" s="87"/>
      <c r="O76" s="76"/>
      <c r="P76" s="76"/>
      <c r="Q76" s="77"/>
    </row>
    <row r="77" spans="1:17" ht="90" customHeight="1" x14ac:dyDescent="0.2">
      <c r="A77" s="20"/>
      <c r="B77" s="20"/>
      <c r="C77" s="388"/>
      <c r="D77" s="388"/>
      <c r="E77" s="388"/>
      <c r="F77" s="388"/>
      <c r="G77" s="388"/>
      <c r="H77" s="388"/>
      <c r="I77" s="388"/>
      <c r="J77" s="388"/>
      <c r="K77" s="388"/>
      <c r="L77" s="388"/>
      <c r="M77" s="76"/>
      <c r="N77" s="100"/>
      <c r="O77" s="76"/>
      <c r="P77" s="76"/>
      <c r="Q77" s="77"/>
    </row>
    <row r="78" spans="1:17" x14ac:dyDescent="0.2">
      <c r="A78" s="20"/>
      <c r="B78" s="20"/>
      <c r="C78" s="90"/>
      <c r="D78" s="90"/>
      <c r="E78" s="118"/>
      <c r="F78" s="118"/>
      <c r="G78" s="118"/>
      <c r="H78" s="118"/>
      <c r="I78" s="118"/>
      <c r="J78" s="76"/>
      <c r="K78" s="76"/>
      <c r="L78" s="87"/>
      <c r="M78" s="87"/>
      <c r="N78" s="87"/>
      <c r="O78" s="76"/>
      <c r="P78" s="76"/>
      <c r="Q78" s="77"/>
    </row>
    <row r="79" spans="1:17" x14ac:dyDescent="0.2">
      <c r="A79" s="20"/>
      <c r="B79" s="20"/>
    </row>
    <row r="80" spans="1:17" x14ac:dyDescent="0.2">
      <c r="A80" s="20"/>
      <c r="B80" s="20"/>
    </row>
    <row r="81" spans="1:2" x14ac:dyDescent="0.2">
      <c r="A81" s="20"/>
      <c r="B81" s="20"/>
    </row>
    <row r="82" spans="1:2" x14ac:dyDescent="0.2">
      <c r="A82" s="20"/>
      <c r="B82" s="20"/>
    </row>
    <row r="83" spans="1:2" x14ac:dyDescent="0.2">
      <c r="A83" s="20"/>
      <c r="B83" s="20"/>
    </row>
    <row r="84" spans="1:2" x14ac:dyDescent="0.2">
      <c r="A84" s="20"/>
      <c r="B84" s="20"/>
    </row>
    <row r="85" spans="1:2" x14ac:dyDescent="0.2">
      <c r="A85" s="20"/>
      <c r="B85" s="20"/>
    </row>
    <row r="86" spans="1:2" x14ac:dyDescent="0.2">
      <c r="A86" s="20"/>
      <c r="B86" s="20"/>
    </row>
    <row r="87" spans="1:2" x14ac:dyDescent="0.2">
      <c r="A87" s="20"/>
      <c r="B87" s="20"/>
    </row>
    <row r="88" spans="1:2" x14ac:dyDescent="0.2">
      <c r="A88" s="20"/>
      <c r="B88" s="20"/>
    </row>
    <row r="89" spans="1:2" x14ac:dyDescent="0.2">
      <c r="A89" s="20"/>
      <c r="B89" s="20"/>
    </row>
    <row r="90" spans="1:2" x14ac:dyDescent="0.2">
      <c r="A90" s="20"/>
      <c r="B90" s="20"/>
    </row>
    <row r="91" spans="1:2" x14ac:dyDescent="0.2">
      <c r="A91" s="20"/>
      <c r="B91" s="20"/>
    </row>
    <row r="92" spans="1:2" x14ac:dyDescent="0.2">
      <c r="A92" s="20"/>
      <c r="B92" s="20"/>
    </row>
    <row r="93" spans="1:2" x14ac:dyDescent="0.2">
      <c r="A93" s="20"/>
      <c r="B93" s="20"/>
    </row>
    <row r="94" spans="1:2" x14ac:dyDescent="0.2">
      <c r="A94" s="20"/>
      <c r="B94" s="20"/>
    </row>
    <row r="95" spans="1:2" x14ac:dyDescent="0.2">
      <c r="A95" s="20"/>
      <c r="B95" s="20"/>
    </row>
    <row r="96" spans="1:2" x14ac:dyDescent="0.2">
      <c r="A96" s="20"/>
      <c r="B96" s="20"/>
    </row>
    <row r="97" spans="1:2" x14ac:dyDescent="0.2">
      <c r="A97" s="20"/>
      <c r="B97" s="20"/>
    </row>
    <row r="98" spans="1:2" x14ac:dyDescent="0.2">
      <c r="A98" s="20"/>
      <c r="B98" s="20"/>
    </row>
    <row r="99" spans="1:2" x14ac:dyDescent="0.2">
      <c r="A99" s="20"/>
      <c r="B99" s="20"/>
    </row>
    <row r="100" spans="1:2" x14ac:dyDescent="0.2">
      <c r="A100" s="20"/>
      <c r="B100" s="20"/>
    </row>
    <row r="101" spans="1:2" x14ac:dyDescent="0.2">
      <c r="A101" s="20"/>
      <c r="B101" s="20"/>
    </row>
    <row r="102" spans="1:2" x14ac:dyDescent="0.2">
      <c r="A102" s="20"/>
      <c r="B102" s="20"/>
    </row>
    <row r="103" spans="1:2" x14ac:dyDescent="0.2">
      <c r="A103" s="20"/>
      <c r="B103" s="20"/>
    </row>
    <row r="104" spans="1:2" x14ac:dyDescent="0.2">
      <c r="A104" s="20"/>
      <c r="B104" s="20"/>
    </row>
    <row r="105" spans="1:2" x14ac:dyDescent="0.2">
      <c r="A105" s="20"/>
      <c r="B105" s="20"/>
    </row>
    <row r="106" spans="1:2" x14ac:dyDescent="0.2">
      <c r="A106" s="20"/>
      <c r="B106" s="20"/>
    </row>
    <row r="107" spans="1:2" x14ac:dyDescent="0.2">
      <c r="A107" s="20"/>
      <c r="B107" s="20"/>
    </row>
    <row r="108" spans="1:2" x14ac:dyDescent="0.2">
      <c r="A108" s="20"/>
      <c r="B108" s="20"/>
    </row>
    <row r="109" spans="1:2" x14ac:dyDescent="0.2">
      <c r="A109" s="20"/>
      <c r="B109" s="20"/>
    </row>
    <row r="110" spans="1:2" x14ac:dyDescent="0.2">
      <c r="A110" s="20"/>
      <c r="B110" s="20"/>
    </row>
    <row r="111" spans="1:2" x14ac:dyDescent="0.2">
      <c r="A111" s="20"/>
      <c r="B111" s="20"/>
    </row>
    <row r="112" spans="1:2" x14ac:dyDescent="0.2">
      <c r="A112" s="20"/>
      <c r="B112" s="20"/>
    </row>
    <row r="113" spans="1:2" x14ac:dyDescent="0.2">
      <c r="A113" s="20"/>
      <c r="B113" s="20"/>
    </row>
    <row r="114" spans="1:2" x14ac:dyDescent="0.2">
      <c r="A114" s="20"/>
      <c r="B114" s="20"/>
    </row>
    <row r="115" spans="1:2" x14ac:dyDescent="0.2">
      <c r="A115" s="20"/>
      <c r="B115" s="20"/>
    </row>
    <row r="116" spans="1:2" x14ac:dyDescent="0.2">
      <c r="A116" s="20"/>
      <c r="B116" s="20"/>
    </row>
    <row r="117" spans="1:2" x14ac:dyDescent="0.2">
      <c r="A117" s="20"/>
      <c r="B117" s="20"/>
    </row>
    <row r="118" spans="1:2" x14ac:dyDescent="0.2">
      <c r="A118" s="20"/>
      <c r="B118" s="20"/>
    </row>
    <row r="119" spans="1:2" x14ac:dyDescent="0.2">
      <c r="A119" s="20"/>
      <c r="B119" s="20"/>
    </row>
    <row r="120" spans="1:2" x14ac:dyDescent="0.2">
      <c r="A120" s="20"/>
      <c r="B120" s="20"/>
    </row>
    <row r="121" spans="1:2" x14ac:dyDescent="0.2">
      <c r="A121" s="20"/>
      <c r="B121" s="20"/>
    </row>
    <row r="122" spans="1:2" x14ac:dyDescent="0.2">
      <c r="A122" s="20"/>
      <c r="B122" s="20"/>
    </row>
    <row r="123" spans="1:2" x14ac:dyDescent="0.2">
      <c r="A123" s="20"/>
      <c r="B123" s="20"/>
    </row>
    <row r="124" spans="1:2" x14ac:dyDescent="0.2">
      <c r="A124" s="20"/>
      <c r="B124" s="20"/>
    </row>
    <row r="125" spans="1:2" x14ac:dyDescent="0.2">
      <c r="A125" s="20"/>
      <c r="B125" s="20"/>
    </row>
    <row r="126" spans="1:2" x14ac:dyDescent="0.2">
      <c r="A126" s="20"/>
      <c r="B126" s="20"/>
    </row>
    <row r="127" spans="1:2" x14ac:dyDescent="0.2">
      <c r="A127" s="20"/>
      <c r="B127" s="20"/>
    </row>
    <row r="128" spans="1:2" x14ac:dyDescent="0.2">
      <c r="A128" s="20"/>
      <c r="B128" s="20"/>
    </row>
    <row r="129" spans="1:2" x14ac:dyDescent="0.2">
      <c r="A129" s="20"/>
      <c r="B129" s="20"/>
    </row>
    <row r="130" spans="1:2" x14ac:dyDescent="0.2">
      <c r="A130" s="20"/>
      <c r="B130" s="20"/>
    </row>
    <row r="131" spans="1:2" x14ac:dyDescent="0.2">
      <c r="A131" s="20"/>
      <c r="B131" s="20"/>
    </row>
    <row r="132" spans="1:2" x14ac:dyDescent="0.2">
      <c r="A132" s="20"/>
      <c r="B132" s="20"/>
    </row>
    <row r="133" spans="1:2" x14ac:dyDescent="0.2">
      <c r="A133" s="20"/>
      <c r="B133" s="20"/>
    </row>
    <row r="134" spans="1:2" x14ac:dyDescent="0.2">
      <c r="A134" s="20"/>
      <c r="B134" s="20"/>
    </row>
    <row r="135" spans="1:2" x14ac:dyDescent="0.2">
      <c r="A135" s="20"/>
      <c r="B135" s="20"/>
    </row>
    <row r="136" spans="1:2" x14ac:dyDescent="0.2">
      <c r="A136" s="20"/>
      <c r="B136" s="20"/>
    </row>
    <row r="137" spans="1:2" x14ac:dyDescent="0.2">
      <c r="A137" s="20"/>
      <c r="B137" s="20"/>
    </row>
    <row r="138" spans="1:2" x14ac:dyDescent="0.2">
      <c r="A138" s="20"/>
      <c r="B138" s="20"/>
    </row>
    <row r="139" spans="1:2" x14ac:dyDescent="0.2">
      <c r="A139" s="20"/>
      <c r="B139" s="20"/>
    </row>
    <row r="140" spans="1:2" x14ac:dyDescent="0.2">
      <c r="A140" s="20"/>
      <c r="B140" s="20"/>
    </row>
    <row r="141" spans="1:2" x14ac:dyDescent="0.2">
      <c r="A141" s="20"/>
      <c r="B141" s="20"/>
    </row>
    <row r="142" spans="1:2" x14ac:dyDescent="0.2">
      <c r="A142" s="20"/>
      <c r="B142" s="20"/>
    </row>
    <row r="143" spans="1:2" x14ac:dyDescent="0.2">
      <c r="A143" s="20"/>
      <c r="B143" s="20"/>
    </row>
    <row r="144" spans="1:2" x14ac:dyDescent="0.2">
      <c r="A144" s="20"/>
      <c r="B144" s="20"/>
    </row>
    <row r="145" spans="1:2" x14ac:dyDescent="0.2">
      <c r="A145" s="20"/>
      <c r="B145" s="20"/>
    </row>
    <row r="146" spans="1:2" x14ac:dyDescent="0.2">
      <c r="A146" s="20"/>
      <c r="B146" s="20"/>
    </row>
    <row r="147" spans="1:2" x14ac:dyDescent="0.2">
      <c r="A147" s="20"/>
      <c r="B147" s="20"/>
    </row>
    <row r="148" spans="1:2" x14ac:dyDescent="0.2">
      <c r="A148" s="20"/>
      <c r="B148" s="20"/>
    </row>
    <row r="149" spans="1:2" x14ac:dyDescent="0.2">
      <c r="A149" s="20"/>
      <c r="B149" s="20"/>
    </row>
    <row r="150" spans="1:2" x14ac:dyDescent="0.2">
      <c r="A150" s="20"/>
      <c r="B150" s="20"/>
    </row>
    <row r="151" spans="1:2" x14ac:dyDescent="0.2">
      <c r="A151" s="20"/>
      <c r="B151" s="20"/>
    </row>
    <row r="152" spans="1:2" x14ac:dyDescent="0.2">
      <c r="A152" s="20"/>
      <c r="B152" s="20"/>
    </row>
    <row r="153" spans="1:2" x14ac:dyDescent="0.2">
      <c r="A153" s="20"/>
      <c r="B153" s="20"/>
    </row>
    <row r="154" spans="1:2" x14ac:dyDescent="0.2">
      <c r="A154" s="20"/>
      <c r="B154" s="20"/>
    </row>
    <row r="155" spans="1:2" x14ac:dyDescent="0.2">
      <c r="A155" s="20"/>
      <c r="B155" s="20"/>
    </row>
    <row r="156" spans="1:2" x14ac:dyDescent="0.2">
      <c r="A156" s="20"/>
      <c r="B156" s="20"/>
    </row>
    <row r="157" spans="1:2" x14ac:dyDescent="0.2">
      <c r="A157" s="20"/>
      <c r="B157" s="20"/>
    </row>
    <row r="158" spans="1:2" x14ac:dyDescent="0.2">
      <c r="A158" s="20"/>
      <c r="B158" s="20"/>
    </row>
    <row r="159" spans="1:2" x14ac:dyDescent="0.2">
      <c r="A159" s="20"/>
      <c r="B159" s="20"/>
    </row>
    <row r="160" spans="1:2" x14ac:dyDescent="0.2">
      <c r="A160" s="20"/>
      <c r="B160" s="20"/>
    </row>
    <row r="161" spans="1:2" x14ac:dyDescent="0.2">
      <c r="A161" s="20"/>
      <c r="B161" s="20"/>
    </row>
    <row r="162" spans="1:2" x14ac:dyDescent="0.2">
      <c r="A162" s="20"/>
      <c r="B162" s="20"/>
    </row>
    <row r="163" spans="1:2" x14ac:dyDescent="0.2">
      <c r="A163" s="20"/>
      <c r="B163" s="20"/>
    </row>
    <row r="164" spans="1:2" x14ac:dyDescent="0.2">
      <c r="A164" s="20"/>
      <c r="B164" s="20"/>
    </row>
    <row r="165" spans="1:2" x14ac:dyDescent="0.2">
      <c r="A165" s="20"/>
      <c r="B165" s="20"/>
    </row>
    <row r="166" spans="1:2" x14ac:dyDescent="0.2">
      <c r="A166" s="20"/>
      <c r="B166" s="20"/>
    </row>
    <row r="167" spans="1:2" x14ac:dyDescent="0.2">
      <c r="A167" s="20"/>
      <c r="B167" s="20"/>
    </row>
    <row r="168" spans="1:2" x14ac:dyDescent="0.2">
      <c r="A168" s="20"/>
      <c r="B168" s="20"/>
    </row>
    <row r="169" spans="1:2" x14ac:dyDescent="0.2">
      <c r="A169" s="20"/>
      <c r="B169" s="20"/>
    </row>
    <row r="170" spans="1:2" x14ac:dyDescent="0.2">
      <c r="A170" s="20"/>
      <c r="B170" s="20"/>
    </row>
    <row r="171" spans="1:2" x14ac:dyDescent="0.2">
      <c r="A171" s="20"/>
      <c r="B171" s="20"/>
    </row>
    <row r="172" spans="1:2" x14ac:dyDescent="0.2">
      <c r="A172" s="20"/>
      <c r="B172" s="20"/>
    </row>
    <row r="173" spans="1:2" x14ac:dyDescent="0.2">
      <c r="A173" s="20"/>
      <c r="B173" s="20"/>
    </row>
    <row r="174" spans="1:2" x14ac:dyDescent="0.2">
      <c r="A174" s="20"/>
      <c r="B174" s="20"/>
    </row>
    <row r="175" spans="1:2" x14ac:dyDescent="0.2">
      <c r="A175" s="20"/>
      <c r="B175" s="20"/>
    </row>
    <row r="176" spans="1:2" x14ac:dyDescent="0.2">
      <c r="A176" s="20"/>
      <c r="B176" s="20"/>
    </row>
    <row r="177" spans="1:2" x14ac:dyDescent="0.2">
      <c r="A177" s="20"/>
      <c r="B177" s="20"/>
    </row>
    <row r="178" spans="1:2" x14ac:dyDescent="0.2">
      <c r="A178" s="20"/>
      <c r="B178" s="20"/>
    </row>
    <row r="179" spans="1:2" x14ac:dyDescent="0.2">
      <c r="A179" s="20"/>
      <c r="B179" s="20"/>
    </row>
    <row r="180" spans="1:2" x14ac:dyDescent="0.2">
      <c r="A180" s="20"/>
      <c r="B180" s="20"/>
    </row>
    <row r="181" spans="1:2" x14ac:dyDescent="0.2">
      <c r="A181" s="20"/>
      <c r="B181" s="20"/>
    </row>
    <row r="182" spans="1:2" x14ac:dyDescent="0.2">
      <c r="A182" s="20"/>
      <c r="B182" s="20"/>
    </row>
    <row r="183" spans="1:2" x14ac:dyDescent="0.2">
      <c r="A183" s="20"/>
      <c r="B183" s="20"/>
    </row>
    <row r="184" spans="1:2" x14ac:dyDescent="0.2">
      <c r="A184" s="20"/>
      <c r="B184" s="20"/>
    </row>
    <row r="185" spans="1:2" x14ac:dyDescent="0.2">
      <c r="A185" s="20"/>
      <c r="B185" s="20"/>
    </row>
    <row r="186" spans="1:2" x14ac:dyDescent="0.2">
      <c r="A186" s="20"/>
      <c r="B186" s="20"/>
    </row>
    <row r="187" spans="1:2" x14ac:dyDescent="0.2">
      <c r="A187" s="20"/>
      <c r="B187" s="20"/>
    </row>
    <row r="188" spans="1:2" x14ac:dyDescent="0.2">
      <c r="A188" s="20"/>
      <c r="B188" s="20"/>
    </row>
    <row r="189" spans="1:2" x14ac:dyDescent="0.2">
      <c r="A189" s="20"/>
      <c r="B189" s="20"/>
    </row>
    <row r="190" spans="1:2" x14ac:dyDescent="0.2">
      <c r="A190" s="20"/>
      <c r="B190" s="20"/>
    </row>
    <row r="191" spans="1:2" x14ac:dyDescent="0.2">
      <c r="A191" s="20"/>
      <c r="B191" s="20"/>
    </row>
    <row r="192" spans="1:2" x14ac:dyDescent="0.2">
      <c r="A192" s="20"/>
      <c r="B192" s="20"/>
    </row>
    <row r="193" spans="1:2" x14ac:dyDescent="0.2">
      <c r="A193" s="20"/>
      <c r="B193" s="20"/>
    </row>
    <row r="194" spans="1:2" x14ac:dyDescent="0.2">
      <c r="A194" s="20"/>
      <c r="B194" s="20"/>
    </row>
    <row r="195" spans="1:2" x14ac:dyDescent="0.2">
      <c r="A195" s="20"/>
      <c r="B195" s="20"/>
    </row>
    <row r="196" spans="1:2" x14ac:dyDescent="0.2">
      <c r="A196" s="20"/>
      <c r="B196" s="20"/>
    </row>
    <row r="197" spans="1:2" x14ac:dyDescent="0.2">
      <c r="A197" s="20"/>
      <c r="B197" s="20"/>
    </row>
    <row r="198" spans="1:2" x14ac:dyDescent="0.2">
      <c r="A198" s="20"/>
      <c r="B198" s="20"/>
    </row>
    <row r="199" spans="1:2" x14ac:dyDescent="0.2">
      <c r="A199" s="20"/>
      <c r="B199" s="20"/>
    </row>
    <row r="200" spans="1:2" x14ac:dyDescent="0.2">
      <c r="A200" s="20"/>
      <c r="B200" s="20"/>
    </row>
    <row r="201" spans="1:2" x14ac:dyDescent="0.2">
      <c r="A201" s="20"/>
      <c r="B201" s="20"/>
    </row>
    <row r="202" spans="1:2" x14ac:dyDescent="0.2">
      <c r="A202" s="20"/>
      <c r="B202" s="20"/>
    </row>
    <row r="203" spans="1:2" x14ac:dyDescent="0.2">
      <c r="A203" s="20"/>
      <c r="B203" s="20"/>
    </row>
    <row r="204" spans="1:2" x14ac:dyDescent="0.2">
      <c r="A204" s="20"/>
      <c r="B204" s="20"/>
    </row>
    <row r="205" spans="1:2" x14ac:dyDescent="0.2">
      <c r="A205" s="20"/>
      <c r="B205" s="20"/>
    </row>
    <row r="206" spans="1:2" x14ac:dyDescent="0.2">
      <c r="A206" s="20"/>
      <c r="B206" s="20"/>
    </row>
    <row r="207" spans="1:2" x14ac:dyDescent="0.2">
      <c r="A207" s="20"/>
      <c r="B207" s="20"/>
    </row>
    <row r="208" spans="1:2" x14ac:dyDescent="0.2">
      <c r="A208" s="20"/>
      <c r="B208" s="20"/>
    </row>
    <row r="209" spans="1:2" x14ac:dyDescent="0.2">
      <c r="A209" s="20"/>
      <c r="B209" s="20"/>
    </row>
    <row r="210" spans="1:2" x14ac:dyDescent="0.2">
      <c r="A210" s="20"/>
      <c r="B210" s="20"/>
    </row>
    <row r="211" spans="1:2" x14ac:dyDescent="0.2">
      <c r="A211" s="20"/>
      <c r="B211" s="20"/>
    </row>
    <row r="212" spans="1:2" x14ac:dyDescent="0.2">
      <c r="A212" s="20"/>
      <c r="B212" s="20"/>
    </row>
    <row r="213" spans="1:2" x14ac:dyDescent="0.2">
      <c r="A213" s="20"/>
      <c r="B213" s="20"/>
    </row>
    <row r="214" spans="1:2" x14ac:dyDescent="0.2">
      <c r="A214" s="20"/>
      <c r="B214" s="20"/>
    </row>
    <row r="215" spans="1:2" x14ac:dyDescent="0.2">
      <c r="A215" s="20"/>
      <c r="B215" s="20"/>
    </row>
    <row r="216" spans="1:2" x14ac:dyDescent="0.2">
      <c r="A216" s="20"/>
      <c r="B216" s="20"/>
    </row>
    <row r="217" spans="1:2" x14ac:dyDescent="0.2">
      <c r="A217" s="20"/>
      <c r="B217" s="20"/>
    </row>
    <row r="218" spans="1:2" x14ac:dyDescent="0.2">
      <c r="A218" s="20"/>
      <c r="B218" s="20"/>
    </row>
    <row r="219" spans="1:2" x14ac:dyDescent="0.2">
      <c r="A219" s="20"/>
      <c r="B219" s="20"/>
    </row>
    <row r="220" spans="1:2" x14ac:dyDescent="0.2">
      <c r="A220" s="20"/>
      <c r="B220" s="20"/>
    </row>
    <row r="221" spans="1:2" x14ac:dyDescent="0.2">
      <c r="A221" s="20"/>
      <c r="B221" s="20"/>
    </row>
    <row r="222" spans="1:2" x14ac:dyDescent="0.2">
      <c r="A222" s="20"/>
      <c r="B222" s="20"/>
    </row>
    <row r="223" spans="1:2" x14ac:dyDescent="0.2">
      <c r="A223" s="20"/>
      <c r="B223" s="20"/>
    </row>
    <row r="224" spans="1:2" x14ac:dyDescent="0.2">
      <c r="A224" s="20"/>
      <c r="B224" s="20"/>
    </row>
    <row r="225" spans="1:2" x14ac:dyDescent="0.2">
      <c r="A225" s="20"/>
      <c r="B225" s="20"/>
    </row>
    <row r="226" spans="1:2" x14ac:dyDescent="0.2">
      <c r="A226" s="20"/>
      <c r="B226" s="20"/>
    </row>
    <row r="227" spans="1:2" x14ac:dyDescent="0.2">
      <c r="A227" s="20"/>
      <c r="B227" s="20"/>
    </row>
    <row r="228" spans="1:2" x14ac:dyDescent="0.2">
      <c r="A228" s="20"/>
      <c r="B228" s="20"/>
    </row>
    <row r="229" spans="1:2" x14ac:dyDescent="0.2">
      <c r="A229" s="20"/>
      <c r="B229" s="20"/>
    </row>
    <row r="230" spans="1:2" x14ac:dyDescent="0.2">
      <c r="A230" s="20"/>
      <c r="B230" s="20"/>
    </row>
    <row r="231" spans="1:2" x14ac:dyDescent="0.2">
      <c r="A231" s="20"/>
      <c r="B231" s="20"/>
    </row>
    <row r="232" spans="1:2" x14ac:dyDescent="0.2">
      <c r="A232" s="20"/>
      <c r="B232" s="20"/>
    </row>
    <row r="233" spans="1:2" x14ac:dyDescent="0.2">
      <c r="A233" s="20"/>
      <c r="B233" s="20"/>
    </row>
    <row r="234" spans="1:2" x14ac:dyDescent="0.2">
      <c r="A234" s="20"/>
      <c r="B234" s="20"/>
    </row>
    <row r="235" spans="1:2" x14ac:dyDescent="0.2">
      <c r="A235" s="20"/>
      <c r="B235" s="20"/>
    </row>
    <row r="236" spans="1:2" x14ac:dyDescent="0.2">
      <c r="A236" s="20"/>
      <c r="B236" s="20"/>
    </row>
    <row r="237" spans="1:2" x14ac:dyDescent="0.2">
      <c r="A237" s="20"/>
      <c r="B237" s="20"/>
    </row>
    <row r="238" spans="1:2" x14ac:dyDescent="0.2">
      <c r="A238" s="20"/>
      <c r="B238" s="20"/>
    </row>
    <row r="239" spans="1:2" x14ac:dyDescent="0.2">
      <c r="A239" s="20"/>
      <c r="B239" s="20"/>
    </row>
    <row r="240" spans="1:2" x14ac:dyDescent="0.2">
      <c r="A240" s="20"/>
      <c r="B240" s="20"/>
    </row>
    <row r="241" spans="1:2" x14ac:dyDescent="0.2">
      <c r="A241" s="20"/>
      <c r="B241" s="20"/>
    </row>
    <row r="242" spans="1:2" x14ac:dyDescent="0.2">
      <c r="A242" s="20"/>
      <c r="B242" s="20"/>
    </row>
    <row r="243" spans="1:2" x14ac:dyDescent="0.2">
      <c r="A243" s="20"/>
      <c r="B243" s="20"/>
    </row>
    <row r="244" spans="1:2" x14ac:dyDescent="0.2">
      <c r="A244" s="20"/>
      <c r="B244" s="20"/>
    </row>
    <row r="245" spans="1:2" x14ac:dyDescent="0.2">
      <c r="A245" s="20"/>
      <c r="B245" s="20"/>
    </row>
    <row r="246" spans="1:2" x14ac:dyDescent="0.2">
      <c r="A246" s="20"/>
      <c r="B246" s="20"/>
    </row>
    <row r="247" spans="1:2" x14ac:dyDescent="0.2">
      <c r="A247" s="20"/>
      <c r="B247" s="20"/>
    </row>
    <row r="248" spans="1:2" x14ac:dyDescent="0.2">
      <c r="A248" s="20"/>
      <c r="B248" s="20"/>
    </row>
    <row r="249" spans="1:2" x14ac:dyDescent="0.2">
      <c r="A249" s="20"/>
      <c r="B249" s="20"/>
    </row>
    <row r="250" spans="1:2" x14ac:dyDescent="0.2">
      <c r="A250" s="20"/>
      <c r="B250" s="20"/>
    </row>
    <row r="251" spans="1:2" x14ac:dyDescent="0.2">
      <c r="A251" s="20"/>
      <c r="B251" s="20"/>
    </row>
    <row r="252" spans="1:2" x14ac:dyDescent="0.2">
      <c r="A252" s="20"/>
      <c r="B252" s="20"/>
    </row>
    <row r="253" spans="1:2" x14ac:dyDescent="0.2">
      <c r="A253" s="20"/>
      <c r="B253" s="20"/>
    </row>
    <row r="254" spans="1:2" x14ac:dyDescent="0.2">
      <c r="A254" s="20"/>
      <c r="B254" s="20"/>
    </row>
    <row r="255" spans="1:2" x14ac:dyDescent="0.2">
      <c r="A255" s="20"/>
      <c r="B255" s="20"/>
    </row>
    <row r="256" spans="1:2" x14ac:dyDescent="0.2">
      <c r="A256" s="20"/>
      <c r="B256" s="20"/>
    </row>
    <row r="257" spans="1:2" x14ac:dyDescent="0.2">
      <c r="A257" s="20"/>
      <c r="B257" s="20"/>
    </row>
    <row r="258" spans="1:2" x14ac:dyDescent="0.2">
      <c r="A258" s="20"/>
      <c r="B258" s="20"/>
    </row>
    <row r="259" spans="1:2" x14ac:dyDescent="0.2">
      <c r="A259" s="20"/>
      <c r="B259" s="20"/>
    </row>
    <row r="260" spans="1:2" x14ac:dyDescent="0.2">
      <c r="A260" s="20"/>
      <c r="B260" s="20"/>
    </row>
    <row r="261" spans="1:2" x14ac:dyDescent="0.2">
      <c r="A261" s="20"/>
      <c r="B261" s="20"/>
    </row>
    <row r="262" spans="1:2" x14ac:dyDescent="0.2">
      <c r="A262" s="20"/>
      <c r="B262" s="20"/>
    </row>
    <row r="263" spans="1:2" x14ac:dyDescent="0.2">
      <c r="A263" s="20"/>
      <c r="B263" s="20"/>
    </row>
    <row r="264" spans="1:2" x14ac:dyDescent="0.2">
      <c r="A264" s="20"/>
      <c r="B264" s="20"/>
    </row>
    <row r="265" spans="1:2" x14ac:dyDescent="0.2">
      <c r="A265" s="20"/>
      <c r="B265" s="20"/>
    </row>
    <row r="266" spans="1:2" x14ac:dyDescent="0.2">
      <c r="A266" s="20"/>
      <c r="B266" s="20"/>
    </row>
    <row r="267" spans="1:2" x14ac:dyDescent="0.2">
      <c r="A267" s="20"/>
      <c r="B267" s="20"/>
    </row>
    <row r="268" spans="1:2" x14ac:dyDescent="0.2">
      <c r="A268" s="20"/>
      <c r="B268" s="20"/>
    </row>
    <row r="269" spans="1:2" x14ac:dyDescent="0.2">
      <c r="A269" s="20"/>
      <c r="B269" s="20"/>
    </row>
    <row r="270" spans="1:2" x14ac:dyDescent="0.2">
      <c r="A270" s="20"/>
      <c r="B270" s="20"/>
    </row>
    <row r="271" spans="1:2" x14ac:dyDescent="0.2">
      <c r="A271" s="20"/>
      <c r="B271" s="20"/>
    </row>
    <row r="272" spans="1:2" x14ac:dyDescent="0.2">
      <c r="A272" s="20"/>
      <c r="B272" s="20"/>
    </row>
    <row r="273" spans="1:2" x14ac:dyDescent="0.2">
      <c r="A273" s="20"/>
      <c r="B273" s="20"/>
    </row>
    <row r="274" spans="1:2" x14ac:dyDescent="0.2">
      <c r="A274" s="20"/>
      <c r="B274" s="20"/>
    </row>
    <row r="275" spans="1:2" x14ac:dyDescent="0.2">
      <c r="A275" s="20"/>
      <c r="B275" s="20"/>
    </row>
    <row r="276" spans="1:2" x14ac:dyDescent="0.2">
      <c r="A276" s="20"/>
      <c r="B276" s="20"/>
    </row>
    <row r="277" spans="1:2" x14ac:dyDescent="0.2">
      <c r="A277" s="20"/>
      <c r="B277" s="20"/>
    </row>
    <row r="278" spans="1:2" x14ac:dyDescent="0.2">
      <c r="A278" s="20"/>
      <c r="B278" s="20"/>
    </row>
    <row r="279" spans="1:2" x14ac:dyDescent="0.2">
      <c r="A279" s="20"/>
      <c r="B279" s="20"/>
    </row>
    <row r="280" spans="1:2" x14ac:dyDescent="0.2">
      <c r="A280" s="20"/>
      <c r="B280" s="20"/>
    </row>
    <row r="281" spans="1:2" x14ac:dyDescent="0.2">
      <c r="A281" s="20"/>
      <c r="B281" s="20"/>
    </row>
    <row r="282" spans="1:2" x14ac:dyDescent="0.2">
      <c r="A282" s="20"/>
      <c r="B282" s="20"/>
    </row>
    <row r="283" spans="1:2" x14ac:dyDescent="0.2">
      <c r="A283" s="20"/>
      <c r="B283" s="20"/>
    </row>
    <row r="284" spans="1:2" x14ac:dyDescent="0.2">
      <c r="A284" s="20"/>
      <c r="B284" s="20"/>
    </row>
    <row r="285" spans="1:2" x14ac:dyDescent="0.2">
      <c r="A285" s="20"/>
      <c r="B285" s="20"/>
    </row>
    <row r="286" spans="1:2" x14ac:dyDescent="0.2">
      <c r="A286" s="20"/>
      <c r="B286" s="20"/>
    </row>
    <row r="287" spans="1:2" x14ac:dyDescent="0.2">
      <c r="A287" s="20"/>
      <c r="B287" s="20"/>
    </row>
    <row r="288" spans="1:2" x14ac:dyDescent="0.2">
      <c r="A288" s="20"/>
      <c r="B288" s="20"/>
    </row>
    <row r="289" spans="1:2" x14ac:dyDescent="0.2">
      <c r="A289" s="20"/>
      <c r="B289" s="20"/>
    </row>
  </sheetData>
  <sheetProtection algorithmName="SHA-512" hashValue="XnwwnDtn5NHYTvVdJHbrFpS+gaTkkObkbEfQxe6oicjv+ZIX11C47UZw5TyfVOUfYqS/TJosiqLHl/OWxlGqDA==" saltValue="wwCpFAeWxiTDUpBhssJLNw==" spinCount="100000" sheet="1" objects="1" scenarios="1" selectLockedCells="1"/>
  <mergeCells count="12">
    <mergeCell ref="L14:P14"/>
    <mergeCell ref="C77:L77"/>
    <mergeCell ref="C14:I14"/>
    <mergeCell ref="C69:G69"/>
    <mergeCell ref="C71:G71"/>
    <mergeCell ref="C57:G57"/>
    <mergeCell ref="C58:G58"/>
    <mergeCell ref="C59:G59"/>
    <mergeCell ref="C67:G67"/>
    <mergeCell ref="C63:G63"/>
    <mergeCell ref="C61:G61"/>
    <mergeCell ref="C65:G65"/>
  </mergeCells>
  <pageMargins left="0.25" right="0.25" top="0.75" bottom="0.75" header="0.3" footer="0.3"/>
  <pageSetup scale="70" orientation="landscape" r:id="rId1"/>
  <rowBreaks count="1" manualBreakCount="1">
    <brk id="39" max="16383" man="1"/>
  </rowBreaks>
  <ignoredErrors>
    <ignoredError sqref="I18:I24 I29 I30:I36 I42:I44 I4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R336"/>
  <sheetViews>
    <sheetView showGridLines="0" zoomScale="110" zoomScaleNormal="110" workbookViewId="0">
      <selection activeCell="E19" sqref="E19"/>
    </sheetView>
  </sheetViews>
  <sheetFormatPr defaultColWidth="8.85546875" defaultRowHeight="15" x14ac:dyDescent="0.25"/>
  <cols>
    <col min="1" max="2" width="2.140625" style="7" customWidth="1"/>
    <col min="3" max="3" width="50.42578125" style="17" customWidth="1"/>
    <col min="4" max="4" width="0.85546875" style="17" customWidth="1"/>
    <col min="5" max="5" width="15.7109375" style="7" customWidth="1"/>
    <col min="6" max="6" width="0.85546875" style="7" customWidth="1"/>
    <col min="7" max="7" width="15.7109375" style="7" customWidth="1"/>
    <col min="8" max="8" width="0.85546875" style="15" customWidth="1"/>
    <col min="9" max="9" width="15.7109375" style="7" customWidth="1"/>
    <col min="10" max="10" width="4.28515625" style="7" customWidth="1"/>
    <col min="11" max="11" width="17.85546875" style="7" customWidth="1"/>
    <col min="12" max="12" width="0.85546875" style="7" customWidth="1"/>
    <col min="13" max="13" width="17.28515625" style="18" customWidth="1"/>
    <col min="14" max="14" width="3.7109375" style="18" customWidth="1"/>
    <col min="15" max="15" width="17" style="18" customWidth="1"/>
    <col min="16" max="16" width="3.7109375" style="18" customWidth="1"/>
    <col min="17" max="17" width="43.140625" style="18" customWidth="1"/>
    <col min="18" max="18" width="2.140625" style="7" customWidth="1"/>
    <col min="19" max="16384" width="8.85546875" style="7"/>
  </cols>
  <sheetData>
    <row r="1" spans="1:18" ht="18.75" x14ac:dyDescent="0.25">
      <c r="A1" s="153"/>
      <c r="B1" s="263"/>
      <c r="C1" s="261">
        <f>Cover!C13</f>
        <v>0</v>
      </c>
      <c r="D1" s="154"/>
      <c r="E1" s="89"/>
      <c r="F1" s="89"/>
      <c r="G1" s="155"/>
      <c r="H1" s="156"/>
      <c r="I1" s="153"/>
      <c r="J1" s="153"/>
      <c r="K1" s="153"/>
      <c r="L1" s="153"/>
      <c r="M1" s="153"/>
      <c r="N1" s="153"/>
      <c r="O1" s="153"/>
      <c r="P1" s="153"/>
      <c r="Q1" s="153"/>
      <c r="R1" s="18"/>
    </row>
    <row r="2" spans="1:18" ht="19.5" thickBot="1" x14ac:dyDescent="0.35">
      <c r="A2" s="153"/>
      <c r="B2" s="153"/>
      <c r="C2" s="288" t="s">
        <v>255</v>
      </c>
      <c r="D2" s="124"/>
      <c r="E2" s="124"/>
      <c r="F2" s="124"/>
      <c r="G2" s="124"/>
      <c r="H2" s="124"/>
      <c r="I2" s="124"/>
      <c r="J2" s="125"/>
      <c r="K2" s="125"/>
      <c r="L2" s="126"/>
      <c r="M2" s="126"/>
      <c r="N2" s="127"/>
      <c r="O2" s="125"/>
      <c r="P2" s="125"/>
      <c r="Q2" s="125"/>
      <c r="R2" s="18"/>
    </row>
    <row r="3" spans="1:18" x14ac:dyDescent="0.25">
      <c r="A3" s="153"/>
      <c r="B3" s="153"/>
      <c r="C3" s="154"/>
      <c r="D3" s="154"/>
      <c r="E3" s="89"/>
      <c r="F3" s="89"/>
      <c r="G3" s="155"/>
      <c r="H3" s="156"/>
      <c r="I3" s="153"/>
      <c r="J3" s="153"/>
      <c r="K3" s="153"/>
      <c r="L3" s="153"/>
      <c r="M3" s="153"/>
      <c r="N3" s="153"/>
      <c r="O3" s="153"/>
      <c r="P3" s="153"/>
      <c r="Q3" s="153"/>
      <c r="R3" s="18"/>
    </row>
    <row r="4" spans="1:18" x14ac:dyDescent="0.25">
      <c r="A4" s="153"/>
      <c r="B4" s="153"/>
      <c r="C4" s="78" t="s">
        <v>12</v>
      </c>
      <c r="D4" s="154"/>
      <c r="E4" s="89"/>
      <c r="F4" s="89"/>
      <c r="G4" s="155"/>
      <c r="H4" s="156"/>
      <c r="I4" s="153"/>
      <c r="J4" s="153"/>
      <c r="K4" s="153"/>
      <c r="L4" s="153"/>
      <c r="M4" s="153"/>
      <c r="N4" s="153"/>
      <c r="O4" s="153"/>
      <c r="P4" s="153"/>
      <c r="Q4" s="153"/>
      <c r="R4" s="18"/>
    </row>
    <row r="5" spans="1:18" x14ac:dyDescent="0.25">
      <c r="A5" s="153"/>
      <c r="B5" s="153"/>
      <c r="C5" s="80" t="s">
        <v>218</v>
      </c>
      <c r="D5" s="154"/>
      <c r="E5" s="89"/>
      <c r="F5" s="89"/>
      <c r="G5" s="155"/>
      <c r="H5" s="156"/>
      <c r="I5" s="153"/>
      <c r="J5" s="153"/>
      <c r="K5" s="153"/>
      <c r="L5" s="153"/>
      <c r="M5" s="153"/>
      <c r="N5" s="153"/>
      <c r="O5" s="153"/>
      <c r="P5" s="153"/>
      <c r="Q5" s="153"/>
      <c r="R5" s="18"/>
    </row>
    <row r="6" spans="1:18" x14ac:dyDescent="0.25">
      <c r="A6" s="153"/>
      <c r="B6" s="153"/>
      <c r="C6" s="80" t="s">
        <v>272</v>
      </c>
      <c r="D6" s="154"/>
      <c r="E6" s="89"/>
      <c r="F6" s="89"/>
      <c r="G6" s="155"/>
      <c r="H6" s="156"/>
      <c r="I6" s="153"/>
      <c r="J6" s="153"/>
      <c r="K6" s="153"/>
      <c r="L6" s="153"/>
      <c r="M6" s="153"/>
      <c r="N6" s="153"/>
      <c r="O6" s="153"/>
      <c r="P6" s="153"/>
      <c r="Q6" s="153"/>
      <c r="R6" s="18"/>
    </row>
    <row r="7" spans="1:18" x14ac:dyDescent="0.25">
      <c r="A7" s="153"/>
      <c r="B7" s="153"/>
      <c r="C7" s="80" t="s">
        <v>136</v>
      </c>
      <c r="D7" s="154"/>
      <c r="E7" s="89"/>
      <c r="F7" s="89"/>
      <c r="G7" s="155"/>
      <c r="H7" s="156"/>
      <c r="I7" s="153"/>
      <c r="J7" s="153"/>
      <c r="K7" s="153"/>
      <c r="L7" s="153"/>
      <c r="M7" s="153"/>
      <c r="N7" s="153"/>
      <c r="O7" s="153"/>
      <c r="P7" s="153"/>
      <c r="Q7" s="153"/>
      <c r="R7" s="18"/>
    </row>
    <row r="8" spans="1:18" x14ac:dyDescent="0.25">
      <c r="A8" s="153"/>
      <c r="B8" s="153"/>
      <c r="C8" s="80" t="s">
        <v>220</v>
      </c>
      <c r="D8" s="154"/>
      <c r="E8" s="89"/>
      <c r="F8" s="89"/>
      <c r="G8" s="155"/>
      <c r="H8" s="156"/>
      <c r="I8" s="153"/>
      <c r="J8" s="153"/>
      <c r="K8" s="153"/>
      <c r="L8" s="153"/>
      <c r="M8" s="153"/>
      <c r="N8" s="153"/>
      <c r="O8" s="153"/>
      <c r="P8" s="153"/>
      <c r="Q8" s="153"/>
      <c r="R8" s="18"/>
    </row>
    <row r="9" spans="1:18" x14ac:dyDescent="0.25">
      <c r="A9" s="153"/>
      <c r="B9" s="153"/>
      <c r="C9" s="80" t="s">
        <v>219</v>
      </c>
      <c r="D9" s="154"/>
      <c r="E9" s="89"/>
      <c r="F9" s="89"/>
      <c r="G9" s="155"/>
      <c r="H9" s="156"/>
      <c r="I9" s="153"/>
      <c r="J9" s="153"/>
      <c r="K9" s="153"/>
      <c r="L9" s="153"/>
      <c r="M9" s="153"/>
      <c r="N9" s="153"/>
      <c r="O9" s="153"/>
      <c r="P9" s="153"/>
      <c r="Q9" s="153"/>
      <c r="R9" s="18"/>
    </row>
    <row r="10" spans="1:18" ht="6" customHeight="1" x14ac:dyDescent="0.25">
      <c r="A10" s="153"/>
      <c r="B10" s="153"/>
      <c r="C10" s="80"/>
      <c r="D10" s="154"/>
      <c r="E10" s="89"/>
      <c r="F10" s="89"/>
      <c r="G10" s="155"/>
      <c r="H10" s="156"/>
      <c r="I10" s="153"/>
      <c r="J10" s="153"/>
      <c r="K10" s="153"/>
      <c r="L10" s="153"/>
      <c r="M10" s="153"/>
      <c r="N10" s="153"/>
      <c r="O10" s="153"/>
      <c r="P10" s="153"/>
      <c r="Q10" s="153"/>
      <c r="R10" s="18"/>
    </row>
    <row r="11" spans="1:18" s="9" customFormat="1" ht="12.75" customHeight="1" x14ac:dyDescent="0.2">
      <c r="A11" s="20"/>
      <c r="B11" s="20"/>
      <c r="C11" s="81" t="s">
        <v>14</v>
      </c>
      <c r="D11" s="73"/>
      <c r="E11" s="73"/>
      <c r="F11" s="20"/>
      <c r="G11" s="74"/>
      <c r="H11" s="74"/>
      <c r="I11" s="76"/>
      <c r="J11" s="76"/>
      <c r="K11" s="76"/>
      <c r="L11" s="76"/>
      <c r="M11" s="153"/>
      <c r="N11" s="153"/>
      <c r="O11" s="153"/>
      <c r="P11" s="153"/>
      <c r="Q11" s="153"/>
      <c r="R11" s="77"/>
    </row>
    <row r="12" spans="1:18" s="9" customFormat="1" ht="12.75" customHeight="1" x14ac:dyDescent="0.2">
      <c r="A12" s="20"/>
      <c r="B12" s="20"/>
      <c r="C12" s="81" t="s">
        <v>33</v>
      </c>
      <c r="D12" s="73"/>
      <c r="E12" s="73"/>
      <c r="F12" s="20"/>
      <c r="G12" s="74"/>
      <c r="H12" s="74"/>
      <c r="I12" s="76"/>
      <c r="J12" s="76"/>
      <c r="K12" s="76"/>
      <c r="L12" s="76"/>
      <c r="M12" s="153"/>
      <c r="N12" s="153"/>
      <c r="O12" s="153"/>
      <c r="P12" s="153"/>
      <c r="Q12" s="153"/>
      <c r="R12" s="77"/>
    </row>
    <row r="13" spans="1:18" x14ac:dyDescent="0.25">
      <c r="A13" s="20"/>
      <c r="B13" s="20"/>
      <c r="C13" s="82" t="s">
        <v>16</v>
      </c>
      <c r="D13" s="83"/>
      <c r="E13" s="83"/>
      <c r="F13" s="83"/>
      <c r="G13" s="83"/>
      <c r="H13" s="83"/>
      <c r="I13" s="83"/>
      <c r="J13" s="83"/>
      <c r="K13" s="83"/>
      <c r="L13" s="83"/>
      <c r="M13" s="153"/>
      <c r="N13" s="153"/>
      <c r="O13" s="153"/>
      <c r="P13" s="153"/>
      <c r="Q13" s="153"/>
      <c r="R13" s="18"/>
    </row>
    <row r="14" spans="1:18" x14ac:dyDescent="0.25">
      <c r="A14" s="153"/>
      <c r="B14" s="153"/>
      <c r="C14" s="153"/>
      <c r="D14" s="153"/>
      <c r="E14" s="89"/>
      <c r="F14" s="89"/>
      <c r="G14" s="155"/>
      <c r="H14" s="156"/>
      <c r="I14" s="153"/>
      <c r="J14" s="153"/>
      <c r="K14" s="153"/>
      <c r="L14" s="153"/>
      <c r="M14" s="153"/>
      <c r="N14" s="153"/>
      <c r="O14" s="153"/>
      <c r="P14" s="153"/>
      <c r="Q14" s="153"/>
      <c r="R14" s="18"/>
    </row>
    <row r="15" spans="1:18" ht="40.15" customHeight="1" x14ac:dyDescent="0.25">
      <c r="A15" s="153"/>
      <c r="B15" s="153"/>
      <c r="C15" s="389" t="s">
        <v>135</v>
      </c>
      <c r="D15" s="383"/>
      <c r="E15" s="383"/>
      <c r="F15" s="383"/>
      <c r="G15" s="383"/>
      <c r="H15" s="383"/>
      <c r="I15" s="384"/>
      <c r="J15" s="209"/>
      <c r="K15" s="153"/>
      <c r="L15" s="153"/>
      <c r="M15" s="382" t="s">
        <v>34</v>
      </c>
      <c r="N15" s="383"/>
      <c r="O15" s="383"/>
      <c r="P15" s="383"/>
      <c r="Q15" s="384"/>
      <c r="R15" s="18"/>
    </row>
    <row r="16" spans="1:18" x14ac:dyDescent="0.25">
      <c r="A16" s="153"/>
      <c r="B16" s="153"/>
      <c r="C16" s="153"/>
      <c r="D16" s="153"/>
      <c r="E16" s="89"/>
      <c r="F16" s="89"/>
      <c r="G16" s="155"/>
      <c r="H16" s="156"/>
      <c r="I16" s="153"/>
      <c r="J16" s="153"/>
      <c r="K16" s="153"/>
      <c r="L16" s="153"/>
      <c r="M16" s="153"/>
      <c r="N16" s="153"/>
      <c r="O16" s="153"/>
      <c r="P16" s="153"/>
      <c r="Q16" s="153"/>
      <c r="R16" s="18"/>
    </row>
    <row r="17" spans="1:18" ht="40.15" customHeight="1" x14ac:dyDescent="0.25">
      <c r="A17" s="18"/>
      <c r="B17" s="18"/>
      <c r="C17" s="202"/>
      <c r="D17" s="202"/>
      <c r="E17" s="206" t="s">
        <v>175</v>
      </c>
      <c r="F17" s="89"/>
      <c r="G17" s="207" t="s">
        <v>181</v>
      </c>
      <c r="H17" s="155"/>
      <c r="I17" s="207" t="s">
        <v>182</v>
      </c>
      <c r="J17" s="158"/>
      <c r="K17" s="158"/>
      <c r="L17" s="158"/>
      <c r="M17" s="208" t="s">
        <v>36</v>
      </c>
      <c r="N17" s="105"/>
      <c r="O17" s="106" t="s">
        <v>37</v>
      </c>
      <c r="P17" s="107"/>
      <c r="Q17" s="106" t="s">
        <v>38</v>
      </c>
      <c r="R17" s="18"/>
    </row>
    <row r="18" spans="1:18" x14ac:dyDescent="0.25">
      <c r="A18" s="18"/>
      <c r="B18" s="18"/>
      <c r="C18" s="202" t="s">
        <v>62</v>
      </c>
      <c r="D18" s="202"/>
      <c r="E18" s="89"/>
      <c r="F18" s="89"/>
      <c r="G18" s="155"/>
      <c r="H18" s="155"/>
      <c r="I18" s="155"/>
      <c r="J18" s="158"/>
      <c r="K18" s="158"/>
      <c r="L18" s="158"/>
      <c r="M18" s="214"/>
      <c r="N18" s="105"/>
      <c r="O18" s="215"/>
      <c r="P18" s="107"/>
      <c r="Q18" s="215"/>
      <c r="R18" s="18"/>
    </row>
    <row r="19" spans="1:18" x14ac:dyDescent="0.25">
      <c r="A19" s="18"/>
      <c r="B19" s="18"/>
      <c r="C19" s="203" t="s">
        <v>186</v>
      </c>
      <c r="D19" s="192"/>
      <c r="E19" s="307"/>
      <c r="F19" s="177"/>
      <c r="G19" s="132"/>
      <c r="H19" s="178"/>
      <c r="I19" s="194">
        <f>SUM(E19,G19)</f>
        <v>0</v>
      </c>
      <c r="J19" s="178"/>
      <c r="K19" s="79"/>
      <c r="L19" s="79"/>
      <c r="M19" s="79"/>
      <c r="N19" s="153"/>
      <c r="O19" s="216"/>
      <c r="P19" s="153"/>
      <c r="Q19" s="216"/>
      <c r="R19" s="18"/>
    </row>
    <row r="20" spans="1:18" x14ac:dyDescent="0.25">
      <c r="A20" s="18"/>
      <c r="B20" s="18"/>
      <c r="C20" s="203" t="s">
        <v>184</v>
      </c>
      <c r="D20" s="192"/>
      <c r="E20" s="307"/>
      <c r="F20" s="177"/>
      <c r="G20" s="132"/>
      <c r="H20" s="178"/>
      <c r="I20" s="194">
        <f>SUM(E20,G20)</f>
        <v>0</v>
      </c>
      <c r="J20" s="178"/>
      <c r="K20" s="79"/>
      <c r="L20" s="79"/>
      <c r="M20" s="79"/>
      <c r="N20" s="153"/>
      <c r="O20" s="153"/>
      <c r="P20" s="153"/>
      <c r="Q20" s="153"/>
      <c r="R20" s="18"/>
    </row>
    <row r="21" spans="1:18" x14ac:dyDescent="0.25">
      <c r="A21" s="18"/>
      <c r="B21" s="18"/>
      <c r="C21" s="203" t="s">
        <v>185</v>
      </c>
      <c r="D21" s="204"/>
      <c r="E21" s="132"/>
      <c r="F21" s="177"/>
      <c r="G21" s="132"/>
      <c r="H21" s="178"/>
      <c r="I21" s="194">
        <f>SUM(E21,G21)</f>
        <v>0</v>
      </c>
      <c r="J21" s="174"/>
      <c r="K21" s="79"/>
      <c r="L21" s="79"/>
      <c r="M21" s="79"/>
      <c r="N21" s="153"/>
      <c r="O21" s="153"/>
      <c r="P21" s="153"/>
      <c r="Q21" s="153"/>
      <c r="R21" s="18"/>
    </row>
    <row r="22" spans="1:18" ht="4.9000000000000004" customHeight="1" thickBot="1" x14ac:dyDescent="0.3">
      <c r="A22" s="18"/>
      <c r="B22" s="18"/>
      <c r="C22" s="192"/>
      <c r="D22" s="204"/>
      <c r="E22" s="177"/>
      <c r="F22" s="177"/>
      <c r="G22" s="177"/>
      <c r="H22" s="174"/>
      <c r="I22" s="177"/>
      <c r="J22" s="177"/>
      <c r="K22" s="79"/>
      <c r="L22" s="79"/>
      <c r="M22" s="79"/>
      <c r="N22" s="153"/>
      <c r="O22" s="153"/>
      <c r="P22" s="153"/>
      <c r="Q22" s="153"/>
      <c r="R22" s="18"/>
    </row>
    <row r="23" spans="1:18" ht="15.75" thickBot="1" x14ac:dyDescent="0.3">
      <c r="A23" s="18"/>
      <c r="B23" s="18"/>
      <c r="C23" s="173" t="s">
        <v>187</v>
      </c>
      <c r="D23" s="173"/>
      <c r="E23" s="195">
        <f>SUM(E19,E20,E21)</f>
        <v>0</v>
      </c>
      <c r="F23" s="177"/>
      <c r="G23" s="195">
        <f>SUM(G19,G20,G21)</f>
        <v>0</v>
      </c>
      <c r="H23" s="176"/>
      <c r="I23" s="195">
        <f>SUM(E23,G23)</f>
        <v>0</v>
      </c>
      <c r="J23" s="176"/>
      <c r="K23" s="79"/>
      <c r="L23" s="79"/>
      <c r="M23" s="197"/>
      <c r="N23" s="134"/>
      <c r="O23" s="198">
        <f>I23-M23</f>
        <v>0</v>
      </c>
      <c r="P23" s="153"/>
      <c r="Q23" s="199"/>
      <c r="R23" s="18"/>
    </row>
    <row r="24" spans="1:18" ht="13.15" customHeight="1" x14ac:dyDescent="0.25">
      <c r="A24" s="18"/>
      <c r="B24" s="18"/>
      <c r="C24" s="205"/>
      <c r="D24" s="205"/>
      <c r="E24" s="177"/>
      <c r="F24" s="177"/>
      <c r="G24" s="177"/>
      <c r="H24" s="174"/>
      <c r="I24" s="177"/>
      <c r="J24" s="177"/>
      <c r="K24" s="79"/>
      <c r="L24" s="79"/>
      <c r="M24" s="79"/>
      <c r="N24" s="153"/>
      <c r="O24" s="153"/>
      <c r="P24" s="153"/>
      <c r="Q24" s="153"/>
      <c r="R24" s="18"/>
    </row>
    <row r="25" spans="1:18" x14ac:dyDescent="0.25">
      <c r="A25" s="18"/>
      <c r="B25" s="18"/>
      <c r="C25" s="173" t="s">
        <v>133</v>
      </c>
      <c r="D25" s="173"/>
      <c r="E25" s="174"/>
      <c r="F25" s="174"/>
      <c r="G25" s="174"/>
      <c r="H25" s="174"/>
      <c r="I25" s="174"/>
      <c r="J25" s="174"/>
      <c r="K25" s="79"/>
      <c r="L25" s="79"/>
      <c r="M25" s="79"/>
      <c r="N25" s="153"/>
      <c r="O25" s="153"/>
      <c r="P25" s="153"/>
      <c r="Q25" s="153"/>
      <c r="R25" s="18"/>
    </row>
    <row r="26" spans="1:18" x14ac:dyDescent="0.25">
      <c r="A26" s="18"/>
      <c r="B26" s="18"/>
      <c r="C26" s="192" t="s">
        <v>63</v>
      </c>
      <c r="D26" s="192"/>
      <c r="E26" s="193"/>
      <c r="F26" s="177"/>
      <c r="G26" s="193"/>
      <c r="H26" s="174"/>
      <c r="I26" s="194">
        <f>SUM(E26,G26)</f>
        <v>0</v>
      </c>
      <c r="J26" s="174"/>
      <c r="K26" s="79"/>
      <c r="L26" s="79"/>
      <c r="M26" s="79"/>
      <c r="N26" s="153"/>
      <c r="O26" s="153"/>
      <c r="P26" s="153"/>
      <c r="Q26" s="153"/>
      <c r="R26" s="18"/>
    </row>
    <row r="27" spans="1:18" x14ac:dyDescent="0.25">
      <c r="A27" s="18"/>
      <c r="B27" s="18"/>
      <c r="C27" s="192" t="s">
        <v>64</v>
      </c>
      <c r="D27" s="192"/>
      <c r="E27" s="193"/>
      <c r="F27" s="177"/>
      <c r="G27" s="193"/>
      <c r="H27" s="174"/>
      <c r="I27" s="194">
        <f t="shared" ref="I27:I43" si="0">SUM(E27,G27)</f>
        <v>0</v>
      </c>
      <c r="J27" s="174"/>
      <c r="K27" s="79"/>
      <c r="L27" s="79"/>
      <c r="M27" s="79"/>
      <c r="N27" s="153"/>
      <c r="O27" s="153"/>
      <c r="P27" s="153"/>
      <c r="Q27" s="153"/>
      <c r="R27" s="18"/>
    </row>
    <row r="28" spans="1:18" x14ac:dyDescent="0.25">
      <c r="A28" s="18"/>
      <c r="B28" s="18"/>
      <c r="C28" s="192" t="s">
        <v>65</v>
      </c>
      <c r="D28" s="192"/>
      <c r="E28" s="193"/>
      <c r="F28" s="177"/>
      <c r="G28" s="193"/>
      <c r="H28" s="174"/>
      <c r="I28" s="194">
        <f t="shared" si="0"/>
        <v>0</v>
      </c>
      <c r="J28" s="174"/>
      <c r="K28" s="79"/>
      <c r="L28" s="79"/>
      <c r="M28" s="79"/>
      <c r="N28" s="153"/>
      <c r="O28" s="153"/>
      <c r="P28" s="153"/>
      <c r="Q28" s="153"/>
      <c r="R28" s="18"/>
    </row>
    <row r="29" spans="1:18" x14ac:dyDescent="0.25">
      <c r="A29" s="18"/>
      <c r="B29" s="18"/>
      <c r="C29" s="192" t="s">
        <v>66</v>
      </c>
      <c r="D29" s="192"/>
      <c r="E29" s="193"/>
      <c r="F29" s="177"/>
      <c r="G29" s="193"/>
      <c r="H29" s="174"/>
      <c r="I29" s="194">
        <f t="shared" si="0"/>
        <v>0</v>
      </c>
      <c r="J29" s="174"/>
      <c r="K29" s="79"/>
      <c r="L29" s="79"/>
      <c r="M29" s="79"/>
      <c r="N29" s="153"/>
      <c r="O29" s="153"/>
      <c r="P29" s="153"/>
      <c r="Q29" s="153"/>
      <c r="R29" s="18"/>
    </row>
    <row r="30" spans="1:18" x14ac:dyDescent="0.25">
      <c r="A30" s="18"/>
      <c r="B30" s="18"/>
      <c r="C30" s="192" t="s">
        <v>67</v>
      </c>
      <c r="D30" s="192"/>
      <c r="E30" s="193"/>
      <c r="F30" s="177"/>
      <c r="G30" s="193"/>
      <c r="H30" s="174"/>
      <c r="I30" s="194">
        <f t="shared" si="0"/>
        <v>0</v>
      </c>
      <c r="J30" s="174"/>
      <c r="K30" s="79"/>
      <c r="L30" s="79"/>
      <c r="M30" s="79"/>
      <c r="N30" s="153"/>
      <c r="O30" s="153"/>
      <c r="P30" s="153"/>
      <c r="Q30" s="153"/>
      <c r="R30" s="18"/>
    </row>
    <row r="31" spans="1:18" x14ac:dyDescent="0.25">
      <c r="A31" s="18"/>
      <c r="B31" s="18"/>
      <c r="C31" s="189" t="s">
        <v>68</v>
      </c>
      <c r="D31" s="189"/>
      <c r="E31" s="193"/>
      <c r="F31" s="177"/>
      <c r="G31" s="193"/>
      <c r="H31" s="174"/>
      <c r="I31" s="194">
        <f t="shared" si="0"/>
        <v>0</v>
      </c>
      <c r="J31" s="174"/>
      <c r="K31" s="79"/>
      <c r="L31" s="79"/>
      <c r="M31" s="79"/>
      <c r="N31" s="153"/>
      <c r="O31" s="153"/>
      <c r="P31" s="153"/>
      <c r="Q31" s="153"/>
      <c r="R31" s="18"/>
    </row>
    <row r="32" spans="1:18" x14ac:dyDescent="0.25">
      <c r="A32" s="18"/>
      <c r="B32" s="18"/>
      <c r="C32" s="189" t="s">
        <v>69</v>
      </c>
      <c r="D32" s="189"/>
      <c r="E32" s="193"/>
      <c r="F32" s="177"/>
      <c r="G32" s="193"/>
      <c r="H32" s="174"/>
      <c r="I32" s="194">
        <f t="shared" si="0"/>
        <v>0</v>
      </c>
      <c r="J32" s="174"/>
      <c r="K32" s="210"/>
      <c r="L32" s="79"/>
      <c r="M32" s="79"/>
      <c r="N32" s="153"/>
      <c r="O32" s="153"/>
      <c r="P32" s="153"/>
      <c r="Q32" s="153"/>
      <c r="R32" s="18"/>
    </row>
    <row r="33" spans="1:18" x14ac:dyDescent="0.25">
      <c r="A33" s="18"/>
      <c r="B33" s="18"/>
      <c r="C33" s="192" t="s">
        <v>70</v>
      </c>
      <c r="D33" s="192"/>
      <c r="E33" s="193"/>
      <c r="F33" s="177"/>
      <c r="G33" s="193"/>
      <c r="H33" s="174"/>
      <c r="I33" s="194">
        <f t="shared" si="0"/>
        <v>0</v>
      </c>
      <c r="J33" s="174"/>
      <c r="K33" s="210"/>
      <c r="L33" s="79"/>
      <c r="M33" s="79"/>
      <c r="N33" s="153"/>
      <c r="O33" s="153"/>
      <c r="P33" s="153"/>
      <c r="Q33" s="153"/>
      <c r="R33" s="18"/>
    </row>
    <row r="34" spans="1:18" x14ac:dyDescent="0.25">
      <c r="A34" s="18"/>
      <c r="B34" s="18"/>
      <c r="C34" s="192" t="s">
        <v>71</v>
      </c>
      <c r="D34" s="192"/>
      <c r="E34" s="193"/>
      <c r="F34" s="177"/>
      <c r="G34" s="193"/>
      <c r="H34" s="174"/>
      <c r="I34" s="194">
        <f t="shared" si="0"/>
        <v>0</v>
      </c>
      <c r="J34" s="174"/>
      <c r="K34" s="398"/>
      <c r="L34" s="79"/>
      <c r="M34" s="79"/>
      <c r="N34" s="153"/>
      <c r="O34" s="153"/>
      <c r="P34" s="153"/>
      <c r="Q34" s="153"/>
      <c r="R34" s="18"/>
    </row>
    <row r="35" spans="1:18" x14ac:dyDescent="0.25">
      <c r="A35" s="18"/>
      <c r="B35" s="18"/>
      <c r="C35" s="192" t="s">
        <v>188</v>
      </c>
      <c r="D35" s="192"/>
      <c r="E35" s="193"/>
      <c r="F35" s="177"/>
      <c r="G35" s="193"/>
      <c r="H35" s="174"/>
      <c r="I35" s="194">
        <f t="shared" si="0"/>
        <v>0</v>
      </c>
      <c r="J35" s="174"/>
      <c r="K35" s="399"/>
      <c r="L35" s="79"/>
      <c r="M35" s="79"/>
      <c r="N35" s="153"/>
      <c r="O35" s="153"/>
      <c r="P35" s="153"/>
      <c r="Q35" s="153"/>
      <c r="R35" s="18"/>
    </row>
    <row r="36" spans="1:18" x14ac:dyDescent="0.25">
      <c r="A36" s="18"/>
      <c r="B36" s="18"/>
      <c r="C36" s="192" t="s">
        <v>189</v>
      </c>
      <c r="D36" s="192"/>
      <c r="E36" s="193"/>
      <c r="F36" s="177"/>
      <c r="G36" s="193"/>
      <c r="H36" s="174"/>
      <c r="I36" s="194">
        <f t="shared" si="0"/>
        <v>0</v>
      </c>
      <c r="J36" s="174"/>
      <c r="K36" s="174"/>
      <c r="L36" s="79"/>
      <c r="M36" s="79"/>
      <c r="N36" s="153"/>
      <c r="O36" s="153"/>
      <c r="P36" s="153"/>
      <c r="Q36" s="153"/>
      <c r="R36" s="18"/>
    </row>
    <row r="37" spans="1:18" x14ac:dyDescent="0.25">
      <c r="A37" s="18"/>
      <c r="B37" s="18"/>
      <c r="C37" s="192" t="s">
        <v>74</v>
      </c>
      <c r="D37" s="192"/>
      <c r="E37" s="193"/>
      <c r="F37" s="177"/>
      <c r="G37" s="193"/>
      <c r="H37" s="174"/>
      <c r="I37" s="194">
        <f t="shared" si="0"/>
        <v>0</v>
      </c>
      <c r="J37" s="174"/>
      <c r="K37" s="210"/>
      <c r="L37" s="79"/>
      <c r="M37" s="79"/>
      <c r="N37" s="153"/>
      <c r="O37" s="153"/>
      <c r="P37" s="153"/>
      <c r="Q37" s="153"/>
      <c r="R37" s="18"/>
    </row>
    <row r="38" spans="1:18" x14ac:dyDescent="0.25">
      <c r="A38" s="18"/>
      <c r="B38" s="18"/>
      <c r="C38" s="192" t="s">
        <v>190</v>
      </c>
      <c r="D38" s="192"/>
      <c r="E38" s="193"/>
      <c r="F38" s="177"/>
      <c r="G38" s="193"/>
      <c r="H38" s="174"/>
      <c r="I38" s="194">
        <f t="shared" si="0"/>
        <v>0</v>
      </c>
      <c r="J38" s="174"/>
      <c r="K38" s="79"/>
      <c r="L38" s="79"/>
      <c r="M38" s="79"/>
      <c r="N38" s="153"/>
      <c r="O38" s="153"/>
      <c r="P38" s="153"/>
      <c r="Q38" s="153"/>
      <c r="R38" s="18"/>
    </row>
    <row r="39" spans="1:18" x14ac:dyDescent="0.25">
      <c r="A39" s="18"/>
      <c r="B39" s="18"/>
      <c r="C39" s="192" t="s">
        <v>76</v>
      </c>
      <c r="D39" s="192"/>
      <c r="E39" s="193"/>
      <c r="F39" s="177"/>
      <c r="G39" s="193"/>
      <c r="H39" s="174"/>
      <c r="I39" s="194">
        <f t="shared" si="0"/>
        <v>0</v>
      </c>
      <c r="J39" s="174"/>
      <c r="K39" s="79"/>
      <c r="L39" s="79"/>
      <c r="M39" s="79"/>
      <c r="N39" s="153"/>
      <c r="O39" s="153"/>
      <c r="P39" s="153"/>
      <c r="Q39" s="153"/>
      <c r="R39" s="18"/>
    </row>
    <row r="40" spans="1:18" x14ac:dyDescent="0.25">
      <c r="A40" s="18"/>
      <c r="B40" s="18"/>
      <c r="C40" s="192" t="s">
        <v>77</v>
      </c>
      <c r="D40" s="192"/>
      <c r="E40" s="193"/>
      <c r="F40" s="177"/>
      <c r="G40" s="193"/>
      <c r="H40" s="174"/>
      <c r="I40" s="194">
        <f t="shared" si="0"/>
        <v>0</v>
      </c>
      <c r="J40" s="174"/>
      <c r="K40" s="79"/>
      <c r="L40" s="79"/>
      <c r="M40" s="79"/>
      <c r="N40" s="153"/>
      <c r="O40" s="153"/>
      <c r="P40" s="153"/>
      <c r="Q40" s="153"/>
      <c r="R40" s="18"/>
    </row>
    <row r="41" spans="1:18" x14ac:dyDescent="0.25">
      <c r="A41" s="18"/>
      <c r="B41" s="18"/>
      <c r="C41" s="192" t="s">
        <v>78</v>
      </c>
      <c r="D41" s="192"/>
      <c r="E41" s="193"/>
      <c r="F41" s="177"/>
      <c r="G41" s="193"/>
      <c r="H41" s="174"/>
      <c r="I41" s="194">
        <f t="shared" si="0"/>
        <v>0</v>
      </c>
      <c r="J41" s="174"/>
      <c r="K41" s="79"/>
      <c r="L41" s="79"/>
      <c r="M41" s="79"/>
      <c r="N41" s="153"/>
      <c r="O41" s="153"/>
      <c r="P41" s="153"/>
      <c r="Q41" s="153"/>
      <c r="R41" s="18"/>
    </row>
    <row r="42" spans="1:18" x14ac:dyDescent="0.25">
      <c r="A42" s="18"/>
      <c r="B42" s="18"/>
      <c r="C42" s="192" t="s">
        <v>198</v>
      </c>
      <c r="D42" s="192"/>
      <c r="E42" s="193"/>
      <c r="F42" s="177"/>
      <c r="G42" s="193"/>
      <c r="H42" s="174"/>
      <c r="I42" s="194">
        <f t="shared" si="0"/>
        <v>0</v>
      </c>
      <c r="J42" s="174"/>
      <c r="K42" s="79"/>
      <c r="L42" s="79"/>
      <c r="M42" s="79"/>
      <c r="N42" s="153"/>
      <c r="O42" s="153"/>
      <c r="P42" s="153"/>
      <c r="Q42" s="153"/>
      <c r="R42" s="18"/>
    </row>
    <row r="43" spans="1:18" x14ac:dyDescent="0.25">
      <c r="A43" s="18"/>
      <c r="B43" s="18"/>
      <c r="C43" s="192" t="s">
        <v>80</v>
      </c>
      <c r="D43" s="192"/>
      <c r="E43" s="193"/>
      <c r="F43" s="177"/>
      <c r="G43" s="193"/>
      <c r="H43" s="174"/>
      <c r="I43" s="194">
        <f t="shared" si="0"/>
        <v>0</v>
      </c>
      <c r="J43" s="174"/>
      <c r="K43" s="79"/>
      <c r="L43" s="79"/>
      <c r="M43" s="79"/>
      <c r="N43" s="153"/>
      <c r="O43" s="153"/>
      <c r="P43" s="153"/>
      <c r="Q43" s="153"/>
      <c r="R43" s="18"/>
    </row>
    <row r="44" spans="1:18" ht="4.9000000000000004" customHeight="1" thickBot="1" x14ac:dyDescent="0.3">
      <c r="A44" s="18"/>
      <c r="B44" s="18"/>
      <c r="C44" s="192"/>
      <c r="D44" s="192"/>
      <c r="E44" s="174"/>
      <c r="F44" s="177"/>
      <c r="G44" s="174"/>
      <c r="H44" s="174"/>
      <c r="I44" s="174"/>
      <c r="J44" s="174"/>
      <c r="K44" s="79"/>
      <c r="L44" s="79"/>
      <c r="M44" s="79"/>
      <c r="N44" s="153"/>
      <c r="O44" s="153"/>
      <c r="P44" s="153"/>
      <c r="Q44" s="153"/>
      <c r="R44" s="18"/>
    </row>
    <row r="45" spans="1:18" ht="15.75" thickBot="1" x14ac:dyDescent="0.3">
      <c r="A45" s="18"/>
      <c r="B45" s="18"/>
      <c r="C45" s="173" t="s">
        <v>137</v>
      </c>
      <c r="D45" s="173"/>
      <c r="E45" s="195">
        <f>SUM(E26:E43)</f>
        <v>0</v>
      </c>
      <c r="F45" s="177"/>
      <c r="G45" s="195">
        <f>SUM(G26:G43)</f>
        <v>0</v>
      </c>
      <c r="H45" s="176"/>
      <c r="I45" s="195">
        <f>SUM(E45,G45)</f>
        <v>0</v>
      </c>
      <c r="J45" s="176"/>
      <c r="K45" s="79"/>
      <c r="L45" s="79"/>
      <c r="M45" s="197"/>
      <c r="N45" s="134"/>
      <c r="O45" s="198">
        <f>I45-M45</f>
        <v>0</v>
      </c>
      <c r="P45" s="153"/>
      <c r="Q45" s="199"/>
      <c r="R45" s="18"/>
    </row>
    <row r="46" spans="1:18" ht="13.15" customHeight="1" x14ac:dyDescent="0.25">
      <c r="A46" s="18"/>
      <c r="B46" s="18"/>
      <c r="C46" s="185"/>
      <c r="D46" s="185"/>
      <c r="E46" s="177"/>
      <c r="F46" s="177"/>
      <c r="G46" s="177"/>
      <c r="H46" s="174"/>
      <c r="I46" s="177"/>
      <c r="J46" s="177"/>
      <c r="K46" s="79"/>
      <c r="L46" s="79"/>
      <c r="M46" s="79"/>
      <c r="N46" s="153"/>
      <c r="O46" s="153"/>
      <c r="P46" s="153"/>
      <c r="Q46" s="153"/>
      <c r="R46" s="18"/>
    </row>
    <row r="47" spans="1:18" x14ac:dyDescent="0.25">
      <c r="A47" s="18"/>
      <c r="B47" s="18"/>
      <c r="C47" s="188" t="s">
        <v>138</v>
      </c>
      <c r="D47" s="173"/>
      <c r="E47" s="212">
        <f>E23-E45</f>
        <v>0</v>
      </c>
      <c r="F47" s="177"/>
      <c r="G47" s="212">
        <f>G23-G45</f>
        <v>0</v>
      </c>
      <c r="H47" s="176"/>
      <c r="I47" s="212">
        <f>SUM(E47,G47)</f>
        <v>0</v>
      </c>
      <c r="J47" s="176"/>
      <c r="K47" s="79"/>
      <c r="L47" s="79"/>
      <c r="M47" s="79"/>
      <c r="N47" s="153"/>
      <c r="O47" s="153"/>
      <c r="P47" s="153"/>
      <c r="Q47" s="153"/>
      <c r="R47" s="18"/>
    </row>
    <row r="48" spans="1:18" x14ac:dyDescent="0.25">
      <c r="A48" s="18"/>
      <c r="B48" s="18"/>
      <c r="C48" s="173"/>
      <c r="D48" s="173"/>
      <c r="F48" s="176"/>
      <c r="G48" s="176"/>
      <c r="H48" s="176"/>
      <c r="I48" s="176"/>
      <c r="J48" s="176"/>
      <c r="K48" s="79"/>
      <c r="L48" s="79"/>
      <c r="M48" s="79"/>
      <c r="N48" s="153"/>
      <c r="O48" s="153"/>
      <c r="P48" s="153"/>
      <c r="Q48" s="153"/>
      <c r="R48" s="18"/>
    </row>
    <row r="49" spans="1:18" x14ac:dyDescent="0.25">
      <c r="A49" s="18"/>
      <c r="B49" s="18"/>
      <c r="C49" s="173" t="s">
        <v>139</v>
      </c>
      <c r="D49" s="173"/>
      <c r="E49" s="176"/>
      <c r="F49" s="177"/>
      <c r="G49" s="176"/>
      <c r="H49" s="176"/>
      <c r="I49" s="176"/>
      <c r="J49" s="176"/>
      <c r="K49" s="79"/>
      <c r="L49" s="79"/>
      <c r="M49" s="79"/>
      <c r="N49" s="153"/>
      <c r="O49" s="153"/>
      <c r="P49" s="153"/>
      <c r="Q49" s="153"/>
      <c r="R49" s="18"/>
    </row>
    <row r="50" spans="1:18" x14ac:dyDescent="0.25">
      <c r="A50" s="18"/>
      <c r="B50" s="18"/>
      <c r="C50" s="304" t="s">
        <v>140</v>
      </c>
      <c r="D50" s="173"/>
      <c r="E50" s="220">
        <v>0</v>
      </c>
      <c r="F50" s="184"/>
      <c r="G50" s="218">
        <v>0</v>
      </c>
      <c r="H50" s="179"/>
      <c r="I50" s="221">
        <f>SUM(E50,G50)</f>
        <v>0</v>
      </c>
      <c r="J50" s="182"/>
      <c r="K50" s="79"/>
      <c r="L50" s="79"/>
      <c r="M50" s="79"/>
      <c r="N50" s="153"/>
      <c r="O50" s="153"/>
      <c r="P50" s="153"/>
      <c r="Q50" s="153"/>
      <c r="R50" s="18"/>
    </row>
    <row r="51" spans="1:18" x14ac:dyDescent="0.25">
      <c r="A51" s="18"/>
      <c r="B51" s="18"/>
      <c r="C51" s="304" t="s">
        <v>141</v>
      </c>
      <c r="D51" s="173"/>
      <c r="E51" s="218">
        <v>0</v>
      </c>
      <c r="F51" s="184"/>
      <c r="G51" s="218">
        <v>0</v>
      </c>
      <c r="H51" s="179"/>
      <c r="I51" s="221">
        <f>SUM(E51,G51)</f>
        <v>0</v>
      </c>
      <c r="J51" s="182"/>
      <c r="K51" s="79"/>
      <c r="L51" s="79"/>
      <c r="M51" s="79"/>
      <c r="N51" s="153"/>
      <c r="O51" s="153"/>
      <c r="P51" s="153"/>
      <c r="Q51" s="153"/>
      <c r="R51" s="18"/>
    </row>
    <row r="52" spans="1:18" x14ac:dyDescent="0.25">
      <c r="A52" s="18"/>
      <c r="B52" s="18"/>
      <c r="C52" s="217" t="s">
        <v>142</v>
      </c>
      <c r="D52" s="173"/>
      <c r="E52" s="219">
        <v>0</v>
      </c>
      <c r="F52" s="184"/>
      <c r="G52" s="218">
        <v>0</v>
      </c>
      <c r="H52" s="179"/>
      <c r="I52" s="221">
        <f>SUM(E52,G52)</f>
        <v>0</v>
      </c>
      <c r="J52" s="182"/>
      <c r="K52" s="79"/>
      <c r="L52" s="79"/>
      <c r="M52" s="79"/>
      <c r="N52" s="153"/>
      <c r="O52" s="153"/>
      <c r="P52" s="153"/>
      <c r="Q52" s="153"/>
      <c r="R52" s="18"/>
    </row>
    <row r="53" spans="1:18" ht="4.9000000000000004" customHeight="1" thickBot="1" x14ac:dyDescent="0.3">
      <c r="A53" s="18"/>
      <c r="B53" s="18"/>
      <c r="C53" s="173"/>
      <c r="D53" s="173"/>
      <c r="E53" s="176"/>
      <c r="F53" s="177"/>
      <c r="G53" s="176"/>
      <c r="H53" s="176"/>
      <c r="I53" s="176"/>
      <c r="J53" s="176"/>
      <c r="K53" s="79"/>
      <c r="L53" s="79"/>
      <c r="M53" s="79"/>
      <c r="N53" s="153"/>
      <c r="O53" s="153"/>
      <c r="P53" s="153"/>
      <c r="Q53" s="153"/>
      <c r="R53" s="18"/>
    </row>
    <row r="54" spans="1:18" ht="15.75" thickBot="1" x14ac:dyDescent="0.3">
      <c r="A54" s="18"/>
      <c r="B54" s="18"/>
      <c r="C54" s="173" t="s">
        <v>143</v>
      </c>
      <c r="D54" s="173"/>
      <c r="E54" s="213">
        <f>SUM(E50:E52)</f>
        <v>0</v>
      </c>
      <c r="F54" s="21"/>
      <c r="G54" s="213">
        <f>SUM(G50:G52)</f>
        <v>0</v>
      </c>
      <c r="H54" s="16"/>
      <c r="I54" s="213">
        <f>SUM(E54,G54)</f>
        <v>0</v>
      </c>
      <c r="J54" s="176"/>
      <c r="K54" s="79"/>
      <c r="L54" s="79"/>
      <c r="M54" s="79"/>
      <c r="N54" s="153"/>
      <c r="O54" s="153"/>
      <c r="P54" s="153"/>
      <c r="Q54" s="153"/>
      <c r="R54" s="18"/>
    </row>
    <row r="55" spans="1:18" ht="15.75" thickBot="1" x14ac:dyDescent="0.3">
      <c r="A55" s="18"/>
      <c r="B55" s="18"/>
      <c r="C55" s="173"/>
      <c r="D55" s="173"/>
      <c r="E55" s="176"/>
      <c r="F55" s="177"/>
      <c r="G55" s="176"/>
      <c r="H55" s="176"/>
      <c r="I55" s="176"/>
      <c r="J55" s="176"/>
      <c r="K55" s="79"/>
      <c r="L55" s="79"/>
      <c r="M55" s="79"/>
      <c r="N55" s="153"/>
      <c r="O55" s="153"/>
      <c r="P55" s="153"/>
      <c r="Q55" s="153"/>
      <c r="R55" s="18"/>
    </row>
    <row r="56" spans="1:18" ht="15.75" thickBot="1" x14ac:dyDescent="0.3">
      <c r="A56" s="18"/>
      <c r="B56" s="18"/>
      <c r="C56" s="173" t="s">
        <v>144</v>
      </c>
      <c r="D56" s="173"/>
      <c r="E56" s="213">
        <f>SUM(E47,E50:E52)</f>
        <v>0</v>
      </c>
      <c r="F56" s="21"/>
      <c r="G56" s="213">
        <f>SUM(G47,G50:G52)</f>
        <v>0</v>
      </c>
      <c r="H56" s="16"/>
      <c r="I56" s="213">
        <f>SUM(E56,G56)</f>
        <v>0</v>
      </c>
      <c r="J56" s="178"/>
      <c r="K56" s="79"/>
      <c r="L56" s="79"/>
      <c r="M56" s="79"/>
      <c r="N56" s="153"/>
      <c r="O56" s="153"/>
      <c r="P56" s="153"/>
      <c r="Q56" s="153"/>
      <c r="R56" s="18"/>
    </row>
    <row r="57" spans="1:18" x14ac:dyDescent="0.25">
      <c r="A57" s="18"/>
      <c r="B57" s="18"/>
      <c r="C57" s="173"/>
      <c r="D57" s="173"/>
      <c r="E57" s="176"/>
      <c r="F57" s="177"/>
      <c r="G57" s="176"/>
      <c r="H57" s="176"/>
      <c r="I57" s="176"/>
      <c r="J57" s="176"/>
      <c r="K57" s="79"/>
      <c r="L57" s="79"/>
      <c r="M57" s="79"/>
      <c r="N57" s="153"/>
      <c r="O57" s="153"/>
      <c r="P57" s="153"/>
      <c r="Q57" s="153"/>
      <c r="R57" s="18"/>
    </row>
    <row r="58" spans="1:18" x14ac:dyDescent="0.25">
      <c r="A58" s="18"/>
      <c r="B58" s="18"/>
      <c r="C58" s="173" t="s">
        <v>145</v>
      </c>
      <c r="D58" s="173"/>
      <c r="E58" s="211"/>
      <c r="F58" s="177"/>
      <c r="G58" s="211"/>
      <c r="H58" s="180"/>
      <c r="I58" s="212">
        <f>SUM(E58,G58)</f>
        <v>0</v>
      </c>
      <c r="J58" s="176"/>
      <c r="K58" s="79"/>
      <c r="L58" s="79"/>
      <c r="M58" s="132"/>
      <c r="N58" s="134"/>
      <c r="O58" s="240">
        <f>I58-M58</f>
        <v>0</v>
      </c>
      <c r="P58" s="153"/>
      <c r="Q58" s="199"/>
      <c r="R58" s="18"/>
    </row>
    <row r="59" spans="1:18" ht="4.9000000000000004" customHeight="1" x14ac:dyDescent="0.25">
      <c r="A59" s="18"/>
      <c r="B59" s="18"/>
      <c r="C59" s="173"/>
      <c r="D59" s="173"/>
      <c r="E59" s="177"/>
      <c r="F59" s="177"/>
      <c r="G59" s="177"/>
      <c r="H59" s="174"/>
      <c r="I59" s="177"/>
      <c r="J59" s="177"/>
      <c r="K59" s="79"/>
      <c r="L59" s="79"/>
      <c r="M59" s="79"/>
      <c r="N59" s="153"/>
      <c r="O59" s="153"/>
      <c r="P59" s="153"/>
      <c r="Q59" s="153"/>
      <c r="R59" s="18"/>
    </row>
    <row r="60" spans="1:18" ht="13.5" customHeight="1" x14ac:dyDescent="0.25">
      <c r="A60" s="18"/>
      <c r="B60" s="18"/>
      <c r="C60" s="200" t="s">
        <v>147</v>
      </c>
      <c r="D60" s="188"/>
      <c r="E60" s="222"/>
      <c r="F60" s="201"/>
      <c r="G60" s="222"/>
      <c r="H60" s="181"/>
      <c r="I60" s="223">
        <f>SUM(E60,G60)</f>
        <v>0</v>
      </c>
      <c r="J60" s="183"/>
      <c r="K60" s="175"/>
      <c r="L60" s="175"/>
      <c r="M60" s="175"/>
      <c r="N60" s="155"/>
      <c r="O60" s="155"/>
      <c r="P60" s="155"/>
      <c r="Q60" s="155"/>
      <c r="R60" s="18"/>
    </row>
    <row r="61" spans="1:18" ht="4.9000000000000004" customHeight="1" x14ac:dyDescent="0.25">
      <c r="A61" s="18"/>
      <c r="B61" s="18"/>
      <c r="C61" s="188"/>
      <c r="D61" s="188"/>
      <c r="E61" s="184"/>
      <c r="F61" s="184"/>
      <c r="G61" s="184"/>
      <c r="H61" s="179"/>
      <c r="I61" s="184"/>
      <c r="J61" s="184"/>
      <c r="K61" s="175"/>
      <c r="L61" s="175"/>
      <c r="M61" s="175"/>
      <c r="N61" s="155"/>
      <c r="O61" s="155"/>
      <c r="P61" s="155"/>
      <c r="Q61" s="155"/>
      <c r="R61" s="18"/>
    </row>
    <row r="62" spans="1:18" x14ac:dyDescent="0.25">
      <c r="A62" s="18"/>
      <c r="B62" s="18"/>
      <c r="C62" s="224" t="s">
        <v>81</v>
      </c>
      <c r="D62" s="189"/>
      <c r="E62" s="218">
        <v>0</v>
      </c>
      <c r="F62" s="184"/>
      <c r="G62" s="218">
        <v>0</v>
      </c>
      <c r="H62" s="179"/>
      <c r="I62" s="221">
        <f>SUM(E62,G62)</f>
        <v>0</v>
      </c>
      <c r="J62" s="182"/>
      <c r="K62" s="175"/>
      <c r="L62" s="175"/>
      <c r="M62" s="175"/>
      <c r="N62" s="155"/>
      <c r="O62" s="155"/>
      <c r="P62" s="155"/>
      <c r="Q62" s="155"/>
      <c r="R62" s="18"/>
    </row>
    <row r="63" spans="1:18" x14ac:dyDescent="0.25">
      <c r="A63" s="18"/>
      <c r="B63" s="18"/>
      <c r="C63" s="224" t="s">
        <v>81</v>
      </c>
      <c r="D63" s="189"/>
      <c r="E63" s="218">
        <v>0</v>
      </c>
      <c r="F63" s="184"/>
      <c r="G63" s="218">
        <v>0</v>
      </c>
      <c r="H63" s="179"/>
      <c r="I63" s="221">
        <f>SUM(E63,G63)</f>
        <v>0</v>
      </c>
      <c r="J63" s="182"/>
      <c r="K63" s="175"/>
      <c r="L63" s="175"/>
      <c r="M63" s="175"/>
      <c r="N63" s="155"/>
      <c r="O63" s="155"/>
      <c r="P63" s="155"/>
      <c r="Q63" s="155"/>
      <c r="R63" s="18"/>
    </row>
    <row r="64" spans="1:18" x14ac:dyDescent="0.25">
      <c r="A64" s="18"/>
      <c r="B64" s="18"/>
      <c r="C64" s="224" t="s">
        <v>81</v>
      </c>
      <c r="D64" s="189"/>
      <c r="E64" s="218">
        <v>0</v>
      </c>
      <c r="F64" s="184"/>
      <c r="G64" s="218">
        <v>0</v>
      </c>
      <c r="H64" s="179"/>
      <c r="I64" s="221">
        <f>SUM(E64,G64)</f>
        <v>0</v>
      </c>
      <c r="J64" s="182"/>
      <c r="K64" s="175"/>
      <c r="L64" s="175"/>
      <c r="M64" s="175"/>
      <c r="N64" s="155"/>
      <c r="O64" s="155"/>
      <c r="P64" s="155"/>
      <c r="Q64" s="155"/>
      <c r="R64" s="18"/>
    </row>
    <row r="65" spans="1:18" ht="4.9000000000000004" customHeight="1" thickBot="1" x14ac:dyDescent="0.3">
      <c r="A65" s="18"/>
      <c r="B65" s="18"/>
      <c r="C65" s="192"/>
      <c r="D65" s="192"/>
      <c r="E65" s="177"/>
      <c r="F65" s="177"/>
      <c r="G65" s="177"/>
      <c r="H65" s="174"/>
      <c r="I65" s="177"/>
      <c r="J65" s="177"/>
      <c r="K65" s="79"/>
      <c r="L65" s="79"/>
      <c r="M65" s="79"/>
      <c r="N65" s="153"/>
      <c r="O65" s="153"/>
      <c r="P65" s="153"/>
      <c r="Q65" s="153"/>
      <c r="R65" s="18"/>
    </row>
    <row r="66" spans="1:18" ht="15.75" thickBot="1" x14ac:dyDescent="0.3">
      <c r="A66" s="18"/>
      <c r="B66" s="18"/>
      <c r="C66" s="173" t="s">
        <v>146</v>
      </c>
      <c r="D66" s="173"/>
      <c r="E66" s="195">
        <f>IF(OR(E60&gt;0,E60&lt;0,),(E56+E60+E62+E63+E64),(E56+E58+E62+E63+E64))</f>
        <v>0</v>
      </c>
      <c r="F66" s="21"/>
      <c r="G66" s="195">
        <f>IF(OR(G60&gt;0,G60&lt;0,),(G56+G60+G62+G63+G64),(G56+G58+G62+G63+G64))</f>
        <v>0</v>
      </c>
      <c r="H66" s="176"/>
      <c r="I66" s="195">
        <f>SUM(E66,G66)</f>
        <v>0</v>
      </c>
      <c r="J66" s="176"/>
      <c r="K66" s="79"/>
      <c r="L66" s="79"/>
      <c r="M66" s="197"/>
      <c r="N66" s="134"/>
      <c r="O66" s="198">
        <f>I66-M66</f>
        <v>0</v>
      </c>
      <c r="P66" s="153"/>
      <c r="Q66" s="199"/>
      <c r="R66" s="18"/>
    </row>
    <row r="67" spans="1:18" x14ac:dyDescent="0.25">
      <c r="A67" s="18"/>
      <c r="B67" s="18"/>
      <c r="C67" s="157"/>
      <c r="D67" s="157"/>
      <c r="E67" s="158"/>
      <c r="F67" s="158"/>
      <c r="G67" s="158"/>
      <c r="H67" s="159"/>
      <c r="I67" s="158"/>
      <c r="J67" s="158"/>
      <c r="K67" s="158"/>
      <c r="L67" s="158"/>
      <c r="M67" s="158"/>
      <c r="N67" s="153"/>
      <c r="O67" s="153"/>
      <c r="P67" s="153"/>
      <c r="Q67" s="153"/>
      <c r="R67" s="18"/>
    </row>
    <row r="68" spans="1:18" x14ac:dyDescent="0.25">
      <c r="A68" s="18"/>
      <c r="B68" s="57"/>
      <c r="C68" s="58"/>
      <c r="D68" s="58"/>
      <c r="E68" s="59"/>
      <c r="F68" s="59"/>
      <c r="G68" s="59"/>
      <c r="H68" s="59"/>
      <c r="I68" s="59"/>
      <c r="J68" s="60"/>
      <c r="K68" s="158"/>
      <c r="L68" s="158"/>
      <c r="M68" s="158"/>
      <c r="N68" s="153"/>
      <c r="O68" s="153"/>
      <c r="P68" s="153"/>
      <c r="Q68" s="153"/>
      <c r="R68" s="18"/>
    </row>
    <row r="69" spans="1:18" ht="28.15" customHeight="1" x14ac:dyDescent="0.25">
      <c r="A69" s="18"/>
      <c r="B69" s="61"/>
      <c r="C69" s="400" t="s">
        <v>192</v>
      </c>
      <c r="D69" s="400"/>
      <c r="E69" s="400"/>
      <c r="F69" s="400"/>
      <c r="G69" s="400"/>
      <c r="H69" s="400"/>
      <c r="I69" s="400"/>
      <c r="J69" s="65"/>
      <c r="K69" s="158"/>
      <c r="L69" s="158"/>
      <c r="M69" s="158"/>
      <c r="N69" s="153"/>
      <c r="O69" s="153"/>
      <c r="P69" s="153"/>
      <c r="Q69" s="153"/>
      <c r="R69" s="18"/>
    </row>
    <row r="70" spans="1:18" ht="4.1500000000000004" customHeight="1" thickBot="1" x14ac:dyDescent="0.3">
      <c r="A70" s="18"/>
      <c r="B70" s="61"/>
      <c r="C70" s="63"/>
      <c r="D70" s="63"/>
      <c r="E70" s="64"/>
      <c r="F70" s="64"/>
      <c r="G70" s="64"/>
      <c r="H70" s="64"/>
      <c r="I70" s="64"/>
      <c r="J70" s="65"/>
      <c r="K70" s="158"/>
      <c r="L70" s="158"/>
      <c r="M70" s="158"/>
      <c r="N70" s="153"/>
      <c r="O70" s="153"/>
      <c r="P70" s="153"/>
      <c r="Q70" s="153"/>
      <c r="R70" s="18"/>
    </row>
    <row r="71" spans="1:18" ht="15.75" thickBot="1" x14ac:dyDescent="0.3">
      <c r="A71" s="18"/>
      <c r="B71" s="61"/>
      <c r="C71" s="62" t="s">
        <v>191</v>
      </c>
      <c r="D71" s="63"/>
      <c r="E71" s="64"/>
      <c r="F71" s="64"/>
      <c r="G71" s="64"/>
      <c r="H71" s="64"/>
      <c r="I71" s="213">
        <f>I56</f>
        <v>0</v>
      </c>
      <c r="J71" s="65"/>
      <c r="K71" s="158"/>
      <c r="L71" s="158"/>
      <c r="M71" s="158"/>
      <c r="N71" s="153"/>
      <c r="O71" s="153"/>
      <c r="P71" s="153"/>
      <c r="Q71" s="153"/>
      <c r="R71" s="18"/>
    </row>
    <row r="72" spans="1:18" ht="4.1500000000000004" customHeight="1" x14ac:dyDescent="0.25">
      <c r="A72" s="18"/>
      <c r="B72" s="61"/>
      <c r="C72" s="63"/>
      <c r="D72" s="63"/>
      <c r="E72" s="64"/>
      <c r="F72" s="64"/>
      <c r="G72" s="64"/>
      <c r="H72" s="64"/>
      <c r="I72" s="64"/>
      <c r="J72" s="65"/>
      <c r="K72" s="158"/>
      <c r="L72" s="158"/>
      <c r="M72" s="158"/>
      <c r="N72" s="153"/>
      <c r="O72" s="153"/>
      <c r="P72" s="153"/>
      <c r="Q72" s="153"/>
      <c r="R72" s="18"/>
    </row>
    <row r="73" spans="1:18" ht="18" customHeight="1" x14ac:dyDescent="0.25">
      <c r="A73" s="18"/>
      <c r="B73" s="61"/>
      <c r="C73" s="402" t="s">
        <v>195</v>
      </c>
      <c r="D73" s="402"/>
      <c r="E73" s="402"/>
      <c r="F73" s="402"/>
      <c r="G73" s="402"/>
      <c r="H73" s="64"/>
      <c r="I73" s="64"/>
      <c r="J73" s="65"/>
      <c r="K73" s="158"/>
      <c r="L73" s="158"/>
      <c r="M73" s="158"/>
      <c r="N73" s="153"/>
      <c r="O73" s="153"/>
      <c r="P73" s="153"/>
      <c r="Q73" s="153"/>
      <c r="R73" s="18"/>
    </row>
    <row r="74" spans="1:18" ht="4.1500000000000004" customHeight="1" x14ac:dyDescent="0.25">
      <c r="A74" s="18"/>
      <c r="B74" s="61"/>
      <c r="C74" s="63"/>
      <c r="D74" s="63"/>
      <c r="E74" s="64"/>
      <c r="F74" s="64"/>
      <c r="G74" s="64"/>
      <c r="H74" s="64"/>
      <c r="I74" s="64"/>
      <c r="J74" s="65"/>
      <c r="K74" s="158"/>
      <c r="L74" s="158"/>
      <c r="M74" s="158"/>
      <c r="N74" s="153"/>
      <c r="O74" s="153"/>
      <c r="P74" s="153"/>
      <c r="Q74" s="153"/>
      <c r="R74" s="18"/>
    </row>
    <row r="75" spans="1:18" ht="58.15" customHeight="1" x14ac:dyDescent="0.25">
      <c r="A75" s="18"/>
      <c r="B75" s="61"/>
      <c r="C75" s="397" t="s">
        <v>196</v>
      </c>
      <c r="D75" s="397"/>
      <c r="E75" s="397"/>
      <c r="F75" s="397"/>
      <c r="G75" s="397"/>
      <c r="H75" s="64"/>
      <c r="I75" s="150"/>
      <c r="J75" s="65"/>
      <c r="K75" s="158"/>
      <c r="L75" s="158"/>
      <c r="M75" s="158"/>
      <c r="N75" s="153"/>
      <c r="O75" s="153"/>
      <c r="P75" s="153"/>
      <c r="Q75" s="153"/>
      <c r="R75" s="18"/>
    </row>
    <row r="76" spans="1:18" ht="7.15" customHeight="1" x14ac:dyDescent="0.25">
      <c r="A76" s="18"/>
      <c r="B76" s="61"/>
      <c r="C76" s="305"/>
      <c r="D76" s="305"/>
      <c r="E76" s="305"/>
      <c r="F76" s="305"/>
      <c r="G76" s="305"/>
      <c r="H76" s="70"/>
      <c r="I76" s="306"/>
      <c r="J76" s="65"/>
      <c r="K76" s="158"/>
      <c r="L76" s="158"/>
      <c r="M76" s="158"/>
      <c r="N76" s="153"/>
      <c r="O76" s="153"/>
      <c r="P76" s="153"/>
      <c r="Q76" s="153"/>
      <c r="R76" s="18"/>
    </row>
    <row r="77" spans="1:18" ht="30.6" customHeight="1" x14ac:dyDescent="0.25">
      <c r="A77" s="18"/>
      <c r="B77" s="61"/>
      <c r="C77" s="397" t="s">
        <v>197</v>
      </c>
      <c r="D77" s="397"/>
      <c r="E77" s="397"/>
      <c r="F77" s="397"/>
      <c r="G77" s="397"/>
      <c r="H77" s="64"/>
      <c r="I77" s="150"/>
      <c r="J77" s="65"/>
      <c r="K77" s="158"/>
      <c r="L77" s="158"/>
      <c r="M77" s="158"/>
      <c r="N77" s="153"/>
      <c r="O77" s="153"/>
      <c r="P77" s="153"/>
      <c r="Q77" s="153"/>
      <c r="R77" s="18"/>
    </row>
    <row r="78" spans="1:18" ht="7.15" customHeight="1" x14ac:dyDescent="0.25">
      <c r="A78" s="18"/>
      <c r="B78" s="61"/>
      <c r="C78" s="305"/>
      <c r="D78" s="305"/>
      <c r="E78" s="305"/>
      <c r="F78" s="305"/>
      <c r="G78" s="305"/>
      <c r="H78" s="70"/>
      <c r="I78" s="306"/>
      <c r="J78" s="65"/>
      <c r="K78" s="158"/>
      <c r="L78" s="158"/>
      <c r="M78" s="158"/>
      <c r="N78" s="153"/>
      <c r="O78" s="153"/>
      <c r="P78" s="153"/>
      <c r="Q78" s="153"/>
      <c r="R78" s="18"/>
    </row>
    <row r="79" spans="1:18" ht="30" customHeight="1" x14ac:dyDescent="0.25">
      <c r="A79" s="18"/>
      <c r="B79" s="61"/>
      <c r="C79" s="397" t="s">
        <v>260</v>
      </c>
      <c r="D79" s="397"/>
      <c r="E79" s="397"/>
      <c r="F79" s="397"/>
      <c r="G79" s="397"/>
      <c r="H79" s="70"/>
      <c r="I79" s="150"/>
      <c r="J79" s="65"/>
      <c r="K79" s="158"/>
      <c r="L79" s="158"/>
      <c r="M79" s="158"/>
      <c r="N79" s="153"/>
      <c r="O79" s="153"/>
      <c r="P79" s="153"/>
      <c r="Q79" s="153"/>
      <c r="R79" s="18"/>
    </row>
    <row r="80" spans="1:18" ht="7.15" customHeight="1" x14ac:dyDescent="0.25">
      <c r="A80" s="18"/>
      <c r="B80" s="61"/>
      <c r="C80" s="305"/>
      <c r="D80" s="305"/>
      <c r="E80" s="305"/>
      <c r="F80" s="305"/>
      <c r="G80" s="305"/>
      <c r="H80" s="70"/>
      <c r="I80" s="306"/>
      <c r="J80" s="65"/>
      <c r="K80" s="158"/>
      <c r="L80" s="158"/>
      <c r="M80" s="158"/>
      <c r="N80" s="153"/>
      <c r="O80" s="153"/>
      <c r="P80" s="153"/>
      <c r="Q80" s="153"/>
      <c r="R80" s="18"/>
    </row>
    <row r="81" spans="1:18" ht="42.6" customHeight="1" x14ac:dyDescent="0.25">
      <c r="A81" s="18"/>
      <c r="B81" s="61"/>
      <c r="C81" s="397" t="s">
        <v>261</v>
      </c>
      <c r="D81" s="397"/>
      <c r="E81" s="397"/>
      <c r="F81" s="397"/>
      <c r="G81" s="397"/>
      <c r="H81" s="64"/>
      <c r="I81" s="150"/>
      <c r="J81" s="65"/>
      <c r="K81" s="158"/>
      <c r="L81" s="158"/>
      <c r="M81" s="158"/>
      <c r="N81" s="153"/>
      <c r="O81" s="153"/>
      <c r="P81" s="153"/>
      <c r="Q81" s="153"/>
      <c r="R81" s="18"/>
    </row>
    <row r="82" spans="1:18" ht="7.15" customHeight="1" x14ac:dyDescent="0.25">
      <c r="A82" s="18"/>
      <c r="B82" s="61"/>
      <c r="C82" s="305"/>
      <c r="D82" s="305"/>
      <c r="E82" s="305"/>
      <c r="F82" s="305"/>
      <c r="G82" s="305"/>
      <c r="H82" s="70"/>
      <c r="I82" s="306"/>
      <c r="J82" s="65"/>
      <c r="K82" s="158"/>
      <c r="L82" s="158"/>
      <c r="M82" s="158"/>
      <c r="N82" s="153"/>
      <c r="O82" s="153"/>
      <c r="P82" s="153"/>
      <c r="Q82" s="153"/>
      <c r="R82" s="18"/>
    </row>
    <row r="83" spans="1:18" x14ac:dyDescent="0.25">
      <c r="A83" s="18"/>
      <c r="B83" s="61"/>
      <c r="C83" s="397" t="s">
        <v>264</v>
      </c>
      <c r="D83" s="397"/>
      <c r="E83" s="397"/>
      <c r="F83" s="397"/>
      <c r="G83" s="397"/>
      <c r="H83" s="64"/>
      <c r="I83" s="150"/>
      <c r="J83" s="65"/>
      <c r="K83" s="158"/>
      <c r="L83" s="158"/>
      <c r="M83" s="158"/>
      <c r="N83" s="153"/>
      <c r="O83" s="153"/>
      <c r="P83" s="153"/>
      <c r="Q83" s="153"/>
      <c r="R83" s="18"/>
    </row>
    <row r="84" spans="1:18" ht="7.15" customHeight="1" x14ac:dyDescent="0.25">
      <c r="A84" s="18"/>
      <c r="B84" s="61"/>
      <c r="C84" s="305"/>
      <c r="D84" s="305"/>
      <c r="E84" s="305"/>
      <c r="F84" s="305"/>
      <c r="G84" s="305"/>
      <c r="H84" s="70"/>
      <c r="I84" s="306"/>
      <c r="J84" s="65"/>
      <c r="K84" s="158"/>
      <c r="L84" s="158"/>
      <c r="M84" s="158"/>
      <c r="N84" s="153"/>
      <c r="O84" s="153"/>
      <c r="P84" s="153"/>
      <c r="Q84" s="153"/>
      <c r="R84" s="18"/>
    </row>
    <row r="85" spans="1:18" x14ac:dyDescent="0.25">
      <c r="A85" s="18"/>
      <c r="B85" s="61"/>
      <c r="C85" s="397" t="s">
        <v>262</v>
      </c>
      <c r="D85" s="397"/>
      <c r="E85" s="397"/>
      <c r="F85" s="397"/>
      <c r="G85" s="397"/>
      <c r="H85" s="64"/>
      <c r="I85" s="150"/>
      <c r="J85" s="65"/>
      <c r="K85" s="158"/>
      <c r="L85" s="158"/>
      <c r="M85" s="158"/>
      <c r="N85" s="153"/>
      <c r="O85" s="153"/>
      <c r="P85" s="153"/>
      <c r="Q85" s="153"/>
      <c r="R85" s="18"/>
    </row>
    <row r="86" spans="1:18" ht="7.15" customHeight="1" x14ac:dyDescent="0.25">
      <c r="A86" s="18"/>
      <c r="B86" s="61"/>
      <c r="C86" s="305"/>
      <c r="D86" s="305"/>
      <c r="E86" s="305"/>
      <c r="F86" s="305"/>
      <c r="G86" s="305"/>
      <c r="H86" s="70"/>
      <c r="I86" s="306"/>
      <c r="J86" s="65"/>
      <c r="K86" s="158"/>
      <c r="L86" s="158"/>
      <c r="M86" s="158"/>
      <c r="N86" s="153"/>
      <c r="O86" s="153"/>
      <c r="P86" s="153"/>
      <c r="Q86" s="153"/>
      <c r="R86" s="18"/>
    </row>
    <row r="87" spans="1:18" x14ac:dyDescent="0.25">
      <c r="A87" s="18"/>
      <c r="B87" s="61"/>
      <c r="C87" s="397" t="s">
        <v>263</v>
      </c>
      <c r="D87" s="397"/>
      <c r="E87" s="397"/>
      <c r="F87" s="397"/>
      <c r="G87" s="397"/>
      <c r="H87" s="64"/>
      <c r="I87" s="150"/>
      <c r="J87" s="65"/>
      <c r="K87" s="158"/>
      <c r="L87" s="158"/>
      <c r="M87" s="158"/>
      <c r="N87" s="153"/>
      <c r="O87" s="153"/>
      <c r="P87" s="153"/>
      <c r="Q87" s="153"/>
      <c r="R87" s="18"/>
    </row>
    <row r="88" spans="1:18" ht="7.15" customHeight="1" x14ac:dyDescent="0.25">
      <c r="A88" s="18"/>
      <c r="B88" s="61"/>
      <c r="C88" s="305"/>
      <c r="D88" s="305"/>
      <c r="E88" s="305"/>
      <c r="F88" s="305"/>
      <c r="G88" s="305"/>
      <c r="H88" s="70"/>
      <c r="I88" s="306"/>
      <c r="J88" s="65"/>
      <c r="K88" s="158"/>
      <c r="L88" s="158"/>
      <c r="M88" s="158"/>
      <c r="N88" s="153"/>
      <c r="O88" s="153"/>
      <c r="P88" s="153"/>
      <c r="Q88" s="153"/>
      <c r="R88" s="18"/>
    </row>
    <row r="89" spans="1:18" ht="30" customHeight="1" x14ac:dyDescent="0.25">
      <c r="A89" s="18"/>
      <c r="B89" s="61"/>
      <c r="C89" s="401" t="s">
        <v>152</v>
      </c>
      <c r="D89" s="401"/>
      <c r="E89" s="401"/>
      <c r="F89" s="401"/>
      <c r="G89" s="401"/>
      <c r="H89" s="64"/>
      <c r="I89" s="150"/>
      <c r="J89" s="65"/>
      <c r="K89" s="158"/>
      <c r="L89" s="158"/>
      <c r="M89" s="158"/>
      <c r="N89" s="153"/>
      <c r="O89" s="153"/>
      <c r="P89" s="153"/>
      <c r="Q89" s="153"/>
      <c r="R89" s="18"/>
    </row>
    <row r="90" spans="1:18" ht="7.15" customHeight="1" x14ac:dyDescent="0.25">
      <c r="A90" s="18"/>
      <c r="B90" s="61"/>
      <c r="C90" s="305"/>
      <c r="D90" s="305"/>
      <c r="E90" s="305"/>
      <c r="F90" s="305"/>
      <c r="G90" s="305"/>
      <c r="H90" s="70"/>
      <c r="I90" s="306"/>
      <c r="J90" s="65"/>
      <c r="K90" s="158"/>
      <c r="L90" s="158"/>
      <c r="M90" s="158"/>
      <c r="N90" s="153"/>
      <c r="O90" s="153"/>
      <c r="P90" s="153"/>
      <c r="Q90" s="153"/>
      <c r="R90" s="18"/>
    </row>
    <row r="91" spans="1:18" ht="30" customHeight="1" x14ac:dyDescent="0.25">
      <c r="A91" s="18"/>
      <c r="B91" s="61"/>
      <c r="C91" s="401" t="s">
        <v>152</v>
      </c>
      <c r="D91" s="401"/>
      <c r="E91" s="401"/>
      <c r="F91" s="401"/>
      <c r="G91" s="401"/>
      <c r="H91" s="64"/>
      <c r="I91" s="150"/>
      <c r="J91" s="65"/>
      <c r="K91" s="158"/>
      <c r="L91" s="158"/>
      <c r="M91" s="158"/>
      <c r="N91" s="153"/>
      <c r="O91" s="153"/>
      <c r="P91" s="153"/>
      <c r="Q91" s="153"/>
      <c r="R91" s="18"/>
    </row>
    <row r="92" spans="1:18" ht="4.1500000000000004" customHeight="1" thickBot="1" x14ac:dyDescent="0.3">
      <c r="A92" s="18"/>
      <c r="B92" s="61"/>
      <c r="C92" s="63"/>
      <c r="D92" s="63"/>
      <c r="E92" s="64"/>
      <c r="F92" s="64"/>
      <c r="G92" s="64"/>
      <c r="H92" s="64"/>
      <c r="I92" s="64"/>
      <c r="J92" s="65"/>
      <c r="K92" s="158"/>
      <c r="L92" s="158"/>
      <c r="M92" s="158"/>
      <c r="N92" s="153"/>
      <c r="O92" s="153"/>
      <c r="P92" s="153"/>
      <c r="Q92" s="153"/>
      <c r="R92" s="18"/>
    </row>
    <row r="93" spans="1:18" ht="15.75" thickBot="1" x14ac:dyDescent="0.3">
      <c r="A93" s="18"/>
      <c r="B93" s="61"/>
      <c r="C93" s="62" t="s">
        <v>151</v>
      </c>
      <c r="D93" s="63"/>
      <c r="E93" s="64"/>
      <c r="F93" s="64"/>
      <c r="G93" s="64"/>
      <c r="H93" s="64"/>
      <c r="I93" s="213">
        <f>SUM(I71,I75,I77,I79,I81,I83,I85,I87,I89,I91)</f>
        <v>0</v>
      </c>
      <c r="J93" s="65"/>
      <c r="K93" s="158"/>
      <c r="L93" s="158"/>
      <c r="M93" s="158"/>
      <c r="N93" s="153"/>
      <c r="O93" s="153"/>
      <c r="P93" s="153"/>
      <c r="Q93" s="153"/>
      <c r="R93" s="18"/>
    </row>
    <row r="94" spans="1:18" x14ac:dyDescent="0.25">
      <c r="A94" s="18"/>
      <c r="B94" s="66"/>
      <c r="C94" s="67"/>
      <c r="D94" s="67"/>
      <c r="E94" s="68"/>
      <c r="F94" s="68"/>
      <c r="G94" s="68"/>
      <c r="H94" s="68"/>
      <c r="I94" s="68"/>
      <c r="J94" s="69"/>
      <c r="K94" s="158"/>
      <c r="L94" s="158"/>
      <c r="M94" s="158"/>
      <c r="N94" s="153"/>
      <c r="O94" s="153"/>
      <c r="P94" s="153"/>
      <c r="Q94" s="153"/>
      <c r="R94" s="18"/>
    </row>
    <row r="95" spans="1:18" x14ac:dyDescent="0.25">
      <c r="A95" s="18"/>
      <c r="B95" s="18"/>
      <c r="C95" s="190" t="s">
        <v>26</v>
      </c>
      <c r="D95" s="191"/>
      <c r="E95" s="158"/>
      <c r="F95" s="158"/>
      <c r="G95" s="158"/>
      <c r="H95" s="159"/>
      <c r="I95" s="158"/>
      <c r="J95" s="158"/>
      <c r="K95" s="158"/>
      <c r="L95" s="158"/>
      <c r="M95" s="158"/>
      <c r="N95" s="153"/>
      <c r="O95" s="153"/>
      <c r="P95" s="153"/>
      <c r="Q95" s="153"/>
      <c r="R95" s="18"/>
    </row>
    <row r="96" spans="1:18" ht="33.6" customHeight="1" x14ac:dyDescent="0.25">
      <c r="A96" s="18"/>
      <c r="B96" s="18"/>
      <c r="C96" s="392"/>
      <c r="D96" s="392"/>
      <c r="E96" s="392"/>
      <c r="F96" s="392"/>
      <c r="G96" s="392"/>
      <c r="H96" s="392"/>
      <c r="I96" s="392"/>
      <c r="J96" s="299"/>
      <c r="K96" s="158"/>
      <c r="L96" s="158"/>
      <c r="M96" s="158"/>
      <c r="N96" s="153"/>
      <c r="O96" s="153"/>
      <c r="P96" s="153"/>
      <c r="Q96" s="153"/>
      <c r="R96" s="18"/>
    </row>
    <row r="97" spans="1:18" x14ac:dyDescent="0.25">
      <c r="A97" s="18"/>
      <c r="B97" s="18"/>
      <c r="C97" s="157"/>
      <c r="D97" s="157"/>
      <c r="E97" s="158"/>
      <c r="F97" s="158"/>
      <c r="G97" s="158"/>
      <c r="H97" s="159"/>
      <c r="I97" s="158"/>
      <c r="J97" s="158"/>
      <c r="K97" s="158"/>
      <c r="L97" s="158"/>
      <c r="M97" s="158"/>
      <c r="N97" s="153"/>
      <c r="O97" s="153"/>
      <c r="P97" s="153"/>
      <c r="Q97" s="153"/>
      <c r="R97" s="18"/>
    </row>
    <row r="98" spans="1:18" x14ac:dyDescent="0.25">
      <c r="E98" s="23"/>
      <c r="G98" s="18"/>
      <c r="H98" s="19"/>
      <c r="I98" s="18"/>
      <c r="J98" s="18"/>
      <c r="K98" s="18"/>
      <c r="L98" s="18"/>
    </row>
    <row r="99" spans="1:18" ht="17.25" x14ac:dyDescent="0.4">
      <c r="E99" s="24"/>
      <c r="G99" s="18"/>
      <c r="H99" s="19"/>
      <c r="I99" s="18"/>
      <c r="J99" s="18"/>
      <c r="K99" s="18"/>
      <c r="L99" s="18"/>
    </row>
    <row r="100" spans="1:18" x14ac:dyDescent="0.25">
      <c r="E100" s="23"/>
      <c r="G100" s="18"/>
      <c r="H100" s="19"/>
      <c r="I100" s="18"/>
      <c r="J100" s="18"/>
      <c r="K100" s="18"/>
      <c r="L100" s="18"/>
    </row>
    <row r="101" spans="1:18" x14ac:dyDescent="0.25">
      <c r="E101" s="23"/>
      <c r="G101" s="18"/>
      <c r="H101" s="19"/>
      <c r="I101" s="18"/>
      <c r="J101" s="18"/>
      <c r="K101" s="18"/>
      <c r="L101" s="18"/>
    </row>
    <row r="102" spans="1:18" x14ac:dyDescent="0.25">
      <c r="E102" s="23"/>
      <c r="G102" s="18"/>
      <c r="H102" s="19"/>
      <c r="I102" s="18"/>
      <c r="J102" s="18"/>
      <c r="K102" s="18"/>
      <c r="L102" s="18"/>
    </row>
    <row r="103" spans="1:18" x14ac:dyDescent="0.25">
      <c r="E103" s="23"/>
      <c r="G103" s="18"/>
      <c r="H103" s="19"/>
      <c r="I103" s="18"/>
      <c r="J103" s="18"/>
      <c r="K103" s="18"/>
      <c r="L103" s="18"/>
    </row>
    <row r="104" spans="1:18" x14ac:dyDescent="0.25">
      <c r="G104" s="18"/>
      <c r="H104" s="19"/>
      <c r="I104" s="18"/>
      <c r="J104" s="18"/>
      <c r="K104" s="18"/>
      <c r="L104" s="18"/>
    </row>
    <row r="105" spans="1:18" x14ac:dyDescent="0.25">
      <c r="G105" s="18"/>
      <c r="H105" s="19"/>
      <c r="I105" s="18"/>
      <c r="J105" s="18"/>
      <c r="K105" s="18"/>
      <c r="L105" s="18"/>
    </row>
    <row r="106" spans="1:18" x14ac:dyDescent="0.25">
      <c r="G106" s="18"/>
      <c r="H106" s="19"/>
      <c r="I106" s="18"/>
      <c r="J106" s="18"/>
      <c r="K106" s="18"/>
      <c r="L106" s="18"/>
    </row>
    <row r="107" spans="1:18" x14ac:dyDescent="0.25">
      <c r="G107" s="18"/>
      <c r="H107" s="19"/>
      <c r="I107" s="18"/>
      <c r="J107" s="18"/>
      <c r="K107" s="18"/>
      <c r="L107" s="18"/>
    </row>
    <row r="108" spans="1:18" x14ac:dyDescent="0.25">
      <c r="G108" s="18"/>
      <c r="H108" s="19"/>
      <c r="I108" s="18"/>
      <c r="J108" s="18"/>
      <c r="K108" s="18"/>
      <c r="L108" s="18"/>
    </row>
    <row r="109" spans="1:18" x14ac:dyDescent="0.25">
      <c r="G109" s="18"/>
      <c r="H109" s="19"/>
      <c r="I109" s="18"/>
      <c r="J109" s="18"/>
      <c r="K109" s="18"/>
      <c r="L109" s="18"/>
    </row>
    <row r="110" spans="1:18" x14ac:dyDescent="0.25">
      <c r="G110" s="18"/>
      <c r="H110" s="19"/>
      <c r="I110" s="18"/>
      <c r="J110" s="18"/>
      <c r="K110" s="18"/>
      <c r="L110" s="18"/>
    </row>
    <row r="111" spans="1:18" x14ac:dyDescent="0.25">
      <c r="G111" s="18"/>
      <c r="H111" s="19"/>
      <c r="I111" s="18"/>
      <c r="J111" s="18"/>
      <c r="K111" s="18"/>
      <c r="L111" s="18"/>
    </row>
    <row r="112" spans="1:18" x14ac:dyDescent="0.25">
      <c r="G112" s="18"/>
      <c r="H112" s="19"/>
      <c r="I112" s="18"/>
      <c r="J112" s="18"/>
      <c r="K112" s="18"/>
      <c r="L112" s="18"/>
    </row>
    <row r="113" spans="7:12" x14ac:dyDescent="0.25">
      <c r="G113" s="18"/>
      <c r="H113" s="19"/>
      <c r="I113" s="18"/>
      <c r="J113" s="18"/>
      <c r="K113" s="18"/>
      <c r="L113" s="18"/>
    </row>
    <row r="114" spans="7:12" x14ac:dyDescent="0.25">
      <c r="G114" s="18"/>
      <c r="H114" s="19"/>
      <c r="I114" s="18"/>
      <c r="J114" s="18"/>
      <c r="K114" s="18"/>
      <c r="L114" s="18"/>
    </row>
    <row r="115" spans="7:12" x14ac:dyDescent="0.25">
      <c r="G115" s="18"/>
      <c r="H115" s="19"/>
      <c r="I115" s="18"/>
      <c r="J115" s="18"/>
      <c r="K115" s="18"/>
      <c r="L115" s="18"/>
    </row>
    <row r="116" spans="7:12" x14ac:dyDescent="0.25">
      <c r="G116" s="18"/>
      <c r="H116" s="19"/>
      <c r="I116" s="18"/>
      <c r="J116" s="18"/>
      <c r="K116" s="18"/>
      <c r="L116" s="18"/>
    </row>
    <row r="117" spans="7:12" x14ac:dyDescent="0.25">
      <c r="G117" s="18"/>
      <c r="H117" s="19"/>
      <c r="I117" s="18"/>
      <c r="J117" s="18"/>
      <c r="K117" s="18"/>
      <c r="L117" s="18"/>
    </row>
    <row r="118" spans="7:12" x14ac:dyDescent="0.25">
      <c r="G118" s="18"/>
      <c r="H118" s="19"/>
      <c r="I118" s="18"/>
      <c r="J118" s="18"/>
      <c r="K118" s="18"/>
      <c r="L118" s="18"/>
    </row>
    <row r="119" spans="7:12" x14ac:dyDescent="0.25">
      <c r="G119" s="18"/>
      <c r="H119" s="19"/>
      <c r="I119" s="18"/>
      <c r="J119" s="18"/>
      <c r="K119" s="18"/>
      <c r="L119" s="18"/>
    </row>
    <row r="120" spans="7:12" x14ac:dyDescent="0.25">
      <c r="G120" s="18"/>
      <c r="H120" s="19"/>
      <c r="I120" s="18"/>
      <c r="J120" s="18"/>
      <c r="K120" s="18"/>
      <c r="L120" s="18"/>
    </row>
    <row r="121" spans="7:12" x14ac:dyDescent="0.25">
      <c r="G121" s="18"/>
      <c r="H121" s="19"/>
      <c r="I121" s="18"/>
      <c r="J121" s="18"/>
      <c r="K121" s="18"/>
      <c r="L121" s="18"/>
    </row>
    <row r="122" spans="7:12" x14ac:dyDescent="0.25">
      <c r="G122" s="18"/>
      <c r="H122" s="19"/>
      <c r="I122" s="18"/>
      <c r="J122" s="18"/>
      <c r="K122" s="18"/>
      <c r="L122" s="18"/>
    </row>
    <row r="123" spans="7:12" x14ac:dyDescent="0.25">
      <c r="G123" s="18"/>
      <c r="H123" s="19"/>
      <c r="I123" s="18"/>
      <c r="J123" s="18"/>
      <c r="K123" s="18"/>
      <c r="L123" s="18"/>
    </row>
    <row r="124" spans="7:12" x14ac:dyDescent="0.25">
      <c r="G124" s="18"/>
      <c r="H124" s="19"/>
      <c r="I124" s="18"/>
      <c r="J124" s="18"/>
      <c r="K124" s="18"/>
      <c r="L124" s="18"/>
    </row>
    <row r="125" spans="7:12" x14ac:dyDescent="0.25">
      <c r="G125" s="18"/>
      <c r="H125" s="19"/>
      <c r="I125" s="18"/>
      <c r="J125" s="18"/>
      <c r="K125" s="18"/>
      <c r="L125" s="18"/>
    </row>
    <row r="126" spans="7:12" x14ac:dyDescent="0.25">
      <c r="G126" s="18"/>
      <c r="H126" s="19"/>
      <c r="I126" s="18"/>
      <c r="J126" s="18"/>
      <c r="K126" s="18"/>
      <c r="L126" s="18"/>
    </row>
    <row r="127" spans="7:12" x14ac:dyDescent="0.25">
      <c r="G127" s="18"/>
      <c r="H127" s="19"/>
      <c r="I127" s="18"/>
      <c r="J127" s="18"/>
      <c r="K127" s="18"/>
      <c r="L127" s="18"/>
    </row>
    <row r="128" spans="7:12" x14ac:dyDescent="0.25">
      <c r="G128" s="18"/>
      <c r="H128" s="19"/>
      <c r="I128" s="18"/>
      <c r="J128" s="18"/>
      <c r="K128" s="18"/>
      <c r="L128" s="18"/>
    </row>
    <row r="129" spans="7:12" x14ac:dyDescent="0.25">
      <c r="G129" s="18"/>
      <c r="H129" s="19"/>
      <c r="I129" s="18"/>
      <c r="J129" s="18"/>
      <c r="K129" s="18"/>
      <c r="L129" s="18"/>
    </row>
    <row r="130" spans="7:12" x14ac:dyDescent="0.25">
      <c r="G130" s="18"/>
      <c r="H130" s="19"/>
      <c r="I130" s="18"/>
      <c r="J130" s="18"/>
      <c r="K130" s="18"/>
      <c r="L130" s="18"/>
    </row>
    <row r="131" spans="7:12" x14ac:dyDescent="0.25">
      <c r="G131" s="18"/>
      <c r="H131" s="19"/>
      <c r="I131" s="18"/>
      <c r="J131" s="18"/>
      <c r="K131" s="18"/>
      <c r="L131" s="18"/>
    </row>
    <row r="132" spans="7:12" x14ac:dyDescent="0.25">
      <c r="G132" s="18"/>
      <c r="H132" s="19"/>
      <c r="I132" s="18"/>
      <c r="J132" s="18"/>
      <c r="K132" s="18"/>
      <c r="L132" s="18"/>
    </row>
    <row r="133" spans="7:12" x14ac:dyDescent="0.25">
      <c r="G133" s="18"/>
      <c r="H133" s="19"/>
      <c r="I133" s="18"/>
      <c r="J133" s="18"/>
      <c r="K133" s="18"/>
      <c r="L133" s="18"/>
    </row>
    <row r="134" spans="7:12" x14ac:dyDescent="0.25">
      <c r="G134" s="18"/>
      <c r="H134" s="19"/>
      <c r="I134" s="18"/>
      <c r="J134" s="18"/>
      <c r="K134" s="18"/>
      <c r="L134" s="18"/>
    </row>
    <row r="135" spans="7:12" x14ac:dyDescent="0.25">
      <c r="G135" s="18"/>
      <c r="H135" s="19"/>
      <c r="I135" s="18"/>
      <c r="J135" s="18"/>
      <c r="K135" s="18"/>
      <c r="L135" s="18"/>
    </row>
    <row r="136" spans="7:12" x14ac:dyDescent="0.25">
      <c r="G136" s="18"/>
      <c r="H136" s="19"/>
      <c r="I136" s="18"/>
      <c r="J136" s="18"/>
      <c r="K136" s="18"/>
      <c r="L136" s="18"/>
    </row>
    <row r="137" spans="7:12" x14ac:dyDescent="0.25">
      <c r="G137" s="18"/>
      <c r="H137" s="19"/>
      <c r="I137" s="18"/>
      <c r="J137" s="18"/>
      <c r="K137" s="18"/>
      <c r="L137" s="18"/>
    </row>
    <row r="138" spans="7:12" x14ac:dyDescent="0.25">
      <c r="G138" s="18"/>
      <c r="H138" s="19"/>
      <c r="I138" s="18"/>
      <c r="J138" s="18"/>
      <c r="K138" s="18"/>
      <c r="L138" s="18"/>
    </row>
    <row r="139" spans="7:12" x14ac:dyDescent="0.25">
      <c r="G139" s="18"/>
      <c r="H139" s="19"/>
      <c r="I139" s="18"/>
      <c r="J139" s="18"/>
      <c r="K139" s="18"/>
      <c r="L139" s="18"/>
    </row>
    <row r="140" spans="7:12" x14ac:dyDescent="0.25">
      <c r="G140" s="18"/>
      <c r="H140" s="19"/>
      <c r="I140" s="18"/>
      <c r="J140" s="18"/>
      <c r="K140" s="18"/>
      <c r="L140" s="18"/>
    </row>
    <row r="141" spans="7:12" x14ac:dyDescent="0.25">
      <c r="G141" s="18"/>
      <c r="H141" s="19"/>
      <c r="I141" s="18"/>
      <c r="J141" s="18"/>
      <c r="K141" s="18"/>
      <c r="L141" s="18"/>
    </row>
    <row r="142" spans="7:12" x14ac:dyDescent="0.25">
      <c r="G142" s="18"/>
      <c r="H142" s="19"/>
      <c r="I142" s="18"/>
      <c r="J142" s="18"/>
      <c r="K142" s="18"/>
      <c r="L142" s="18"/>
    </row>
    <row r="143" spans="7:12" x14ac:dyDescent="0.25">
      <c r="G143" s="18"/>
      <c r="H143" s="19"/>
      <c r="I143" s="18"/>
      <c r="J143" s="18"/>
      <c r="K143" s="18"/>
      <c r="L143" s="18"/>
    </row>
    <row r="144" spans="7:12" x14ac:dyDescent="0.25">
      <c r="G144" s="18"/>
      <c r="H144" s="19"/>
      <c r="I144" s="18"/>
      <c r="J144" s="18"/>
      <c r="K144" s="18"/>
      <c r="L144" s="18"/>
    </row>
    <row r="145" spans="7:12" x14ac:dyDescent="0.25">
      <c r="G145" s="18"/>
      <c r="H145" s="19"/>
      <c r="I145" s="18"/>
      <c r="J145" s="18"/>
      <c r="K145" s="18"/>
      <c r="L145" s="18"/>
    </row>
    <row r="146" spans="7:12" x14ac:dyDescent="0.25">
      <c r="G146" s="18"/>
      <c r="H146" s="19"/>
      <c r="I146" s="18"/>
      <c r="J146" s="18"/>
      <c r="K146" s="18"/>
      <c r="L146" s="18"/>
    </row>
    <row r="147" spans="7:12" x14ac:dyDescent="0.25">
      <c r="G147" s="18"/>
      <c r="H147" s="19"/>
      <c r="I147" s="18"/>
      <c r="J147" s="18"/>
      <c r="K147" s="18"/>
      <c r="L147" s="18"/>
    </row>
    <row r="148" spans="7:12" x14ac:dyDescent="0.25">
      <c r="G148" s="18"/>
      <c r="H148" s="19"/>
      <c r="I148" s="18"/>
      <c r="J148" s="18"/>
      <c r="K148" s="18"/>
      <c r="L148" s="18"/>
    </row>
    <row r="149" spans="7:12" x14ac:dyDescent="0.25">
      <c r="G149" s="18"/>
      <c r="H149" s="19"/>
      <c r="I149" s="18"/>
      <c r="J149" s="18"/>
      <c r="K149" s="18"/>
      <c r="L149" s="18"/>
    </row>
    <row r="150" spans="7:12" x14ac:dyDescent="0.25">
      <c r="G150" s="18"/>
      <c r="H150" s="19"/>
      <c r="I150" s="18"/>
      <c r="J150" s="18"/>
      <c r="K150" s="18"/>
      <c r="L150" s="18"/>
    </row>
    <row r="151" spans="7:12" x14ac:dyDescent="0.25">
      <c r="G151" s="18"/>
      <c r="H151" s="19"/>
      <c r="I151" s="18"/>
      <c r="J151" s="18"/>
      <c r="K151" s="18"/>
      <c r="L151" s="18"/>
    </row>
    <row r="152" spans="7:12" x14ac:dyDescent="0.25">
      <c r="G152" s="18"/>
      <c r="H152" s="19"/>
      <c r="I152" s="18"/>
      <c r="J152" s="18"/>
      <c r="K152" s="18"/>
      <c r="L152" s="18"/>
    </row>
    <row r="153" spans="7:12" x14ac:dyDescent="0.25">
      <c r="G153" s="18"/>
      <c r="H153" s="19"/>
      <c r="I153" s="18"/>
      <c r="J153" s="18"/>
      <c r="K153" s="18"/>
      <c r="L153" s="18"/>
    </row>
    <row r="154" spans="7:12" x14ac:dyDescent="0.25">
      <c r="G154" s="18"/>
      <c r="H154" s="19"/>
      <c r="I154" s="18"/>
      <c r="J154" s="18"/>
      <c r="K154" s="18"/>
      <c r="L154" s="18"/>
    </row>
    <row r="155" spans="7:12" x14ac:dyDescent="0.25">
      <c r="G155" s="18"/>
      <c r="H155" s="19"/>
      <c r="I155" s="18"/>
      <c r="J155" s="18"/>
      <c r="K155" s="18"/>
      <c r="L155" s="18"/>
    </row>
    <row r="156" spans="7:12" x14ac:dyDescent="0.25">
      <c r="G156" s="18"/>
      <c r="H156" s="19"/>
      <c r="I156" s="18"/>
      <c r="J156" s="18"/>
      <c r="K156" s="18"/>
      <c r="L156" s="18"/>
    </row>
    <row r="157" spans="7:12" x14ac:dyDescent="0.25">
      <c r="G157" s="18"/>
      <c r="H157" s="19"/>
      <c r="I157" s="18"/>
      <c r="J157" s="18"/>
      <c r="K157" s="18"/>
      <c r="L157" s="18"/>
    </row>
    <row r="158" spans="7:12" x14ac:dyDescent="0.25">
      <c r="G158" s="18"/>
      <c r="H158" s="19"/>
      <c r="I158" s="18"/>
      <c r="J158" s="18"/>
      <c r="K158" s="18"/>
      <c r="L158" s="18"/>
    </row>
    <row r="159" spans="7:12" x14ac:dyDescent="0.25">
      <c r="G159" s="18"/>
      <c r="H159" s="19"/>
      <c r="I159" s="18"/>
      <c r="J159" s="18"/>
      <c r="K159" s="18"/>
      <c r="L159" s="18"/>
    </row>
    <row r="160" spans="7:12" x14ac:dyDescent="0.25">
      <c r="G160" s="18"/>
      <c r="H160" s="19"/>
      <c r="I160" s="18"/>
      <c r="J160" s="18"/>
      <c r="K160" s="18"/>
      <c r="L160" s="18"/>
    </row>
    <row r="161" spans="7:12" x14ac:dyDescent="0.25">
      <c r="G161" s="18"/>
      <c r="H161" s="19"/>
      <c r="I161" s="18"/>
      <c r="J161" s="18"/>
      <c r="K161" s="18"/>
      <c r="L161" s="18"/>
    </row>
    <row r="162" spans="7:12" x14ac:dyDescent="0.25">
      <c r="G162" s="18"/>
      <c r="H162" s="19"/>
      <c r="I162" s="18"/>
      <c r="J162" s="18"/>
      <c r="K162" s="18"/>
      <c r="L162" s="18"/>
    </row>
    <row r="163" spans="7:12" x14ac:dyDescent="0.25">
      <c r="G163" s="18"/>
      <c r="H163" s="19"/>
      <c r="I163" s="18"/>
      <c r="J163" s="18"/>
      <c r="K163" s="18"/>
      <c r="L163" s="18"/>
    </row>
    <row r="164" spans="7:12" x14ac:dyDescent="0.25">
      <c r="G164" s="18"/>
      <c r="H164" s="19"/>
      <c r="I164" s="18"/>
      <c r="J164" s="18"/>
      <c r="K164" s="18"/>
      <c r="L164" s="18"/>
    </row>
    <row r="165" spans="7:12" x14ac:dyDescent="0.25">
      <c r="G165" s="18"/>
      <c r="H165" s="19"/>
      <c r="I165" s="18"/>
      <c r="J165" s="18"/>
      <c r="K165" s="18"/>
      <c r="L165" s="18"/>
    </row>
    <row r="166" spans="7:12" x14ac:dyDescent="0.25">
      <c r="G166" s="18"/>
      <c r="H166" s="19"/>
      <c r="I166" s="18"/>
      <c r="J166" s="18"/>
      <c r="K166" s="18"/>
      <c r="L166" s="18"/>
    </row>
    <row r="167" spans="7:12" x14ac:dyDescent="0.25">
      <c r="G167" s="18"/>
      <c r="H167" s="19"/>
      <c r="I167" s="18"/>
      <c r="J167" s="18"/>
      <c r="K167" s="18"/>
      <c r="L167" s="18"/>
    </row>
    <row r="168" spans="7:12" x14ac:dyDescent="0.25">
      <c r="G168" s="18"/>
      <c r="H168" s="19"/>
      <c r="I168" s="18"/>
      <c r="J168" s="18"/>
      <c r="K168" s="18"/>
      <c r="L168" s="18"/>
    </row>
    <row r="169" spans="7:12" x14ac:dyDescent="0.25">
      <c r="G169" s="18"/>
      <c r="H169" s="19"/>
      <c r="I169" s="18"/>
      <c r="J169" s="18"/>
      <c r="K169" s="18"/>
      <c r="L169" s="18"/>
    </row>
    <row r="170" spans="7:12" x14ac:dyDescent="0.25">
      <c r="G170" s="18"/>
      <c r="H170" s="19"/>
      <c r="I170" s="18"/>
      <c r="J170" s="18"/>
      <c r="K170" s="18"/>
      <c r="L170" s="18"/>
    </row>
    <row r="171" spans="7:12" x14ac:dyDescent="0.25">
      <c r="G171" s="18"/>
      <c r="H171" s="19"/>
      <c r="I171" s="18"/>
      <c r="J171" s="18"/>
      <c r="K171" s="18"/>
      <c r="L171" s="18"/>
    </row>
    <row r="172" spans="7:12" x14ac:dyDescent="0.25">
      <c r="G172" s="18"/>
      <c r="H172" s="19"/>
      <c r="I172" s="18"/>
      <c r="J172" s="18"/>
      <c r="K172" s="18"/>
      <c r="L172" s="18"/>
    </row>
    <row r="173" spans="7:12" x14ac:dyDescent="0.25">
      <c r="G173" s="18"/>
      <c r="H173" s="19"/>
      <c r="I173" s="18"/>
      <c r="J173" s="18"/>
      <c r="K173" s="18"/>
      <c r="L173" s="18"/>
    </row>
    <row r="174" spans="7:12" x14ac:dyDescent="0.25">
      <c r="G174" s="18"/>
      <c r="H174" s="19"/>
      <c r="I174" s="18"/>
      <c r="J174" s="18"/>
      <c r="K174" s="18"/>
      <c r="L174" s="18"/>
    </row>
    <row r="175" spans="7:12" x14ac:dyDescent="0.25">
      <c r="G175" s="18"/>
      <c r="H175" s="19"/>
      <c r="I175" s="18"/>
      <c r="J175" s="18"/>
      <c r="K175" s="18"/>
      <c r="L175" s="18"/>
    </row>
    <row r="176" spans="7:12" x14ac:dyDescent="0.25">
      <c r="G176" s="18"/>
      <c r="H176" s="19"/>
      <c r="I176" s="18"/>
      <c r="J176" s="18"/>
      <c r="K176" s="18"/>
      <c r="L176" s="18"/>
    </row>
    <row r="177" spans="7:12" x14ac:dyDescent="0.25">
      <c r="G177" s="18"/>
      <c r="H177" s="19"/>
      <c r="I177" s="18"/>
      <c r="J177" s="18"/>
      <c r="K177" s="18"/>
      <c r="L177" s="18"/>
    </row>
    <row r="178" spans="7:12" x14ac:dyDescent="0.25">
      <c r="G178" s="18"/>
      <c r="H178" s="19"/>
      <c r="I178" s="18"/>
      <c r="J178" s="18"/>
      <c r="K178" s="18"/>
      <c r="L178" s="18"/>
    </row>
    <row r="179" spans="7:12" x14ac:dyDescent="0.25">
      <c r="G179" s="18"/>
      <c r="H179" s="19"/>
      <c r="I179" s="18"/>
      <c r="J179" s="18"/>
      <c r="K179" s="18"/>
      <c r="L179" s="18"/>
    </row>
    <row r="180" spans="7:12" x14ac:dyDescent="0.25">
      <c r="G180" s="18"/>
      <c r="H180" s="19"/>
      <c r="I180" s="18"/>
      <c r="J180" s="18"/>
      <c r="K180" s="18"/>
      <c r="L180" s="18"/>
    </row>
    <row r="181" spans="7:12" x14ac:dyDescent="0.25">
      <c r="G181" s="18"/>
      <c r="H181" s="19"/>
      <c r="I181" s="18"/>
      <c r="J181" s="18"/>
      <c r="K181" s="18"/>
      <c r="L181" s="18"/>
    </row>
    <row r="182" spans="7:12" x14ac:dyDescent="0.25">
      <c r="G182" s="18"/>
      <c r="H182" s="19"/>
      <c r="I182" s="18"/>
      <c r="J182" s="18"/>
      <c r="K182" s="18"/>
      <c r="L182" s="18"/>
    </row>
    <row r="183" spans="7:12" x14ac:dyDescent="0.25">
      <c r="G183" s="18"/>
      <c r="H183" s="19"/>
      <c r="I183" s="18"/>
      <c r="J183" s="18"/>
      <c r="K183" s="18"/>
      <c r="L183" s="18"/>
    </row>
    <row r="184" spans="7:12" x14ac:dyDescent="0.25">
      <c r="G184" s="18"/>
      <c r="H184" s="19"/>
      <c r="I184" s="18"/>
      <c r="J184" s="18"/>
      <c r="K184" s="18"/>
      <c r="L184" s="18"/>
    </row>
    <row r="185" spans="7:12" x14ac:dyDescent="0.25">
      <c r="G185" s="18"/>
      <c r="H185" s="19"/>
      <c r="I185" s="18"/>
      <c r="J185" s="18"/>
      <c r="K185" s="18"/>
      <c r="L185" s="18"/>
    </row>
    <row r="186" spans="7:12" x14ac:dyDescent="0.25">
      <c r="G186" s="18"/>
      <c r="H186" s="19"/>
      <c r="I186" s="18"/>
      <c r="J186" s="18"/>
      <c r="K186" s="18"/>
      <c r="L186" s="18"/>
    </row>
    <row r="187" spans="7:12" x14ac:dyDescent="0.25">
      <c r="G187" s="18"/>
      <c r="H187" s="19"/>
      <c r="I187" s="18"/>
      <c r="J187" s="18"/>
      <c r="K187" s="18"/>
      <c r="L187" s="18"/>
    </row>
    <row r="188" spans="7:12" x14ac:dyDescent="0.25">
      <c r="G188" s="18"/>
      <c r="H188" s="19"/>
      <c r="I188" s="18"/>
      <c r="J188" s="18"/>
      <c r="K188" s="18"/>
      <c r="L188" s="18"/>
    </row>
    <row r="189" spans="7:12" x14ac:dyDescent="0.25">
      <c r="G189" s="18"/>
      <c r="H189" s="19"/>
      <c r="I189" s="18"/>
      <c r="J189" s="18"/>
      <c r="K189" s="18"/>
      <c r="L189" s="18"/>
    </row>
    <row r="190" spans="7:12" x14ac:dyDescent="0.25">
      <c r="G190" s="18"/>
      <c r="H190" s="19"/>
      <c r="I190" s="18"/>
      <c r="J190" s="18"/>
      <c r="K190" s="18"/>
      <c r="L190" s="18"/>
    </row>
    <row r="191" spans="7:12" x14ac:dyDescent="0.25">
      <c r="G191" s="18"/>
      <c r="H191" s="19"/>
      <c r="I191" s="18"/>
      <c r="J191" s="18"/>
      <c r="K191" s="18"/>
      <c r="L191" s="18"/>
    </row>
    <row r="192" spans="7:12" x14ac:dyDescent="0.25">
      <c r="G192" s="18"/>
      <c r="H192" s="19"/>
      <c r="I192" s="18"/>
      <c r="J192" s="18"/>
      <c r="K192" s="18"/>
      <c r="L192" s="18"/>
    </row>
    <row r="193" spans="7:12" x14ac:dyDescent="0.25">
      <c r="G193" s="18"/>
      <c r="H193" s="19"/>
      <c r="I193" s="18"/>
      <c r="J193" s="18"/>
      <c r="K193" s="18"/>
      <c r="L193" s="18"/>
    </row>
    <row r="194" spans="7:12" x14ac:dyDescent="0.25">
      <c r="G194" s="18"/>
      <c r="H194" s="19"/>
      <c r="I194" s="18"/>
      <c r="J194" s="18"/>
      <c r="K194" s="18"/>
      <c r="L194" s="18"/>
    </row>
    <row r="195" spans="7:12" x14ac:dyDescent="0.25">
      <c r="G195" s="18"/>
      <c r="H195" s="19"/>
      <c r="I195" s="18"/>
      <c r="J195" s="18"/>
      <c r="K195" s="18"/>
      <c r="L195" s="18"/>
    </row>
    <row r="196" spans="7:12" x14ac:dyDescent="0.25">
      <c r="G196" s="18"/>
      <c r="H196" s="19"/>
      <c r="I196" s="18"/>
      <c r="J196" s="18"/>
      <c r="K196" s="18"/>
      <c r="L196" s="18"/>
    </row>
    <row r="197" spans="7:12" x14ac:dyDescent="0.25">
      <c r="G197" s="18"/>
      <c r="H197" s="19"/>
      <c r="I197" s="18"/>
      <c r="J197" s="18"/>
      <c r="K197" s="18"/>
      <c r="L197" s="18"/>
    </row>
    <row r="198" spans="7:12" x14ac:dyDescent="0.25">
      <c r="G198" s="18"/>
      <c r="H198" s="19"/>
      <c r="I198" s="18"/>
      <c r="J198" s="18"/>
      <c r="K198" s="18"/>
      <c r="L198" s="18"/>
    </row>
    <row r="199" spans="7:12" x14ac:dyDescent="0.25">
      <c r="G199" s="18"/>
      <c r="H199" s="19"/>
      <c r="I199" s="18"/>
      <c r="J199" s="18"/>
      <c r="K199" s="18"/>
      <c r="L199" s="18"/>
    </row>
    <row r="200" spans="7:12" x14ac:dyDescent="0.25">
      <c r="G200" s="18"/>
      <c r="H200" s="19"/>
      <c r="I200" s="18"/>
      <c r="J200" s="18"/>
      <c r="K200" s="18"/>
      <c r="L200" s="18"/>
    </row>
    <row r="201" spans="7:12" x14ac:dyDescent="0.25">
      <c r="G201" s="18"/>
      <c r="H201" s="19"/>
      <c r="I201" s="18"/>
      <c r="J201" s="18"/>
      <c r="K201" s="18"/>
      <c r="L201" s="18"/>
    </row>
    <row r="202" spans="7:12" x14ac:dyDescent="0.25">
      <c r="G202" s="18"/>
      <c r="H202" s="19"/>
      <c r="I202" s="18"/>
      <c r="J202" s="18"/>
      <c r="K202" s="18"/>
      <c r="L202" s="18"/>
    </row>
    <row r="203" spans="7:12" x14ac:dyDescent="0.25">
      <c r="G203" s="18"/>
      <c r="H203" s="19"/>
      <c r="I203" s="18"/>
      <c r="J203" s="18"/>
      <c r="K203" s="18"/>
      <c r="L203" s="18"/>
    </row>
    <row r="204" spans="7:12" x14ac:dyDescent="0.25">
      <c r="G204" s="18"/>
      <c r="H204" s="19"/>
      <c r="I204" s="18"/>
      <c r="J204" s="18"/>
      <c r="K204" s="18"/>
      <c r="L204" s="18"/>
    </row>
    <row r="205" spans="7:12" x14ac:dyDescent="0.25">
      <c r="G205" s="18"/>
      <c r="H205" s="19"/>
      <c r="I205" s="18"/>
      <c r="J205" s="18"/>
      <c r="K205" s="18"/>
      <c r="L205" s="18"/>
    </row>
    <row r="206" spans="7:12" x14ac:dyDescent="0.25">
      <c r="G206" s="18"/>
      <c r="H206" s="19"/>
      <c r="I206" s="18"/>
      <c r="J206" s="18"/>
      <c r="K206" s="18"/>
      <c r="L206" s="18"/>
    </row>
    <row r="207" spans="7:12" x14ac:dyDescent="0.25">
      <c r="G207" s="18"/>
      <c r="H207" s="19"/>
      <c r="I207" s="18"/>
      <c r="J207" s="18"/>
      <c r="K207" s="18"/>
      <c r="L207" s="18"/>
    </row>
    <row r="208" spans="7:12" x14ac:dyDescent="0.25">
      <c r="G208" s="18"/>
      <c r="H208" s="19"/>
      <c r="I208" s="18"/>
      <c r="J208" s="18"/>
      <c r="K208" s="18"/>
      <c r="L208" s="18"/>
    </row>
    <row r="209" spans="7:12" x14ac:dyDescent="0.25">
      <c r="G209" s="18"/>
      <c r="H209" s="19"/>
      <c r="I209" s="18"/>
      <c r="J209" s="18"/>
      <c r="K209" s="18"/>
      <c r="L209" s="18"/>
    </row>
    <row r="210" spans="7:12" x14ac:dyDescent="0.25">
      <c r="G210" s="18"/>
      <c r="H210" s="19"/>
      <c r="I210" s="18"/>
      <c r="J210" s="18"/>
      <c r="K210" s="18"/>
      <c r="L210" s="18"/>
    </row>
    <row r="211" spans="7:12" x14ac:dyDescent="0.25">
      <c r="G211" s="18"/>
      <c r="H211" s="19"/>
      <c r="I211" s="18"/>
      <c r="J211" s="18"/>
      <c r="K211" s="18"/>
      <c r="L211" s="18"/>
    </row>
    <row r="212" spans="7:12" x14ac:dyDescent="0.25">
      <c r="G212" s="18"/>
      <c r="H212" s="19"/>
      <c r="I212" s="18"/>
      <c r="J212" s="18"/>
      <c r="K212" s="18"/>
      <c r="L212" s="18"/>
    </row>
    <row r="213" spans="7:12" x14ac:dyDescent="0.25">
      <c r="G213" s="18"/>
      <c r="H213" s="19"/>
      <c r="I213" s="18"/>
      <c r="J213" s="18"/>
      <c r="K213" s="18"/>
      <c r="L213" s="18"/>
    </row>
    <row r="214" spans="7:12" x14ac:dyDescent="0.25">
      <c r="G214" s="18"/>
      <c r="H214" s="19"/>
      <c r="I214" s="18"/>
      <c r="J214" s="18"/>
      <c r="K214" s="18"/>
      <c r="L214" s="18"/>
    </row>
    <row r="215" spans="7:12" x14ac:dyDescent="0.25">
      <c r="G215" s="18"/>
      <c r="H215" s="19"/>
      <c r="I215" s="18"/>
      <c r="J215" s="18"/>
      <c r="K215" s="18"/>
      <c r="L215" s="18"/>
    </row>
    <row r="216" spans="7:12" x14ac:dyDescent="0.25">
      <c r="G216" s="18"/>
      <c r="H216" s="19"/>
      <c r="I216" s="18"/>
      <c r="J216" s="18"/>
      <c r="K216" s="18"/>
      <c r="L216" s="18"/>
    </row>
    <row r="217" spans="7:12" x14ac:dyDescent="0.25">
      <c r="G217" s="18"/>
      <c r="H217" s="19"/>
      <c r="I217" s="18"/>
      <c r="J217" s="18"/>
      <c r="K217" s="18"/>
      <c r="L217" s="18"/>
    </row>
    <row r="218" spans="7:12" x14ac:dyDescent="0.25">
      <c r="G218" s="18"/>
      <c r="H218" s="19"/>
      <c r="I218" s="18"/>
      <c r="J218" s="18"/>
      <c r="K218" s="18"/>
      <c r="L218" s="18"/>
    </row>
    <row r="219" spans="7:12" x14ac:dyDescent="0.25">
      <c r="G219" s="18"/>
      <c r="H219" s="19"/>
      <c r="I219" s="18"/>
      <c r="J219" s="18"/>
      <c r="K219" s="18"/>
      <c r="L219" s="18"/>
    </row>
    <row r="220" spans="7:12" x14ac:dyDescent="0.25">
      <c r="G220" s="18"/>
      <c r="H220" s="19"/>
      <c r="I220" s="18"/>
      <c r="J220" s="18"/>
      <c r="K220" s="18"/>
      <c r="L220" s="18"/>
    </row>
    <row r="221" spans="7:12" x14ac:dyDescent="0.25">
      <c r="G221" s="18"/>
      <c r="H221" s="19"/>
      <c r="I221" s="18"/>
      <c r="J221" s="18"/>
      <c r="K221" s="18"/>
      <c r="L221" s="18"/>
    </row>
    <row r="222" spans="7:12" x14ac:dyDescent="0.25">
      <c r="G222" s="18"/>
      <c r="H222" s="19"/>
      <c r="I222" s="18"/>
      <c r="J222" s="18"/>
      <c r="K222" s="18"/>
      <c r="L222" s="18"/>
    </row>
    <row r="223" spans="7:12" x14ac:dyDescent="0.25">
      <c r="G223" s="18"/>
      <c r="H223" s="19"/>
      <c r="I223" s="18"/>
      <c r="J223" s="18"/>
      <c r="K223" s="18"/>
      <c r="L223" s="18"/>
    </row>
    <row r="224" spans="7:12" x14ac:dyDescent="0.25">
      <c r="G224" s="18"/>
      <c r="H224" s="19"/>
      <c r="I224" s="18"/>
      <c r="J224" s="18"/>
      <c r="K224" s="18"/>
      <c r="L224" s="18"/>
    </row>
    <row r="225" spans="7:12" x14ac:dyDescent="0.25">
      <c r="G225" s="18"/>
      <c r="H225" s="19"/>
      <c r="I225" s="18"/>
      <c r="J225" s="18"/>
      <c r="K225" s="18"/>
      <c r="L225" s="18"/>
    </row>
    <row r="226" spans="7:12" x14ac:dyDescent="0.25">
      <c r="G226" s="18"/>
      <c r="H226" s="19"/>
      <c r="I226" s="18"/>
      <c r="J226" s="18"/>
      <c r="K226" s="18"/>
      <c r="L226" s="18"/>
    </row>
    <row r="227" spans="7:12" x14ac:dyDescent="0.25">
      <c r="G227" s="18"/>
      <c r="H227" s="19"/>
      <c r="I227" s="18"/>
      <c r="J227" s="18"/>
      <c r="K227" s="18"/>
      <c r="L227" s="18"/>
    </row>
    <row r="228" spans="7:12" x14ac:dyDescent="0.25">
      <c r="G228" s="18"/>
      <c r="H228" s="19"/>
      <c r="I228" s="18"/>
      <c r="J228" s="18"/>
      <c r="K228" s="18"/>
      <c r="L228" s="18"/>
    </row>
    <row r="229" spans="7:12" x14ac:dyDescent="0.25">
      <c r="G229" s="18"/>
      <c r="H229" s="19"/>
      <c r="I229" s="18"/>
      <c r="J229" s="18"/>
      <c r="K229" s="18"/>
      <c r="L229" s="18"/>
    </row>
    <row r="230" spans="7:12" x14ac:dyDescent="0.25">
      <c r="G230" s="18"/>
      <c r="H230" s="19"/>
      <c r="I230" s="18"/>
      <c r="J230" s="18"/>
      <c r="K230" s="18"/>
      <c r="L230" s="18"/>
    </row>
    <row r="231" spans="7:12" x14ac:dyDescent="0.25">
      <c r="G231" s="18"/>
      <c r="H231" s="19"/>
      <c r="I231" s="18"/>
      <c r="J231" s="18"/>
      <c r="K231" s="18"/>
      <c r="L231" s="18"/>
    </row>
    <row r="232" spans="7:12" x14ac:dyDescent="0.25">
      <c r="G232" s="18"/>
      <c r="H232" s="19"/>
      <c r="I232" s="18"/>
      <c r="J232" s="18"/>
      <c r="K232" s="18"/>
      <c r="L232" s="18"/>
    </row>
    <row r="233" spans="7:12" x14ac:dyDescent="0.25">
      <c r="G233" s="18"/>
      <c r="H233" s="19"/>
      <c r="I233" s="18"/>
      <c r="J233" s="18"/>
      <c r="K233" s="18"/>
      <c r="L233" s="18"/>
    </row>
    <row r="234" spans="7:12" x14ac:dyDescent="0.25">
      <c r="G234" s="18"/>
      <c r="H234" s="19"/>
      <c r="I234" s="18"/>
      <c r="J234" s="18"/>
      <c r="K234" s="18"/>
      <c r="L234" s="18"/>
    </row>
    <row r="235" spans="7:12" x14ac:dyDescent="0.25">
      <c r="G235" s="18"/>
      <c r="H235" s="19"/>
      <c r="I235" s="18"/>
      <c r="J235" s="18"/>
      <c r="K235" s="18"/>
      <c r="L235" s="18"/>
    </row>
    <row r="236" spans="7:12" x14ac:dyDescent="0.25">
      <c r="G236" s="18"/>
      <c r="H236" s="19"/>
      <c r="I236" s="18"/>
      <c r="J236" s="18"/>
      <c r="K236" s="18"/>
      <c r="L236" s="18"/>
    </row>
    <row r="237" spans="7:12" x14ac:dyDescent="0.25">
      <c r="G237" s="18"/>
      <c r="H237" s="19"/>
      <c r="I237" s="18"/>
      <c r="J237" s="18"/>
      <c r="K237" s="18"/>
      <c r="L237" s="18"/>
    </row>
    <row r="238" spans="7:12" x14ac:dyDescent="0.25">
      <c r="G238" s="18"/>
      <c r="H238" s="19"/>
      <c r="I238" s="18"/>
      <c r="J238" s="18"/>
      <c r="K238" s="18"/>
      <c r="L238" s="18"/>
    </row>
    <row r="239" spans="7:12" x14ac:dyDescent="0.25">
      <c r="G239" s="18"/>
      <c r="H239" s="19"/>
      <c r="I239" s="18"/>
      <c r="J239" s="18"/>
      <c r="K239" s="18"/>
      <c r="L239" s="18"/>
    </row>
    <row r="240" spans="7:12" x14ac:dyDescent="0.25">
      <c r="G240" s="18"/>
      <c r="H240" s="19"/>
      <c r="I240" s="18"/>
      <c r="J240" s="18"/>
      <c r="K240" s="18"/>
      <c r="L240" s="18"/>
    </row>
    <row r="241" spans="7:12" x14ac:dyDescent="0.25">
      <c r="G241" s="18"/>
      <c r="H241" s="19"/>
      <c r="I241" s="18"/>
      <c r="J241" s="18"/>
      <c r="K241" s="18"/>
      <c r="L241" s="18"/>
    </row>
    <row r="242" spans="7:12" x14ac:dyDescent="0.25">
      <c r="G242" s="18"/>
      <c r="H242" s="19"/>
      <c r="I242" s="18"/>
      <c r="J242" s="18"/>
      <c r="K242" s="18"/>
      <c r="L242" s="18"/>
    </row>
    <row r="243" spans="7:12" x14ac:dyDescent="0.25">
      <c r="G243" s="18"/>
      <c r="H243" s="19"/>
      <c r="I243" s="18"/>
      <c r="J243" s="18"/>
      <c r="K243" s="18"/>
      <c r="L243" s="18"/>
    </row>
    <row r="244" spans="7:12" x14ac:dyDescent="0.25">
      <c r="G244" s="18"/>
      <c r="H244" s="19"/>
      <c r="I244" s="18"/>
      <c r="J244" s="18"/>
      <c r="K244" s="18"/>
      <c r="L244" s="18"/>
    </row>
    <row r="245" spans="7:12" x14ac:dyDescent="0.25">
      <c r="G245" s="18"/>
      <c r="H245" s="19"/>
      <c r="I245" s="18"/>
      <c r="J245" s="18"/>
      <c r="K245" s="18"/>
      <c r="L245" s="18"/>
    </row>
    <row r="246" spans="7:12" x14ac:dyDescent="0.25">
      <c r="G246" s="18"/>
      <c r="H246" s="19"/>
      <c r="I246" s="18"/>
      <c r="J246" s="18"/>
      <c r="K246" s="18"/>
      <c r="L246" s="18"/>
    </row>
    <row r="247" spans="7:12" x14ac:dyDescent="0.25">
      <c r="G247" s="18"/>
      <c r="H247" s="19"/>
      <c r="I247" s="18"/>
      <c r="J247" s="18"/>
      <c r="K247" s="18"/>
      <c r="L247" s="18"/>
    </row>
    <row r="248" spans="7:12" x14ac:dyDescent="0.25">
      <c r="G248" s="18"/>
      <c r="H248" s="19"/>
      <c r="I248" s="18"/>
      <c r="J248" s="18"/>
      <c r="K248" s="18"/>
      <c r="L248" s="18"/>
    </row>
    <row r="249" spans="7:12" x14ac:dyDescent="0.25">
      <c r="G249" s="18"/>
      <c r="H249" s="19"/>
      <c r="I249" s="18"/>
      <c r="J249" s="18"/>
      <c r="K249" s="18"/>
      <c r="L249" s="18"/>
    </row>
    <row r="250" spans="7:12" x14ac:dyDescent="0.25">
      <c r="G250" s="18"/>
      <c r="H250" s="19"/>
      <c r="I250" s="18"/>
      <c r="J250" s="18"/>
      <c r="K250" s="18"/>
      <c r="L250" s="18"/>
    </row>
    <row r="251" spans="7:12" x14ac:dyDescent="0.25">
      <c r="G251" s="18"/>
      <c r="H251" s="19"/>
      <c r="I251" s="18"/>
      <c r="J251" s="18"/>
      <c r="K251" s="18"/>
      <c r="L251" s="18"/>
    </row>
    <row r="252" spans="7:12" x14ac:dyDescent="0.25">
      <c r="G252" s="18"/>
      <c r="H252" s="19"/>
      <c r="I252" s="18"/>
      <c r="J252" s="18"/>
      <c r="K252" s="18"/>
      <c r="L252" s="18"/>
    </row>
    <row r="253" spans="7:12" x14ac:dyDescent="0.25">
      <c r="G253" s="18"/>
      <c r="H253" s="19"/>
      <c r="I253" s="18"/>
      <c r="J253" s="18"/>
      <c r="K253" s="18"/>
      <c r="L253" s="18"/>
    </row>
    <row r="254" spans="7:12" x14ac:dyDescent="0.25">
      <c r="G254" s="18"/>
      <c r="H254" s="19"/>
      <c r="I254" s="18"/>
      <c r="J254" s="18"/>
      <c r="K254" s="18"/>
      <c r="L254" s="18"/>
    </row>
    <row r="255" spans="7:12" x14ac:dyDescent="0.25">
      <c r="G255" s="18"/>
      <c r="H255" s="19"/>
      <c r="I255" s="18"/>
      <c r="J255" s="18"/>
      <c r="K255" s="18"/>
      <c r="L255" s="18"/>
    </row>
    <row r="256" spans="7:12" x14ac:dyDescent="0.25">
      <c r="G256" s="18"/>
      <c r="H256" s="19"/>
      <c r="I256" s="18"/>
      <c r="J256" s="18"/>
      <c r="K256" s="18"/>
      <c r="L256" s="18"/>
    </row>
    <row r="257" spans="7:12" x14ac:dyDescent="0.25">
      <c r="G257" s="18"/>
      <c r="H257" s="19"/>
      <c r="I257" s="18"/>
      <c r="J257" s="18"/>
      <c r="K257" s="18"/>
      <c r="L257" s="18"/>
    </row>
    <row r="258" spans="7:12" x14ac:dyDescent="0.25">
      <c r="G258" s="18"/>
      <c r="H258" s="19"/>
      <c r="I258" s="18"/>
      <c r="J258" s="18"/>
      <c r="K258" s="18"/>
      <c r="L258" s="18"/>
    </row>
    <row r="259" spans="7:12" x14ac:dyDescent="0.25">
      <c r="G259" s="18"/>
      <c r="H259" s="19"/>
      <c r="I259" s="18"/>
      <c r="J259" s="18"/>
      <c r="K259" s="18"/>
      <c r="L259" s="18"/>
    </row>
    <row r="260" spans="7:12" x14ac:dyDescent="0.25">
      <c r="G260" s="18"/>
      <c r="H260" s="19"/>
      <c r="I260" s="18"/>
      <c r="J260" s="18"/>
      <c r="K260" s="18"/>
      <c r="L260" s="18"/>
    </row>
    <row r="261" spans="7:12" x14ac:dyDescent="0.25">
      <c r="G261" s="18"/>
      <c r="H261" s="19"/>
      <c r="I261" s="18"/>
      <c r="J261" s="18"/>
      <c r="K261" s="18"/>
      <c r="L261" s="18"/>
    </row>
    <row r="262" spans="7:12" x14ac:dyDescent="0.25">
      <c r="G262" s="18"/>
      <c r="H262" s="19"/>
      <c r="I262" s="18"/>
      <c r="J262" s="18"/>
      <c r="K262" s="18"/>
      <c r="L262" s="18"/>
    </row>
    <row r="263" spans="7:12" x14ac:dyDescent="0.25">
      <c r="G263" s="18"/>
      <c r="H263" s="19"/>
      <c r="I263" s="18"/>
      <c r="J263" s="18"/>
      <c r="K263" s="18"/>
      <c r="L263" s="18"/>
    </row>
    <row r="264" spans="7:12" x14ac:dyDescent="0.25">
      <c r="G264" s="18"/>
      <c r="H264" s="19"/>
      <c r="I264" s="18"/>
      <c r="J264" s="18"/>
      <c r="K264" s="18"/>
      <c r="L264" s="18"/>
    </row>
    <row r="265" spans="7:12" x14ac:dyDescent="0.25">
      <c r="G265" s="18"/>
      <c r="H265" s="19"/>
      <c r="I265" s="18"/>
      <c r="J265" s="18"/>
      <c r="K265" s="18"/>
      <c r="L265" s="18"/>
    </row>
    <row r="266" spans="7:12" x14ac:dyDescent="0.25">
      <c r="G266" s="18"/>
      <c r="H266" s="19"/>
      <c r="I266" s="18"/>
      <c r="J266" s="18"/>
      <c r="K266" s="18"/>
      <c r="L266" s="18"/>
    </row>
    <row r="267" spans="7:12" x14ac:dyDescent="0.25">
      <c r="G267" s="18"/>
      <c r="H267" s="19"/>
      <c r="I267" s="18"/>
      <c r="J267" s="18"/>
      <c r="K267" s="18"/>
      <c r="L267" s="18"/>
    </row>
    <row r="268" spans="7:12" x14ac:dyDescent="0.25">
      <c r="G268" s="18"/>
      <c r="H268" s="19"/>
      <c r="I268" s="18"/>
      <c r="J268" s="18"/>
      <c r="K268" s="18"/>
      <c r="L268" s="18"/>
    </row>
    <row r="269" spans="7:12" x14ac:dyDescent="0.25">
      <c r="G269" s="18"/>
      <c r="H269" s="19"/>
      <c r="I269" s="18"/>
      <c r="J269" s="18"/>
      <c r="K269" s="18"/>
      <c r="L269" s="18"/>
    </row>
    <row r="270" spans="7:12" x14ac:dyDescent="0.25">
      <c r="G270" s="18"/>
      <c r="H270" s="19"/>
      <c r="I270" s="18"/>
      <c r="J270" s="18"/>
      <c r="K270" s="18"/>
      <c r="L270" s="18"/>
    </row>
    <row r="271" spans="7:12" x14ac:dyDescent="0.25">
      <c r="G271" s="18"/>
      <c r="H271" s="19"/>
      <c r="I271" s="18"/>
      <c r="J271" s="18"/>
      <c r="K271" s="18"/>
      <c r="L271" s="18"/>
    </row>
    <row r="272" spans="7:12" x14ac:dyDescent="0.25">
      <c r="G272" s="18"/>
      <c r="H272" s="19"/>
      <c r="I272" s="18"/>
      <c r="J272" s="18"/>
      <c r="K272" s="18"/>
      <c r="L272" s="18"/>
    </row>
    <row r="273" spans="7:12" x14ac:dyDescent="0.25">
      <c r="G273" s="18"/>
      <c r="H273" s="19"/>
      <c r="I273" s="18"/>
      <c r="J273" s="18"/>
      <c r="K273" s="18"/>
      <c r="L273" s="18"/>
    </row>
    <row r="274" spans="7:12" x14ac:dyDescent="0.25">
      <c r="G274" s="18"/>
      <c r="H274" s="19"/>
      <c r="I274" s="18"/>
      <c r="J274" s="18"/>
      <c r="K274" s="18"/>
      <c r="L274" s="18"/>
    </row>
    <row r="275" spans="7:12" x14ac:dyDescent="0.25">
      <c r="G275" s="18"/>
      <c r="H275" s="19"/>
      <c r="I275" s="18"/>
      <c r="J275" s="18"/>
      <c r="K275" s="18"/>
      <c r="L275" s="18"/>
    </row>
    <row r="276" spans="7:12" x14ac:dyDescent="0.25">
      <c r="G276" s="18"/>
      <c r="H276" s="19"/>
      <c r="I276" s="18"/>
      <c r="J276" s="18"/>
      <c r="K276" s="18"/>
      <c r="L276" s="18"/>
    </row>
    <row r="277" spans="7:12" x14ac:dyDescent="0.25">
      <c r="G277" s="18"/>
      <c r="H277" s="19"/>
      <c r="I277" s="18"/>
      <c r="J277" s="18"/>
      <c r="K277" s="18"/>
      <c r="L277" s="18"/>
    </row>
    <row r="278" spans="7:12" x14ac:dyDescent="0.25">
      <c r="G278" s="18"/>
      <c r="H278" s="19"/>
      <c r="I278" s="18"/>
      <c r="J278" s="18"/>
      <c r="K278" s="18"/>
      <c r="L278" s="18"/>
    </row>
    <row r="279" spans="7:12" x14ac:dyDescent="0.25">
      <c r="G279" s="18"/>
      <c r="H279" s="19"/>
      <c r="I279" s="18"/>
      <c r="J279" s="18"/>
      <c r="K279" s="18"/>
      <c r="L279" s="18"/>
    </row>
    <row r="280" spans="7:12" x14ac:dyDescent="0.25">
      <c r="G280" s="18"/>
      <c r="H280" s="19"/>
      <c r="I280" s="18"/>
      <c r="J280" s="18"/>
      <c r="K280" s="18"/>
      <c r="L280" s="18"/>
    </row>
    <row r="281" spans="7:12" x14ac:dyDescent="0.25">
      <c r="G281" s="18"/>
      <c r="H281" s="19"/>
      <c r="I281" s="18"/>
      <c r="J281" s="18"/>
      <c r="K281" s="18"/>
      <c r="L281" s="18"/>
    </row>
    <row r="282" spans="7:12" x14ac:dyDescent="0.25">
      <c r="G282" s="18"/>
      <c r="H282" s="19"/>
      <c r="I282" s="18"/>
      <c r="J282" s="18"/>
      <c r="K282" s="18"/>
      <c r="L282" s="18"/>
    </row>
    <row r="283" spans="7:12" x14ac:dyDescent="0.25">
      <c r="G283" s="18"/>
      <c r="H283" s="19"/>
      <c r="I283" s="18"/>
      <c r="J283" s="18"/>
      <c r="K283" s="18"/>
      <c r="L283" s="18"/>
    </row>
    <row r="284" spans="7:12" x14ac:dyDescent="0.25">
      <c r="G284" s="18"/>
      <c r="H284" s="19"/>
      <c r="I284" s="18"/>
      <c r="J284" s="18"/>
      <c r="K284" s="18"/>
      <c r="L284" s="18"/>
    </row>
    <row r="285" spans="7:12" x14ac:dyDescent="0.25">
      <c r="G285" s="18"/>
      <c r="H285" s="19"/>
      <c r="I285" s="18"/>
      <c r="J285" s="18"/>
      <c r="K285" s="18"/>
      <c r="L285" s="18"/>
    </row>
    <row r="286" spans="7:12" x14ac:dyDescent="0.25">
      <c r="G286" s="18"/>
      <c r="H286" s="19"/>
      <c r="I286" s="18"/>
      <c r="J286" s="18"/>
      <c r="K286" s="18"/>
      <c r="L286" s="18"/>
    </row>
    <row r="287" spans="7:12" x14ac:dyDescent="0.25">
      <c r="G287" s="18"/>
      <c r="H287" s="19"/>
      <c r="I287" s="18"/>
      <c r="J287" s="18"/>
      <c r="K287" s="18"/>
      <c r="L287" s="18"/>
    </row>
    <row r="288" spans="7:12" x14ac:dyDescent="0.25">
      <c r="G288" s="18"/>
      <c r="H288" s="19"/>
      <c r="I288" s="18"/>
      <c r="J288" s="18"/>
      <c r="K288" s="18"/>
      <c r="L288" s="18"/>
    </row>
    <row r="289" spans="7:12" x14ac:dyDescent="0.25">
      <c r="G289" s="18"/>
      <c r="H289" s="19"/>
      <c r="I289" s="18"/>
      <c r="J289" s="18"/>
      <c r="K289" s="18"/>
      <c r="L289" s="18"/>
    </row>
    <row r="290" spans="7:12" x14ac:dyDescent="0.25">
      <c r="G290" s="18"/>
      <c r="H290" s="19"/>
      <c r="I290" s="18"/>
      <c r="J290" s="18"/>
      <c r="K290" s="18"/>
      <c r="L290" s="18"/>
    </row>
    <row r="291" spans="7:12" x14ac:dyDescent="0.25">
      <c r="G291" s="18"/>
      <c r="H291" s="19"/>
      <c r="I291" s="18"/>
      <c r="J291" s="18"/>
      <c r="K291" s="18"/>
      <c r="L291" s="18"/>
    </row>
    <row r="292" spans="7:12" x14ac:dyDescent="0.25">
      <c r="G292" s="18"/>
      <c r="H292" s="19"/>
      <c r="I292" s="18"/>
      <c r="J292" s="18"/>
      <c r="K292" s="18"/>
      <c r="L292" s="18"/>
    </row>
    <row r="293" spans="7:12" x14ac:dyDescent="0.25">
      <c r="G293" s="18"/>
      <c r="H293" s="19"/>
      <c r="I293" s="18"/>
      <c r="J293" s="18"/>
      <c r="K293" s="18"/>
      <c r="L293" s="18"/>
    </row>
    <row r="294" spans="7:12" x14ac:dyDescent="0.25">
      <c r="G294" s="18"/>
      <c r="H294" s="19"/>
      <c r="I294" s="18"/>
      <c r="J294" s="18"/>
      <c r="K294" s="18"/>
      <c r="L294" s="18"/>
    </row>
    <row r="295" spans="7:12" x14ac:dyDescent="0.25">
      <c r="G295" s="18"/>
      <c r="H295" s="19"/>
      <c r="I295" s="18"/>
      <c r="J295" s="18"/>
      <c r="K295" s="18"/>
      <c r="L295" s="18"/>
    </row>
    <row r="296" spans="7:12" x14ac:dyDescent="0.25">
      <c r="G296" s="18"/>
      <c r="H296" s="19"/>
      <c r="I296" s="18"/>
      <c r="J296" s="18"/>
      <c r="K296" s="18"/>
      <c r="L296" s="18"/>
    </row>
    <row r="297" spans="7:12" x14ac:dyDescent="0.25">
      <c r="G297" s="18"/>
      <c r="H297" s="19"/>
      <c r="I297" s="18"/>
      <c r="J297" s="18"/>
      <c r="K297" s="18"/>
      <c r="L297" s="18"/>
    </row>
    <row r="298" spans="7:12" x14ac:dyDescent="0.25">
      <c r="G298" s="18"/>
      <c r="H298" s="19"/>
      <c r="I298" s="18"/>
      <c r="J298" s="18"/>
      <c r="K298" s="18"/>
      <c r="L298" s="18"/>
    </row>
    <row r="299" spans="7:12" x14ac:dyDescent="0.25">
      <c r="G299" s="18"/>
      <c r="H299" s="19"/>
      <c r="I299" s="18"/>
      <c r="J299" s="18"/>
      <c r="K299" s="18"/>
      <c r="L299" s="18"/>
    </row>
    <row r="300" spans="7:12" x14ac:dyDescent="0.25">
      <c r="G300" s="18"/>
      <c r="H300" s="19"/>
      <c r="I300" s="18"/>
      <c r="J300" s="18"/>
      <c r="K300" s="18"/>
      <c r="L300" s="18"/>
    </row>
    <row r="301" spans="7:12" x14ac:dyDescent="0.25">
      <c r="G301" s="18"/>
      <c r="H301" s="19"/>
      <c r="I301" s="18"/>
      <c r="J301" s="18"/>
      <c r="K301" s="18"/>
      <c r="L301" s="18"/>
    </row>
    <row r="302" spans="7:12" x14ac:dyDescent="0.25">
      <c r="G302" s="18"/>
      <c r="H302" s="19"/>
      <c r="I302" s="18"/>
      <c r="J302" s="18"/>
      <c r="K302" s="18"/>
      <c r="L302" s="18"/>
    </row>
    <row r="303" spans="7:12" x14ac:dyDescent="0.25">
      <c r="G303" s="18"/>
      <c r="H303" s="19"/>
      <c r="I303" s="18"/>
      <c r="J303" s="18"/>
      <c r="K303" s="18"/>
      <c r="L303" s="18"/>
    </row>
    <row r="304" spans="7:12" x14ac:dyDescent="0.25">
      <c r="G304" s="18"/>
      <c r="H304" s="19"/>
      <c r="I304" s="18"/>
      <c r="J304" s="18"/>
      <c r="K304" s="18"/>
      <c r="L304" s="18"/>
    </row>
    <row r="305" spans="7:12" x14ac:dyDescent="0.25">
      <c r="G305" s="18"/>
      <c r="H305" s="19"/>
      <c r="I305" s="18"/>
      <c r="J305" s="18"/>
      <c r="K305" s="18"/>
      <c r="L305" s="18"/>
    </row>
    <row r="306" spans="7:12" x14ac:dyDescent="0.25">
      <c r="G306" s="18"/>
      <c r="H306" s="19"/>
      <c r="I306" s="18"/>
      <c r="J306" s="18"/>
      <c r="K306" s="18"/>
      <c r="L306" s="18"/>
    </row>
    <row r="307" spans="7:12" x14ac:dyDescent="0.25">
      <c r="G307" s="18"/>
      <c r="H307" s="19"/>
      <c r="I307" s="18"/>
      <c r="J307" s="18"/>
      <c r="K307" s="18"/>
      <c r="L307" s="18"/>
    </row>
    <row r="308" spans="7:12" x14ac:dyDescent="0.25">
      <c r="G308" s="18"/>
      <c r="H308" s="19"/>
      <c r="I308" s="18"/>
      <c r="J308" s="18"/>
      <c r="K308" s="18"/>
      <c r="L308" s="18"/>
    </row>
    <row r="309" spans="7:12" x14ac:dyDescent="0.25">
      <c r="G309" s="18"/>
      <c r="H309" s="19"/>
      <c r="I309" s="18"/>
      <c r="J309" s="18"/>
      <c r="K309" s="18"/>
      <c r="L309" s="18"/>
    </row>
    <row r="310" spans="7:12" x14ac:dyDescent="0.25">
      <c r="G310" s="18"/>
      <c r="H310" s="19"/>
      <c r="I310" s="18"/>
      <c r="J310" s="18"/>
      <c r="K310" s="18"/>
      <c r="L310" s="18"/>
    </row>
    <row r="311" spans="7:12" x14ac:dyDescent="0.25">
      <c r="G311" s="18"/>
      <c r="H311" s="19"/>
      <c r="I311" s="18"/>
      <c r="J311" s="18"/>
      <c r="K311" s="18"/>
      <c r="L311" s="18"/>
    </row>
    <row r="312" spans="7:12" x14ac:dyDescent="0.25">
      <c r="G312" s="18"/>
      <c r="H312" s="19"/>
      <c r="I312" s="18"/>
      <c r="J312" s="18"/>
      <c r="K312" s="18"/>
      <c r="L312" s="18"/>
    </row>
    <row r="313" spans="7:12" x14ac:dyDescent="0.25">
      <c r="G313" s="18"/>
      <c r="H313" s="19"/>
      <c r="I313" s="18"/>
      <c r="J313" s="18"/>
      <c r="K313" s="18"/>
      <c r="L313" s="18"/>
    </row>
    <row r="314" spans="7:12" x14ac:dyDescent="0.25">
      <c r="G314" s="18"/>
      <c r="H314" s="19"/>
      <c r="I314" s="18"/>
      <c r="J314" s="18"/>
      <c r="K314" s="18"/>
      <c r="L314" s="18"/>
    </row>
    <row r="315" spans="7:12" x14ac:dyDescent="0.25">
      <c r="G315" s="18"/>
      <c r="H315" s="19"/>
      <c r="I315" s="18"/>
      <c r="J315" s="18"/>
      <c r="K315" s="18"/>
      <c r="L315" s="18"/>
    </row>
    <row r="316" spans="7:12" x14ac:dyDescent="0.25">
      <c r="G316" s="18"/>
      <c r="H316" s="19"/>
      <c r="I316" s="18"/>
      <c r="J316" s="18"/>
      <c r="K316" s="18"/>
      <c r="L316" s="18"/>
    </row>
    <row r="317" spans="7:12" x14ac:dyDescent="0.25">
      <c r="G317" s="18"/>
      <c r="H317" s="19"/>
      <c r="I317" s="18"/>
      <c r="J317" s="18"/>
      <c r="K317" s="18"/>
      <c r="L317" s="18"/>
    </row>
    <row r="318" spans="7:12" x14ac:dyDescent="0.25">
      <c r="G318" s="18"/>
      <c r="H318" s="19"/>
      <c r="I318" s="18"/>
      <c r="J318" s="18"/>
      <c r="K318" s="18"/>
      <c r="L318" s="18"/>
    </row>
    <row r="319" spans="7:12" x14ac:dyDescent="0.25">
      <c r="G319" s="18"/>
      <c r="H319" s="19"/>
      <c r="I319" s="18"/>
      <c r="J319" s="18"/>
      <c r="K319" s="18"/>
      <c r="L319" s="18"/>
    </row>
    <row r="320" spans="7:12" x14ac:dyDescent="0.25">
      <c r="G320" s="18"/>
      <c r="H320" s="19"/>
      <c r="I320" s="18"/>
      <c r="J320" s="18"/>
      <c r="K320" s="18"/>
      <c r="L320" s="18"/>
    </row>
    <row r="321" spans="7:12" x14ac:dyDescent="0.25">
      <c r="G321" s="18"/>
      <c r="H321" s="19"/>
      <c r="I321" s="18"/>
      <c r="J321" s="18"/>
      <c r="K321" s="18"/>
      <c r="L321" s="18"/>
    </row>
    <row r="322" spans="7:12" x14ac:dyDescent="0.25">
      <c r="G322" s="18"/>
      <c r="H322" s="19"/>
      <c r="I322" s="18"/>
      <c r="J322" s="18"/>
      <c r="K322" s="18"/>
      <c r="L322" s="18"/>
    </row>
    <row r="323" spans="7:12" x14ac:dyDescent="0.25">
      <c r="G323" s="18"/>
      <c r="H323" s="19"/>
      <c r="I323" s="18"/>
      <c r="J323" s="18"/>
      <c r="K323" s="18"/>
      <c r="L323" s="18"/>
    </row>
    <row r="324" spans="7:12" x14ac:dyDescent="0.25">
      <c r="G324" s="18"/>
      <c r="H324" s="19"/>
      <c r="I324" s="18"/>
      <c r="J324" s="18"/>
      <c r="K324" s="18"/>
      <c r="L324" s="18"/>
    </row>
    <row r="325" spans="7:12" x14ac:dyDescent="0.25">
      <c r="G325" s="18"/>
      <c r="H325" s="19"/>
      <c r="I325" s="18"/>
      <c r="J325" s="18"/>
      <c r="K325" s="18"/>
      <c r="L325" s="18"/>
    </row>
    <row r="326" spans="7:12" x14ac:dyDescent="0.25">
      <c r="G326" s="18"/>
      <c r="H326" s="19"/>
      <c r="I326" s="18"/>
      <c r="J326" s="18"/>
      <c r="K326" s="18"/>
      <c r="L326" s="18"/>
    </row>
    <row r="327" spans="7:12" x14ac:dyDescent="0.25">
      <c r="G327" s="18"/>
      <c r="H327" s="19"/>
      <c r="I327" s="18"/>
      <c r="J327" s="18"/>
      <c r="K327" s="18"/>
      <c r="L327" s="18"/>
    </row>
    <row r="328" spans="7:12" x14ac:dyDescent="0.25">
      <c r="G328" s="18"/>
      <c r="H328" s="19"/>
      <c r="I328" s="18"/>
      <c r="J328" s="18"/>
      <c r="K328" s="18"/>
      <c r="L328" s="18"/>
    </row>
    <row r="329" spans="7:12" x14ac:dyDescent="0.25">
      <c r="G329" s="18"/>
      <c r="H329" s="19"/>
      <c r="I329" s="18"/>
      <c r="J329" s="18"/>
      <c r="K329" s="18"/>
      <c r="L329" s="18"/>
    </row>
    <row r="330" spans="7:12" x14ac:dyDescent="0.25">
      <c r="G330" s="18"/>
      <c r="H330" s="19"/>
      <c r="I330" s="18"/>
      <c r="J330" s="18"/>
      <c r="K330" s="18"/>
      <c r="L330" s="18"/>
    </row>
    <row r="331" spans="7:12" x14ac:dyDescent="0.25">
      <c r="G331" s="18"/>
      <c r="H331" s="19"/>
      <c r="I331" s="18"/>
      <c r="J331" s="18"/>
      <c r="K331" s="18"/>
      <c r="L331" s="18"/>
    </row>
    <row r="332" spans="7:12" x14ac:dyDescent="0.25">
      <c r="G332" s="18"/>
      <c r="H332" s="19"/>
      <c r="I332" s="18"/>
      <c r="J332" s="18"/>
      <c r="K332" s="18"/>
      <c r="L332" s="18"/>
    </row>
    <row r="333" spans="7:12" x14ac:dyDescent="0.25">
      <c r="G333" s="18"/>
      <c r="H333" s="19"/>
      <c r="I333" s="18"/>
      <c r="J333" s="18"/>
      <c r="K333" s="18"/>
      <c r="L333" s="18"/>
    </row>
    <row r="334" spans="7:12" x14ac:dyDescent="0.25">
      <c r="G334" s="18"/>
      <c r="H334" s="19"/>
      <c r="I334" s="18"/>
      <c r="J334" s="18"/>
      <c r="K334" s="18"/>
      <c r="L334" s="18"/>
    </row>
    <row r="335" spans="7:12" x14ac:dyDescent="0.25">
      <c r="G335" s="18"/>
      <c r="H335" s="19"/>
      <c r="I335" s="18"/>
      <c r="J335" s="18"/>
      <c r="K335" s="18"/>
      <c r="L335" s="18"/>
    </row>
    <row r="336" spans="7:12" x14ac:dyDescent="0.25">
      <c r="G336" s="18"/>
      <c r="H336" s="19"/>
      <c r="I336" s="18"/>
      <c r="J336" s="18"/>
      <c r="K336" s="18"/>
      <c r="L336" s="18"/>
    </row>
  </sheetData>
  <sheetProtection algorithmName="SHA-512" hashValue="/KGgpBwMrDUwFxdWfSGZVwi1cdVT2yCbiYbHRq/O7+cw410pCgw/YPkqZ5cMZB+pmFQRgANSsb8PVH/aa5C4Jw==" saltValue="eai+CGI6wqY6jvEb64uhBA==" spinCount="100000" sheet="1" objects="1" scenarios="1" selectLockedCells="1"/>
  <mergeCells count="15">
    <mergeCell ref="C83:G83"/>
    <mergeCell ref="C15:I15"/>
    <mergeCell ref="M15:Q15"/>
    <mergeCell ref="C96:I96"/>
    <mergeCell ref="K34:K35"/>
    <mergeCell ref="C69:I69"/>
    <mergeCell ref="C75:G75"/>
    <mergeCell ref="C77:G77"/>
    <mergeCell ref="C81:G81"/>
    <mergeCell ref="C89:G89"/>
    <mergeCell ref="C91:G91"/>
    <mergeCell ref="C73:G73"/>
    <mergeCell ref="C79:G79"/>
    <mergeCell ref="C85:G85"/>
    <mergeCell ref="C87:G87"/>
  </mergeCells>
  <pageMargins left="0.7" right="0.7" top="0.75" bottom="0.5" header="0.3" footer="0.3"/>
  <pageSetup paperSize="5" scale="72" orientation="landscape" r:id="rId1"/>
  <rowBreaks count="1" manualBreakCount="1">
    <brk id="4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R69"/>
  <sheetViews>
    <sheetView showGridLines="0" zoomScale="110" zoomScaleNormal="110" workbookViewId="0">
      <selection activeCell="D18" sqref="D18"/>
    </sheetView>
  </sheetViews>
  <sheetFormatPr defaultColWidth="8.85546875" defaultRowHeight="15" x14ac:dyDescent="0.25"/>
  <cols>
    <col min="1" max="1" width="2.140625" style="25" customWidth="1"/>
    <col min="2" max="2" width="49.28515625" style="25" customWidth="1"/>
    <col min="3" max="3" width="1.28515625" style="25" customWidth="1"/>
    <col min="4" max="4" width="15.7109375" style="25" customWidth="1"/>
    <col min="5" max="5" width="0.85546875" style="25" customWidth="1"/>
    <col min="6" max="6" width="15.7109375" style="25" customWidth="1"/>
    <col min="7" max="7" width="0.85546875" style="25" customWidth="1"/>
    <col min="8" max="8" width="15.7109375" style="25" customWidth="1"/>
    <col min="9" max="9" width="0.85546875" style="25" customWidth="1"/>
    <col min="10" max="10" width="16.7109375" style="25" customWidth="1"/>
    <col min="11" max="11" width="0.85546875" style="25" customWidth="1"/>
    <col min="12" max="12" width="12.7109375" style="25" customWidth="1"/>
    <col min="13" max="13" width="29.5703125" style="25" customWidth="1"/>
    <col min="14" max="14" width="17.28515625" style="25" customWidth="1"/>
    <col min="15" max="15" width="3.7109375" style="25" customWidth="1"/>
    <col min="16" max="16" width="17.28515625" style="25" customWidth="1"/>
    <col min="17" max="18" width="1.28515625" style="25" customWidth="1"/>
    <col min="19" max="16384" width="8.85546875" style="25"/>
  </cols>
  <sheetData>
    <row r="1" spans="1:18" ht="18.75" x14ac:dyDescent="0.3">
      <c r="A1" s="158"/>
      <c r="B1" s="262">
        <f>Cover!C13</f>
        <v>0</v>
      </c>
      <c r="C1" s="158"/>
      <c r="D1" s="158"/>
      <c r="E1" s="158"/>
      <c r="F1" s="158"/>
      <c r="G1" s="158"/>
      <c r="H1" s="158"/>
      <c r="I1" s="158"/>
      <c r="J1" s="158"/>
      <c r="K1" s="158"/>
      <c r="L1" s="158"/>
      <c r="M1" s="158"/>
      <c r="N1" s="158"/>
      <c r="O1" s="158"/>
      <c r="P1" s="158"/>
      <c r="Q1" s="158"/>
      <c r="R1" s="225"/>
    </row>
    <row r="2" spans="1:18" ht="19.5" thickBot="1" x14ac:dyDescent="0.35">
      <c r="A2" s="158"/>
      <c r="B2" s="288" t="s">
        <v>278</v>
      </c>
      <c r="C2" s="124"/>
      <c r="D2" s="124"/>
      <c r="E2" s="124"/>
      <c r="F2" s="124"/>
      <c r="G2" s="124"/>
      <c r="H2" s="124"/>
      <c r="I2" s="125"/>
      <c r="J2" s="125"/>
      <c r="K2" s="126"/>
      <c r="L2" s="126"/>
      <c r="M2" s="125"/>
      <c r="N2" s="125"/>
      <c r="O2" s="125"/>
      <c r="P2" s="125"/>
      <c r="Q2" s="125"/>
      <c r="R2" s="225"/>
    </row>
    <row r="3" spans="1:18" x14ac:dyDescent="0.25">
      <c r="A3" s="158"/>
      <c r="B3" s="226"/>
      <c r="C3" s="158"/>
      <c r="D3" s="158"/>
      <c r="E3" s="158"/>
      <c r="F3" s="158"/>
      <c r="G3" s="158"/>
      <c r="H3" s="158"/>
      <c r="I3" s="158"/>
      <c r="J3" s="158"/>
      <c r="K3" s="158"/>
      <c r="L3" s="158"/>
      <c r="M3" s="158"/>
      <c r="N3" s="158"/>
      <c r="O3" s="158"/>
      <c r="P3" s="158"/>
      <c r="Q3" s="158"/>
      <c r="R3" s="225"/>
    </row>
    <row r="4" spans="1:18" x14ac:dyDescent="0.25">
      <c r="A4" s="153"/>
      <c r="B4" s="78" t="s">
        <v>12</v>
      </c>
      <c r="C4" s="154"/>
      <c r="D4" s="89"/>
      <c r="E4" s="89"/>
      <c r="F4" s="155"/>
      <c r="G4" s="156"/>
      <c r="H4" s="155"/>
      <c r="I4" s="155"/>
      <c r="J4" s="153"/>
      <c r="K4" s="153"/>
      <c r="L4" s="153"/>
      <c r="M4" s="153"/>
      <c r="N4" s="153"/>
      <c r="O4" s="153"/>
      <c r="P4" s="153"/>
      <c r="Q4" s="153"/>
      <c r="R4" s="225"/>
    </row>
    <row r="5" spans="1:18" x14ac:dyDescent="0.25">
      <c r="A5" s="153"/>
      <c r="B5" s="80" t="s">
        <v>82</v>
      </c>
      <c r="C5" s="154"/>
      <c r="D5" s="89"/>
      <c r="E5" s="89"/>
      <c r="F5" s="155"/>
      <c r="G5" s="156"/>
      <c r="H5" s="155"/>
      <c r="I5" s="155"/>
      <c r="J5" s="153"/>
      <c r="K5" s="153"/>
      <c r="L5" s="153"/>
      <c r="M5" s="153"/>
      <c r="N5" s="153"/>
      <c r="O5" s="153"/>
      <c r="P5" s="153"/>
      <c r="Q5" s="153"/>
      <c r="R5" s="225"/>
    </row>
    <row r="6" spans="1:18" x14ac:dyDescent="0.25">
      <c r="A6" s="153"/>
      <c r="B6" s="80" t="s">
        <v>240</v>
      </c>
      <c r="C6" s="154"/>
      <c r="D6" s="89"/>
      <c r="E6" s="89"/>
      <c r="F6" s="155"/>
      <c r="G6" s="156"/>
      <c r="H6" s="155"/>
      <c r="I6" s="155"/>
      <c r="J6" s="153"/>
      <c r="K6" s="153"/>
      <c r="L6" s="153"/>
      <c r="M6" s="153"/>
      <c r="N6" s="153"/>
      <c r="O6" s="153"/>
      <c r="P6" s="153"/>
      <c r="Q6" s="153"/>
      <c r="R6" s="225"/>
    </row>
    <row r="7" spans="1:18" x14ac:dyDescent="0.25">
      <c r="A7" s="153"/>
      <c r="B7" s="80" t="s">
        <v>83</v>
      </c>
      <c r="C7" s="154"/>
      <c r="D7" s="89"/>
      <c r="E7" s="89"/>
      <c r="F7" s="155"/>
      <c r="G7" s="156"/>
      <c r="H7" s="155"/>
      <c r="I7" s="155"/>
      <c r="J7" s="153"/>
      <c r="K7" s="153"/>
      <c r="L7" s="153"/>
      <c r="M7" s="153"/>
      <c r="N7" s="153"/>
      <c r="O7" s="153"/>
      <c r="P7" s="153"/>
      <c r="Q7" s="153"/>
      <c r="R7" s="225"/>
    </row>
    <row r="8" spans="1:18" x14ac:dyDescent="0.25">
      <c r="A8" s="153"/>
      <c r="B8" s="80" t="s">
        <v>123</v>
      </c>
      <c r="C8" s="154"/>
      <c r="D8" s="89"/>
      <c r="E8" s="89"/>
      <c r="F8" s="155"/>
      <c r="G8" s="156"/>
      <c r="H8" s="155"/>
      <c r="I8" s="155"/>
      <c r="J8" s="153"/>
      <c r="K8" s="153"/>
      <c r="L8" s="153"/>
      <c r="M8" s="153"/>
      <c r="N8" s="153"/>
      <c r="O8" s="153"/>
      <c r="P8" s="153"/>
      <c r="Q8" s="153"/>
      <c r="R8" s="225"/>
    </row>
    <row r="9" spans="1:18" s="26" customFormat="1" ht="6" customHeight="1" x14ac:dyDescent="0.2">
      <c r="A9" s="20"/>
      <c r="B9" s="79"/>
      <c r="C9" s="73"/>
      <c r="D9" s="73"/>
      <c r="E9" s="20"/>
      <c r="F9" s="74"/>
      <c r="G9" s="74"/>
      <c r="H9" s="75"/>
      <c r="I9" s="20"/>
      <c r="J9" s="76"/>
      <c r="K9" s="76"/>
      <c r="L9" s="76"/>
      <c r="M9" s="76"/>
      <c r="N9" s="76"/>
      <c r="O9" s="76"/>
      <c r="P9" s="158"/>
      <c r="Q9" s="158"/>
      <c r="R9" s="227"/>
    </row>
    <row r="10" spans="1:18" s="26" customFormat="1" ht="12.75" customHeight="1" x14ac:dyDescent="0.2">
      <c r="A10" s="20"/>
      <c r="B10" s="81" t="s">
        <v>14</v>
      </c>
      <c r="C10" s="73"/>
      <c r="D10" s="73"/>
      <c r="E10" s="20"/>
      <c r="F10" s="74"/>
      <c r="G10" s="74"/>
      <c r="H10" s="75"/>
      <c r="I10" s="20"/>
      <c r="J10" s="76"/>
      <c r="K10" s="153"/>
      <c r="L10" s="153"/>
      <c r="M10" s="153"/>
      <c r="N10" s="153"/>
      <c r="O10" s="153"/>
      <c r="P10" s="153"/>
      <c r="Q10" s="153"/>
      <c r="R10" s="227"/>
    </row>
    <row r="11" spans="1:18" s="26" customFormat="1" ht="12.75" customHeight="1" x14ac:dyDescent="0.2">
      <c r="A11" s="20"/>
      <c r="B11" s="81" t="s">
        <v>33</v>
      </c>
      <c r="C11" s="73"/>
      <c r="D11" s="73"/>
      <c r="E11" s="20"/>
      <c r="F11" s="74"/>
      <c r="G11" s="74"/>
      <c r="H11" s="75"/>
      <c r="I11" s="20"/>
      <c r="J11" s="76"/>
      <c r="K11" s="153"/>
      <c r="L11" s="153"/>
      <c r="M11" s="153"/>
      <c r="N11" s="153"/>
      <c r="O11" s="153"/>
      <c r="P11" s="153"/>
      <c r="Q11" s="153"/>
      <c r="R11" s="227"/>
    </row>
    <row r="12" spans="1:18" x14ac:dyDescent="0.25">
      <c r="A12" s="20"/>
      <c r="B12" s="82" t="s">
        <v>16</v>
      </c>
      <c r="C12" s="83"/>
      <c r="D12" s="83"/>
      <c r="E12" s="83"/>
      <c r="F12" s="83"/>
      <c r="G12" s="83"/>
      <c r="H12" s="83"/>
      <c r="I12" s="83"/>
      <c r="J12" s="83"/>
      <c r="K12" s="153"/>
      <c r="L12" s="153"/>
      <c r="M12" s="153"/>
      <c r="N12" s="153"/>
      <c r="O12" s="153"/>
      <c r="P12" s="153"/>
      <c r="Q12" s="153"/>
      <c r="R12" s="225"/>
    </row>
    <row r="13" spans="1:18" x14ac:dyDescent="0.25">
      <c r="A13" s="20"/>
      <c r="B13" s="82"/>
      <c r="C13" s="83"/>
      <c r="D13" s="83"/>
      <c r="E13" s="83"/>
      <c r="F13" s="83"/>
      <c r="G13" s="83"/>
      <c r="H13" s="83"/>
      <c r="I13" s="83"/>
      <c r="J13" s="83"/>
      <c r="K13" s="153"/>
      <c r="L13" s="153"/>
      <c r="M13" s="153"/>
      <c r="N13" s="153"/>
      <c r="O13" s="153"/>
      <c r="P13" s="153"/>
      <c r="Q13" s="153"/>
      <c r="R13" s="225"/>
    </row>
    <row r="14" spans="1:18" ht="29.45" customHeight="1" x14ac:dyDescent="0.25">
      <c r="A14" s="158"/>
      <c r="B14" s="389" t="s">
        <v>150</v>
      </c>
      <c r="C14" s="383"/>
      <c r="D14" s="383"/>
      <c r="E14" s="383"/>
      <c r="F14" s="383"/>
      <c r="G14" s="383"/>
      <c r="H14" s="383"/>
      <c r="I14" s="383"/>
      <c r="J14" s="384"/>
      <c r="K14" s="158"/>
      <c r="L14" s="158"/>
      <c r="M14" s="158"/>
      <c r="N14" s="382" t="s">
        <v>34</v>
      </c>
      <c r="O14" s="383"/>
      <c r="P14" s="383"/>
      <c r="Q14" s="384"/>
      <c r="R14" s="225"/>
    </row>
    <row r="15" spans="1:18" x14ac:dyDescent="0.25">
      <c r="A15" s="79"/>
      <c r="B15" s="79"/>
      <c r="C15" s="79"/>
      <c r="D15" s="79"/>
      <c r="E15" s="79"/>
      <c r="F15" s="79"/>
      <c r="G15" s="79"/>
      <c r="H15" s="79"/>
      <c r="I15" s="79"/>
      <c r="J15" s="79"/>
      <c r="K15" s="79"/>
      <c r="L15" s="79"/>
      <c r="M15" s="79"/>
      <c r="N15" s="74"/>
      <c r="O15" s="74"/>
      <c r="P15" s="86"/>
      <c r="Q15" s="79"/>
      <c r="R15" s="225"/>
    </row>
    <row r="16" spans="1:18" ht="40.5" customHeight="1" x14ac:dyDescent="0.25">
      <c r="A16" s="79"/>
      <c r="B16" s="155"/>
      <c r="C16" s="175"/>
      <c r="D16" s="207" t="s">
        <v>84</v>
      </c>
      <c r="E16" s="155"/>
      <c r="F16" s="207" t="s">
        <v>85</v>
      </c>
      <c r="G16" s="155"/>
      <c r="H16" s="207" t="s">
        <v>86</v>
      </c>
      <c r="I16" s="155"/>
      <c r="J16" s="207" t="s">
        <v>87</v>
      </c>
      <c r="K16" s="175"/>
      <c r="L16" s="207" t="s">
        <v>88</v>
      </c>
      <c r="M16" s="175"/>
      <c r="N16" s="104" t="s">
        <v>89</v>
      </c>
      <c r="O16" s="231"/>
      <c r="P16" s="232" t="s">
        <v>37</v>
      </c>
      <c r="Q16" s="79"/>
      <c r="R16" s="225"/>
    </row>
    <row r="17" spans="1:18" x14ac:dyDescent="0.25">
      <c r="A17" s="79"/>
      <c r="B17" s="228" t="s">
        <v>90</v>
      </c>
      <c r="C17" s="79"/>
      <c r="D17" s="178"/>
      <c r="E17" s="79"/>
      <c r="F17" s="79"/>
      <c r="G17" s="79"/>
      <c r="H17" s="79"/>
      <c r="I17" s="79"/>
      <c r="J17" s="79"/>
      <c r="K17" s="79"/>
      <c r="L17" s="79"/>
      <c r="M17" s="79"/>
      <c r="N17" s="108"/>
      <c r="O17" s="105"/>
      <c r="P17" s="109"/>
      <c r="Q17" s="79"/>
      <c r="R17" s="225"/>
    </row>
    <row r="18" spans="1:18" x14ac:dyDescent="0.25">
      <c r="A18" s="79"/>
      <c r="B18" s="266" t="s">
        <v>91</v>
      </c>
      <c r="C18" s="79"/>
      <c r="D18" s="132"/>
      <c r="E18" s="79"/>
      <c r="F18" s="132"/>
      <c r="G18" s="79"/>
      <c r="H18" s="132"/>
      <c r="I18" s="79"/>
      <c r="J18" s="238">
        <f>SUM(H18-F18)</f>
        <v>0</v>
      </c>
      <c r="K18" s="79"/>
      <c r="L18" s="239">
        <f t="shared" ref="L18:L22" si="0">IF(J18=0,0,(J18/F18))</f>
        <v>0</v>
      </c>
      <c r="M18" s="233"/>
      <c r="N18" s="79"/>
      <c r="O18" s="79"/>
      <c r="P18" s="79"/>
      <c r="Q18" s="79"/>
      <c r="R18" s="225"/>
    </row>
    <row r="19" spans="1:18" x14ac:dyDescent="0.25">
      <c r="A19" s="79"/>
      <c r="B19" s="266" t="s">
        <v>92</v>
      </c>
      <c r="C19" s="79"/>
      <c r="D19" s="132"/>
      <c r="E19" s="79"/>
      <c r="F19" s="132"/>
      <c r="G19" s="79"/>
      <c r="H19" s="132"/>
      <c r="I19" s="79"/>
      <c r="J19" s="238">
        <f t="shared" ref="J19:J22" si="1">SUM(H19-F19)</f>
        <v>0</v>
      </c>
      <c r="K19" s="79"/>
      <c r="L19" s="239">
        <f t="shared" si="0"/>
        <v>0</v>
      </c>
      <c r="M19" s="233"/>
      <c r="N19" s="79"/>
      <c r="O19" s="79"/>
      <c r="P19" s="79"/>
      <c r="Q19" s="79"/>
      <c r="R19" s="225"/>
    </row>
    <row r="20" spans="1:18" x14ac:dyDescent="0.25">
      <c r="A20" s="79"/>
      <c r="B20" s="266" t="s">
        <v>93</v>
      </c>
      <c r="C20" s="79"/>
      <c r="D20" s="132"/>
      <c r="E20" s="79"/>
      <c r="F20" s="132"/>
      <c r="G20" s="79"/>
      <c r="H20" s="132"/>
      <c r="I20" s="79"/>
      <c r="J20" s="238">
        <f t="shared" si="1"/>
        <v>0</v>
      </c>
      <c r="K20" s="79"/>
      <c r="L20" s="239">
        <f t="shared" si="0"/>
        <v>0</v>
      </c>
      <c r="M20" s="233"/>
      <c r="N20" s="79"/>
      <c r="O20" s="79"/>
      <c r="P20" s="79"/>
      <c r="Q20" s="79"/>
      <c r="R20" s="225"/>
    </row>
    <row r="21" spans="1:18" ht="4.9000000000000004" customHeight="1" thickBot="1" x14ac:dyDescent="0.3">
      <c r="A21" s="79"/>
      <c r="B21" s="266"/>
      <c r="C21" s="79"/>
      <c r="D21" s="178"/>
      <c r="E21" s="79"/>
      <c r="F21" s="178"/>
      <c r="G21" s="79"/>
      <c r="H21" s="178"/>
      <c r="I21" s="79"/>
      <c r="J21" s="235"/>
      <c r="K21" s="79"/>
      <c r="L21" s="235"/>
      <c r="M21" s="233"/>
      <c r="N21" s="79"/>
      <c r="O21" s="79"/>
      <c r="P21" s="79"/>
      <c r="Q21" s="79"/>
      <c r="R21" s="225"/>
    </row>
    <row r="22" spans="1:18" ht="15.75" thickBot="1" x14ac:dyDescent="0.3">
      <c r="A22" s="79"/>
      <c r="B22" s="133" t="s">
        <v>94</v>
      </c>
      <c r="C22" s="79"/>
      <c r="D22" s="195">
        <f>SUM(D18:D20)</f>
        <v>0</v>
      </c>
      <c r="E22" s="79"/>
      <c r="F22" s="195">
        <f>SUM(F18:F20)</f>
        <v>0</v>
      </c>
      <c r="G22" s="79"/>
      <c r="H22" s="195">
        <f>SUM(H18:H20)</f>
        <v>0</v>
      </c>
      <c r="I22" s="79"/>
      <c r="J22" s="241">
        <f t="shared" si="1"/>
        <v>0</v>
      </c>
      <c r="K22" s="79"/>
      <c r="L22" s="242">
        <f t="shared" si="0"/>
        <v>0</v>
      </c>
      <c r="M22" s="233"/>
      <c r="N22" s="197"/>
      <c r="O22" s="107"/>
      <c r="P22" s="198">
        <f>H22-N22</f>
        <v>0</v>
      </c>
      <c r="Q22" s="79"/>
      <c r="R22" s="225"/>
    </row>
    <row r="23" spans="1:18" x14ac:dyDescent="0.25">
      <c r="A23" s="79"/>
      <c r="B23" s="266"/>
      <c r="C23" s="79"/>
      <c r="D23" s="236"/>
      <c r="E23" s="79"/>
      <c r="F23" s="79"/>
      <c r="G23" s="79"/>
      <c r="H23" s="79"/>
      <c r="I23" s="79"/>
      <c r="J23" s="79"/>
      <c r="K23" s="79"/>
      <c r="L23" s="79"/>
      <c r="M23" s="233"/>
      <c r="N23" s="79"/>
      <c r="O23" s="79"/>
      <c r="P23" s="79"/>
      <c r="Q23" s="79"/>
      <c r="R23" s="225"/>
    </row>
    <row r="24" spans="1:18" x14ac:dyDescent="0.25">
      <c r="A24" s="79"/>
      <c r="B24" s="228" t="s">
        <v>133</v>
      </c>
      <c r="C24" s="79"/>
      <c r="D24" s="236"/>
      <c r="E24" s="79"/>
      <c r="F24" s="79"/>
      <c r="G24" s="79"/>
      <c r="H24" s="79"/>
      <c r="I24" s="79"/>
      <c r="J24" s="79"/>
      <c r="K24" s="79"/>
      <c r="L24" s="79"/>
      <c r="M24" s="233"/>
      <c r="N24" s="79"/>
      <c r="O24" s="79"/>
      <c r="P24" s="79"/>
      <c r="Q24" s="79"/>
      <c r="R24" s="225"/>
    </row>
    <row r="25" spans="1:18" x14ac:dyDescent="0.25">
      <c r="A25" s="79"/>
      <c r="B25" s="192" t="s">
        <v>63</v>
      </c>
      <c r="C25" s="79"/>
      <c r="D25" s="193"/>
      <c r="E25" s="79"/>
      <c r="F25" s="193"/>
      <c r="G25" s="79"/>
      <c r="H25" s="193"/>
      <c r="I25" s="79"/>
      <c r="J25" s="238">
        <f>F25-H25</f>
        <v>0</v>
      </c>
      <c r="K25" s="79"/>
      <c r="L25" s="239">
        <f>IF(J25=0,0,(J25/F25))</f>
        <v>0</v>
      </c>
      <c r="M25" s="154" t="str">
        <f>IF(L25&lt;-0.1,"Variance should be noted in the AFR"," ")</f>
        <v xml:space="preserve"> </v>
      </c>
      <c r="N25" s="79"/>
      <c r="O25" s="79"/>
      <c r="P25" s="79"/>
      <c r="Q25" s="79"/>
      <c r="R25" s="225"/>
    </row>
    <row r="26" spans="1:18" x14ac:dyDescent="0.25">
      <c r="A26" s="79"/>
      <c r="B26" s="192" t="s">
        <v>64</v>
      </c>
      <c r="C26" s="79"/>
      <c r="D26" s="193"/>
      <c r="E26" s="79"/>
      <c r="F26" s="193"/>
      <c r="G26" s="79"/>
      <c r="H26" s="193"/>
      <c r="I26" s="79"/>
      <c r="J26" s="238">
        <f t="shared" ref="J26:J42" si="2">F26-H26</f>
        <v>0</v>
      </c>
      <c r="K26" s="79"/>
      <c r="L26" s="239">
        <f t="shared" ref="L26:L44" si="3">IF(J26=0,0,(J26/F26))</f>
        <v>0</v>
      </c>
      <c r="M26" s="154" t="str">
        <f t="shared" ref="M26:M43" si="4">IF(L26&lt;-0.1,"Variance should be noted in the AFR"," ")</f>
        <v xml:space="preserve"> </v>
      </c>
      <c r="N26" s="79"/>
      <c r="O26" s="79"/>
      <c r="P26" s="79"/>
      <c r="Q26" s="79"/>
      <c r="R26" s="225"/>
    </row>
    <row r="27" spans="1:18" x14ac:dyDescent="0.25">
      <c r="A27" s="79"/>
      <c r="B27" s="192" t="s">
        <v>65</v>
      </c>
      <c r="C27" s="79"/>
      <c r="D27" s="193"/>
      <c r="E27" s="79"/>
      <c r="F27" s="193"/>
      <c r="G27" s="79"/>
      <c r="H27" s="193"/>
      <c r="I27" s="79"/>
      <c r="J27" s="238">
        <f t="shared" si="2"/>
        <v>0</v>
      </c>
      <c r="K27" s="79"/>
      <c r="L27" s="239">
        <f t="shared" si="3"/>
        <v>0</v>
      </c>
      <c r="M27" s="154" t="str">
        <f t="shared" si="4"/>
        <v xml:space="preserve"> </v>
      </c>
      <c r="N27" s="79"/>
      <c r="O27" s="79"/>
      <c r="P27" s="79"/>
      <c r="Q27" s="79"/>
      <c r="R27" s="225"/>
    </row>
    <row r="28" spans="1:18" x14ac:dyDescent="0.25">
      <c r="A28" s="79"/>
      <c r="B28" s="192" t="s">
        <v>66</v>
      </c>
      <c r="C28" s="79"/>
      <c r="D28" s="193"/>
      <c r="E28" s="79"/>
      <c r="F28" s="193"/>
      <c r="G28" s="79"/>
      <c r="H28" s="193"/>
      <c r="I28" s="79"/>
      <c r="J28" s="238">
        <f t="shared" si="2"/>
        <v>0</v>
      </c>
      <c r="K28" s="79"/>
      <c r="L28" s="239">
        <f t="shared" si="3"/>
        <v>0</v>
      </c>
      <c r="M28" s="154" t="str">
        <f t="shared" si="4"/>
        <v xml:space="preserve"> </v>
      </c>
      <c r="N28" s="79"/>
      <c r="O28" s="79"/>
      <c r="P28" s="79"/>
      <c r="Q28" s="79"/>
      <c r="R28" s="225"/>
    </row>
    <row r="29" spans="1:18" x14ac:dyDescent="0.25">
      <c r="A29" s="79"/>
      <c r="B29" s="192" t="s">
        <v>67</v>
      </c>
      <c r="C29" s="79"/>
      <c r="D29" s="193"/>
      <c r="E29" s="79"/>
      <c r="F29" s="193"/>
      <c r="G29" s="79"/>
      <c r="H29" s="193"/>
      <c r="I29" s="79"/>
      <c r="J29" s="238">
        <f t="shared" si="2"/>
        <v>0</v>
      </c>
      <c r="K29" s="79"/>
      <c r="L29" s="239">
        <f t="shared" si="3"/>
        <v>0</v>
      </c>
      <c r="M29" s="154" t="str">
        <f t="shared" si="4"/>
        <v xml:space="preserve"> </v>
      </c>
      <c r="N29" s="79"/>
      <c r="O29" s="79"/>
      <c r="P29" s="79"/>
      <c r="Q29" s="79"/>
      <c r="R29" s="225"/>
    </row>
    <row r="30" spans="1:18" ht="12.6" customHeight="1" x14ac:dyDescent="0.25">
      <c r="A30" s="79"/>
      <c r="B30" s="189" t="s">
        <v>68</v>
      </c>
      <c r="C30" s="79"/>
      <c r="D30" s="193"/>
      <c r="E30" s="79"/>
      <c r="F30" s="193"/>
      <c r="G30" s="79"/>
      <c r="H30" s="193"/>
      <c r="I30" s="79"/>
      <c r="J30" s="238">
        <f t="shared" si="2"/>
        <v>0</v>
      </c>
      <c r="K30" s="79"/>
      <c r="L30" s="239">
        <f t="shared" si="3"/>
        <v>0</v>
      </c>
      <c r="M30" s="154" t="str">
        <f t="shared" si="4"/>
        <v xml:space="preserve"> </v>
      </c>
      <c r="N30" s="79"/>
      <c r="O30" s="79"/>
      <c r="P30" s="79"/>
      <c r="Q30" s="79"/>
      <c r="R30" s="225"/>
    </row>
    <row r="31" spans="1:18" ht="12.6" customHeight="1" x14ac:dyDescent="0.25">
      <c r="A31" s="79"/>
      <c r="B31" s="189" t="s">
        <v>69</v>
      </c>
      <c r="C31" s="79"/>
      <c r="D31" s="193"/>
      <c r="E31" s="79"/>
      <c r="F31" s="193"/>
      <c r="G31" s="79"/>
      <c r="H31" s="193"/>
      <c r="I31" s="79"/>
      <c r="J31" s="238">
        <f t="shared" si="2"/>
        <v>0</v>
      </c>
      <c r="K31" s="79"/>
      <c r="L31" s="239">
        <f t="shared" si="3"/>
        <v>0</v>
      </c>
      <c r="M31" s="154"/>
      <c r="N31" s="79"/>
      <c r="O31" s="79"/>
      <c r="P31" s="79"/>
      <c r="Q31" s="79"/>
      <c r="R31" s="225"/>
    </row>
    <row r="32" spans="1:18" x14ac:dyDescent="0.25">
      <c r="A32" s="79"/>
      <c r="B32" s="192" t="s">
        <v>70</v>
      </c>
      <c r="C32" s="79"/>
      <c r="D32" s="193"/>
      <c r="E32" s="79"/>
      <c r="F32" s="193"/>
      <c r="G32" s="79"/>
      <c r="H32" s="193"/>
      <c r="I32" s="79"/>
      <c r="J32" s="238">
        <f t="shared" si="2"/>
        <v>0</v>
      </c>
      <c r="K32" s="79"/>
      <c r="L32" s="239">
        <f t="shared" si="3"/>
        <v>0</v>
      </c>
      <c r="M32" s="154" t="str">
        <f t="shared" si="4"/>
        <v xml:space="preserve"> </v>
      </c>
      <c r="N32" s="79"/>
      <c r="O32" s="79"/>
      <c r="P32" s="79"/>
      <c r="Q32" s="79"/>
      <c r="R32" s="225"/>
    </row>
    <row r="33" spans="1:18" x14ac:dyDescent="0.25">
      <c r="A33" s="79"/>
      <c r="B33" s="192" t="s">
        <v>71</v>
      </c>
      <c r="C33" s="79"/>
      <c r="D33" s="193"/>
      <c r="E33" s="79"/>
      <c r="F33" s="193"/>
      <c r="G33" s="79"/>
      <c r="H33" s="193"/>
      <c r="I33" s="79"/>
      <c r="J33" s="238">
        <f t="shared" si="2"/>
        <v>0</v>
      </c>
      <c r="K33" s="79"/>
      <c r="L33" s="239">
        <f t="shared" si="3"/>
        <v>0</v>
      </c>
      <c r="M33" s="154" t="str">
        <f t="shared" si="4"/>
        <v xml:space="preserve"> </v>
      </c>
      <c r="N33" s="79"/>
      <c r="O33" s="79"/>
      <c r="P33" s="79"/>
      <c r="Q33" s="79"/>
      <c r="R33" s="225"/>
    </row>
    <row r="34" spans="1:18" x14ac:dyDescent="0.25">
      <c r="A34" s="79"/>
      <c r="B34" s="192" t="s">
        <v>72</v>
      </c>
      <c r="C34" s="79"/>
      <c r="D34" s="193"/>
      <c r="E34" s="79"/>
      <c r="F34" s="193"/>
      <c r="G34" s="79"/>
      <c r="H34" s="193"/>
      <c r="I34" s="79"/>
      <c r="J34" s="238">
        <f t="shared" si="2"/>
        <v>0</v>
      </c>
      <c r="K34" s="79"/>
      <c r="L34" s="239">
        <f t="shared" si="3"/>
        <v>0</v>
      </c>
      <c r="M34" s="154" t="str">
        <f t="shared" si="4"/>
        <v xml:space="preserve"> </v>
      </c>
      <c r="N34" s="79"/>
      <c r="O34" s="79"/>
      <c r="P34" s="79"/>
      <c r="Q34" s="79"/>
      <c r="R34" s="225"/>
    </row>
    <row r="35" spans="1:18" x14ac:dyDescent="0.25">
      <c r="A35" s="79"/>
      <c r="B35" s="192" t="s">
        <v>73</v>
      </c>
      <c r="C35" s="79"/>
      <c r="D35" s="193"/>
      <c r="E35" s="79"/>
      <c r="F35" s="193"/>
      <c r="G35" s="79"/>
      <c r="H35" s="193"/>
      <c r="I35" s="79"/>
      <c r="J35" s="238">
        <f t="shared" si="2"/>
        <v>0</v>
      </c>
      <c r="K35" s="79"/>
      <c r="L35" s="239">
        <f t="shared" si="3"/>
        <v>0</v>
      </c>
      <c r="M35" s="154" t="str">
        <f t="shared" si="4"/>
        <v xml:space="preserve"> </v>
      </c>
      <c r="N35" s="79"/>
      <c r="O35" s="79"/>
      <c r="P35" s="79"/>
      <c r="Q35" s="79"/>
      <c r="R35" s="225"/>
    </row>
    <row r="36" spans="1:18" x14ac:dyDescent="0.25">
      <c r="A36" s="79"/>
      <c r="B36" s="192" t="s">
        <v>74</v>
      </c>
      <c r="C36" s="79"/>
      <c r="D36" s="193"/>
      <c r="E36" s="79"/>
      <c r="F36" s="193"/>
      <c r="G36" s="79"/>
      <c r="H36" s="193"/>
      <c r="I36" s="79"/>
      <c r="J36" s="238">
        <f t="shared" si="2"/>
        <v>0</v>
      </c>
      <c r="K36" s="79"/>
      <c r="L36" s="239">
        <f t="shared" si="3"/>
        <v>0</v>
      </c>
      <c r="M36" s="154" t="str">
        <f t="shared" si="4"/>
        <v xml:space="preserve"> </v>
      </c>
      <c r="N36" s="79"/>
      <c r="O36" s="79"/>
      <c r="P36" s="79"/>
      <c r="Q36" s="79"/>
      <c r="R36" s="225"/>
    </row>
    <row r="37" spans="1:18" x14ac:dyDescent="0.25">
      <c r="A37" s="79"/>
      <c r="B37" s="192" t="s">
        <v>75</v>
      </c>
      <c r="C37" s="79"/>
      <c r="D37" s="193"/>
      <c r="E37" s="79"/>
      <c r="F37" s="193"/>
      <c r="G37" s="79"/>
      <c r="H37" s="193"/>
      <c r="I37" s="79"/>
      <c r="J37" s="238">
        <f t="shared" si="2"/>
        <v>0</v>
      </c>
      <c r="K37" s="79"/>
      <c r="L37" s="239">
        <f t="shared" si="3"/>
        <v>0</v>
      </c>
      <c r="M37" s="154" t="str">
        <f t="shared" si="4"/>
        <v xml:space="preserve"> </v>
      </c>
      <c r="N37" s="79"/>
      <c r="O37" s="79"/>
      <c r="P37" s="79"/>
      <c r="Q37" s="79"/>
      <c r="R37" s="225"/>
    </row>
    <row r="38" spans="1:18" x14ac:dyDescent="0.25">
      <c r="A38" s="79"/>
      <c r="B38" s="192" t="s">
        <v>76</v>
      </c>
      <c r="C38" s="79"/>
      <c r="D38" s="193"/>
      <c r="E38" s="79"/>
      <c r="F38" s="193"/>
      <c r="G38" s="79"/>
      <c r="H38" s="193"/>
      <c r="I38" s="79"/>
      <c r="J38" s="238">
        <f t="shared" si="2"/>
        <v>0</v>
      </c>
      <c r="K38" s="79"/>
      <c r="L38" s="239">
        <f t="shared" si="3"/>
        <v>0</v>
      </c>
      <c r="M38" s="154" t="str">
        <f t="shared" si="4"/>
        <v xml:space="preserve"> </v>
      </c>
      <c r="N38" s="79"/>
      <c r="O38" s="79"/>
      <c r="P38" s="79"/>
      <c r="Q38" s="79"/>
      <c r="R38" s="225"/>
    </row>
    <row r="39" spans="1:18" x14ac:dyDescent="0.25">
      <c r="A39" s="79"/>
      <c r="B39" s="192" t="s">
        <v>77</v>
      </c>
      <c r="C39" s="79"/>
      <c r="D39" s="193"/>
      <c r="E39" s="79"/>
      <c r="F39" s="193"/>
      <c r="G39" s="79"/>
      <c r="H39" s="193"/>
      <c r="I39" s="79"/>
      <c r="J39" s="238">
        <f t="shared" si="2"/>
        <v>0</v>
      </c>
      <c r="K39" s="79"/>
      <c r="L39" s="239">
        <f t="shared" si="3"/>
        <v>0</v>
      </c>
      <c r="M39" s="154" t="str">
        <f t="shared" si="4"/>
        <v xml:space="preserve"> </v>
      </c>
      <c r="N39" s="79"/>
      <c r="O39" s="79"/>
      <c r="P39" s="79"/>
      <c r="Q39" s="79"/>
      <c r="R39" s="225"/>
    </row>
    <row r="40" spans="1:18" x14ac:dyDescent="0.25">
      <c r="A40" s="79"/>
      <c r="B40" s="192" t="s">
        <v>78</v>
      </c>
      <c r="C40" s="79"/>
      <c r="D40" s="193"/>
      <c r="E40" s="79"/>
      <c r="F40" s="193"/>
      <c r="G40" s="79"/>
      <c r="H40" s="193"/>
      <c r="I40" s="79"/>
      <c r="J40" s="238">
        <f t="shared" si="2"/>
        <v>0</v>
      </c>
      <c r="K40" s="79"/>
      <c r="L40" s="239">
        <f t="shared" si="3"/>
        <v>0</v>
      </c>
      <c r="M40" s="154" t="str">
        <f t="shared" si="4"/>
        <v xml:space="preserve"> </v>
      </c>
      <c r="N40" s="79"/>
      <c r="O40" s="79"/>
      <c r="P40" s="79"/>
      <c r="Q40" s="79"/>
      <c r="R40" s="225"/>
    </row>
    <row r="41" spans="1:18" x14ac:dyDescent="0.25">
      <c r="A41" s="79"/>
      <c r="B41" s="192" t="s">
        <v>79</v>
      </c>
      <c r="C41" s="79"/>
      <c r="D41" s="193"/>
      <c r="E41" s="79"/>
      <c r="F41" s="193"/>
      <c r="G41" s="79"/>
      <c r="H41" s="193"/>
      <c r="I41" s="79"/>
      <c r="J41" s="238">
        <f t="shared" si="2"/>
        <v>0</v>
      </c>
      <c r="K41" s="79"/>
      <c r="L41" s="239">
        <f t="shared" si="3"/>
        <v>0</v>
      </c>
      <c r="M41" s="154" t="str">
        <f t="shared" si="4"/>
        <v xml:space="preserve"> </v>
      </c>
      <c r="N41" s="79"/>
      <c r="O41" s="79"/>
      <c r="P41" s="79"/>
      <c r="Q41" s="79"/>
      <c r="R41" s="225"/>
    </row>
    <row r="42" spans="1:18" x14ac:dyDescent="0.25">
      <c r="A42" s="79"/>
      <c r="B42" s="192" t="s">
        <v>80</v>
      </c>
      <c r="C42" s="79"/>
      <c r="D42" s="193"/>
      <c r="E42" s="79"/>
      <c r="F42" s="193"/>
      <c r="G42" s="79"/>
      <c r="H42" s="193"/>
      <c r="I42" s="79"/>
      <c r="J42" s="238">
        <f t="shared" si="2"/>
        <v>0</v>
      </c>
      <c r="K42" s="79"/>
      <c r="L42" s="239">
        <f t="shared" si="3"/>
        <v>0</v>
      </c>
      <c r="M42" s="154"/>
      <c r="N42" s="79"/>
      <c r="O42" s="79"/>
      <c r="P42" s="79"/>
      <c r="Q42" s="79"/>
      <c r="R42" s="225"/>
    </row>
    <row r="43" spans="1:18" ht="4.5" customHeight="1" thickBot="1" x14ac:dyDescent="0.3">
      <c r="A43" s="79"/>
      <c r="B43" s="192"/>
      <c r="C43" s="79"/>
      <c r="D43" s="22"/>
      <c r="E43" s="79"/>
      <c r="F43" s="22"/>
      <c r="G43" s="79"/>
      <c r="H43" s="22"/>
      <c r="I43" s="79"/>
      <c r="J43" s="27"/>
      <c r="K43" s="79"/>
      <c r="L43" s="27"/>
      <c r="M43" s="154" t="str">
        <f t="shared" si="4"/>
        <v xml:space="preserve"> </v>
      </c>
      <c r="N43" s="79"/>
      <c r="O43" s="79"/>
      <c r="P43" s="79"/>
      <c r="Q43" s="79"/>
      <c r="R43" s="225"/>
    </row>
    <row r="44" spans="1:18" ht="15.75" thickBot="1" x14ac:dyDescent="0.3">
      <c r="A44" s="79"/>
      <c r="B44" s="229" t="s">
        <v>137</v>
      </c>
      <c r="C44" s="79"/>
      <c r="D44" s="243">
        <f>SUM(D25:D42)</f>
        <v>0</v>
      </c>
      <c r="E44" s="79"/>
      <c r="F44" s="243">
        <f>SUM(F25:F42)</f>
        <v>0</v>
      </c>
      <c r="G44" s="79"/>
      <c r="H44" s="243">
        <f>SUM(H25:H42)</f>
        <v>0</v>
      </c>
      <c r="I44" s="79"/>
      <c r="J44" s="241">
        <f t="shared" ref="J44" si="5">SUM(F44-H44)</f>
        <v>0</v>
      </c>
      <c r="K44" s="79"/>
      <c r="L44" s="242">
        <f t="shared" si="3"/>
        <v>0</v>
      </c>
      <c r="M44" s="234"/>
      <c r="N44" s="197"/>
      <c r="O44" s="107"/>
      <c r="P44" s="198">
        <f>H44-N44</f>
        <v>0</v>
      </c>
      <c r="Q44" s="79"/>
      <c r="R44" s="225"/>
    </row>
    <row r="45" spans="1:18" ht="15.75" thickBot="1" x14ac:dyDescent="0.3">
      <c r="A45" s="79"/>
      <c r="B45" s="79"/>
      <c r="C45" s="79"/>
      <c r="D45" s="236"/>
      <c r="E45" s="79"/>
      <c r="F45" s="79"/>
      <c r="G45" s="79"/>
      <c r="H45" s="79"/>
      <c r="I45" s="79"/>
      <c r="J45" s="79"/>
      <c r="K45" s="79"/>
      <c r="L45" s="79"/>
      <c r="M45" s="233"/>
      <c r="N45" s="79"/>
      <c r="O45" s="79"/>
      <c r="P45" s="79"/>
      <c r="Q45" s="79"/>
      <c r="R45" s="225"/>
    </row>
    <row r="46" spans="1:18" ht="15.75" thickBot="1" x14ac:dyDescent="0.3">
      <c r="A46" s="225"/>
      <c r="B46" s="230" t="s">
        <v>138</v>
      </c>
      <c r="C46" s="173"/>
      <c r="D46" s="212">
        <f>D22-D44</f>
        <v>0</v>
      </c>
      <c r="E46" s="177"/>
      <c r="F46" s="212">
        <f>F22-F44</f>
        <v>0</v>
      </c>
      <c r="G46" s="176"/>
      <c r="H46" s="212">
        <f>H22-H44</f>
        <v>0</v>
      </c>
      <c r="I46" s="177"/>
      <c r="J46" s="212">
        <f>SUM(J22,J44)</f>
        <v>0</v>
      </c>
      <c r="K46" s="79"/>
      <c r="L46" s="239">
        <f>IF(J46=0,0,(J46/F46))</f>
        <v>0</v>
      </c>
      <c r="M46" s="153"/>
      <c r="N46" s="197"/>
      <c r="O46" s="107"/>
      <c r="P46" s="198">
        <f>H46-N46</f>
        <v>0</v>
      </c>
      <c r="Q46" s="18"/>
      <c r="R46" s="225"/>
    </row>
    <row r="47" spans="1:18" x14ac:dyDescent="0.25">
      <c r="A47" s="225"/>
      <c r="B47" s="173"/>
      <c r="C47" s="173"/>
      <c r="D47" s="176"/>
      <c r="E47" s="177"/>
      <c r="F47" s="176"/>
      <c r="G47" s="176"/>
      <c r="H47" s="176"/>
      <c r="I47" s="177"/>
      <c r="J47" s="176"/>
      <c r="K47" s="79"/>
      <c r="L47" s="79"/>
      <c r="M47" s="153"/>
      <c r="N47" s="153"/>
      <c r="O47" s="153"/>
      <c r="P47" s="153"/>
      <c r="Q47" s="18"/>
      <c r="R47" s="225"/>
    </row>
    <row r="48" spans="1:18" x14ac:dyDescent="0.25">
      <c r="A48" s="225"/>
      <c r="B48" s="173" t="s">
        <v>139</v>
      </c>
      <c r="C48" s="173"/>
      <c r="D48" s="176"/>
      <c r="E48" s="177"/>
      <c r="F48" s="176"/>
      <c r="G48" s="176"/>
      <c r="H48" s="176"/>
      <c r="I48" s="177"/>
      <c r="J48" s="176"/>
      <c r="K48" s="79"/>
      <c r="L48" s="79"/>
      <c r="M48" s="153"/>
      <c r="N48" s="153"/>
      <c r="O48" s="153"/>
      <c r="P48" s="153"/>
      <c r="Q48" s="18"/>
      <c r="R48" s="225"/>
    </row>
    <row r="49" spans="1:18" x14ac:dyDescent="0.25">
      <c r="A49" s="225"/>
      <c r="B49" s="304" t="s">
        <v>140</v>
      </c>
      <c r="C49" s="173"/>
      <c r="D49" s="218">
        <v>0</v>
      </c>
      <c r="E49" s="184"/>
      <c r="F49" s="218">
        <v>0</v>
      </c>
      <c r="G49" s="179"/>
      <c r="H49" s="218">
        <v>0</v>
      </c>
      <c r="I49" s="184"/>
      <c r="J49" s="308">
        <f>SUM(H49-F49)</f>
        <v>0</v>
      </c>
      <c r="K49" s="79"/>
      <c r="L49" s="79"/>
      <c r="M49" s="153"/>
      <c r="N49" s="153"/>
      <c r="O49" s="153"/>
      <c r="P49" s="153"/>
      <c r="Q49" s="18"/>
      <c r="R49" s="225"/>
    </row>
    <row r="50" spans="1:18" x14ac:dyDescent="0.25">
      <c r="A50" s="225"/>
      <c r="B50" s="304" t="s">
        <v>141</v>
      </c>
      <c r="C50" s="173"/>
      <c r="D50" s="218">
        <v>0</v>
      </c>
      <c r="E50" s="184"/>
      <c r="F50" s="218">
        <v>0</v>
      </c>
      <c r="G50" s="179"/>
      <c r="H50" s="218">
        <v>0</v>
      </c>
      <c r="I50" s="184"/>
      <c r="J50" s="308">
        <f>SUM(H50-F50)</f>
        <v>0</v>
      </c>
      <c r="K50" s="79"/>
      <c r="L50" s="79"/>
      <c r="M50" s="153"/>
      <c r="N50" s="153"/>
      <c r="O50" s="153"/>
      <c r="P50" s="153"/>
      <c r="Q50" s="18"/>
      <c r="R50" s="225"/>
    </row>
    <row r="51" spans="1:18" x14ac:dyDescent="0.25">
      <c r="A51" s="225"/>
      <c r="B51" s="217" t="s">
        <v>142</v>
      </c>
      <c r="C51" s="173"/>
      <c r="D51" s="218">
        <v>0</v>
      </c>
      <c r="E51" s="184"/>
      <c r="F51" s="218">
        <v>0</v>
      </c>
      <c r="G51" s="179"/>
      <c r="H51" s="218">
        <v>0</v>
      </c>
      <c r="I51" s="184"/>
      <c r="J51" s="308">
        <f t="shared" ref="J51" si="6">SUM(H51-F51)</f>
        <v>0</v>
      </c>
      <c r="K51" s="79"/>
      <c r="L51" s="79"/>
      <c r="M51" s="153"/>
      <c r="N51" s="153"/>
      <c r="O51" s="153"/>
      <c r="P51" s="153"/>
      <c r="Q51" s="18"/>
      <c r="R51" s="225"/>
    </row>
    <row r="52" spans="1:18" ht="4.1500000000000004" customHeight="1" thickBot="1" x14ac:dyDescent="0.3">
      <c r="A52" s="225"/>
      <c r="B52" s="173"/>
      <c r="C52" s="173"/>
      <c r="D52" s="176"/>
      <c r="E52" s="177"/>
      <c r="F52" s="176"/>
      <c r="G52" s="179"/>
      <c r="H52" s="176"/>
      <c r="I52" s="184"/>
      <c r="J52" s="176"/>
      <c r="K52" s="79"/>
      <c r="L52" s="79"/>
      <c r="M52" s="153"/>
      <c r="N52" s="153"/>
      <c r="O52" s="153"/>
      <c r="P52" s="153"/>
      <c r="Q52" s="18"/>
      <c r="R52" s="225"/>
    </row>
    <row r="53" spans="1:18" ht="15.75" thickBot="1" x14ac:dyDescent="0.3">
      <c r="A53" s="225"/>
      <c r="B53" s="173" t="s">
        <v>143</v>
      </c>
      <c r="C53" s="173"/>
      <c r="D53" s="213">
        <f>SUM(D49:D51)</f>
        <v>0</v>
      </c>
      <c r="E53" s="177"/>
      <c r="F53" s="213">
        <f>SUM(F49:F51)</f>
        <v>0</v>
      </c>
      <c r="G53" s="176"/>
      <c r="H53" s="213">
        <f>SUM(H49:H51)</f>
        <v>0</v>
      </c>
      <c r="I53" s="177"/>
      <c r="J53" s="213">
        <f>SUM(H53-F53)</f>
        <v>0</v>
      </c>
      <c r="K53" s="79"/>
      <c r="L53" s="79"/>
      <c r="M53" s="153"/>
      <c r="N53" s="153"/>
      <c r="O53" s="153"/>
      <c r="P53" s="153"/>
      <c r="Q53" s="18"/>
      <c r="R53" s="225"/>
    </row>
    <row r="54" spans="1:18" ht="15.75" thickBot="1" x14ac:dyDescent="0.3">
      <c r="A54" s="225"/>
      <c r="B54" s="173"/>
      <c r="C54" s="173"/>
      <c r="D54" s="176"/>
      <c r="E54" s="177"/>
      <c r="F54" s="176"/>
      <c r="G54" s="178"/>
      <c r="H54" s="176"/>
      <c r="I54" s="177"/>
      <c r="J54" s="176"/>
      <c r="K54" s="79"/>
      <c r="L54" s="79"/>
      <c r="M54" s="153"/>
      <c r="N54" s="153"/>
      <c r="O54" s="153"/>
      <c r="P54" s="153"/>
      <c r="Q54" s="153"/>
      <c r="R54" s="225"/>
    </row>
    <row r="55" spans="1:18" ht="15.75" thickBot="1" x14ac:dyDescent="0.3">
      <c r="A55" s="225"/>
      <c r="B55" s="173" t="s">
        <v>144</v>
      </c>
      <c r="C55" s="173"/>
      <c r="D55" s="213">
        <f>SUM(D46,D49:D51)</f>
        <v>0</v>
      </c>
      <c r="E55" s="177"/>
      <c r="F55" s="213">
        <f>SUM(F46,F49:F51)</f>
        <v>0</v>
      </c>
      <c r="G55" s="176"/>
      <c r="H55" s="213">
        <f>SUM(H46,H49:H51)</f>
        <v>0</v>
      </c>
      <c r="I55" s="177"/>
      <c r="J55" s="195">
        <f>SUM(H55-F55)</f>
        <v>0</v>
      </c>
      <c r="K55" s="79"/>
      <c r="L55" s="79"/>
      <c r="M55" s="153"/>
      <c r="N55" s="153"/>
      <c r="O55" s="153"/>
      <c r="P55" s="153"/>
      <c r="Q55" s="153"/>
      <c r="R55" s="225"/>
    </row>
    <row r="56" spans="1:18" x14ac:dyDescent="0.25">
      <c r="A56" s="225"/>
      <c r="B56" s="173"/>
      <c r="C56" s="173"/>
      <c r="D56" s="176"/>
      <c r="E56" s="177"/>
      <c r="F56" s="176"/>
      <c r="G56" s="180"/>
      <c r="H56" s="176"/>
      <c r="I56" s="177"/>
      <c r="J56" s="176"/>
      <c r="K56" s="79"/>
      <c r="L56" s="178"/>
      <c r="M56" s="134"/>
      <c r="N56" s="153"/>
      <c r="O56" s="153"/>
      <c r="P56" s="153"/>
      <c r="Q56" s="153"/>
      <c r="R56" s="225"/>
    </row>
    <row r="57" spans="1:18" x14ac:dyDescent="0.25">
      <c r="A57" s="225"/>
      <c r="B57" s="173" t="s">
        <v>145</v>
      </c>
      <c r="C57" s="173"/>
      <c r="D57" s="211"/>
      <c r="E57" s="177"/>
      <c r="F57" s="211"/>
      <c r="G57" s="174"/>
      <c r="H57" s="211"/>
      <c r="I57" s="177"/>
      <c r="J57" s="309">
        <f>SUM(H57-F57)</f>
        <v>0</v>
      </c>
      <c r="K57" s="79"/>
      <c r="L57" s="210"/>
      <c r="M57" s="153"/>
      <c r="N57" s="132"/>
      <c r="O57" s="107"/>
      <c r="P57" s="240">
        <f>H57-N57</f>
        <v>0</v>
      </c>
      <c r="Q57" s="153"/>
      <c r="R57" s="225"/>
    </row>
    <row r="58" spans="1:18" ht="4.1500000000000004" customHeight="1" x14ac:dyDescent="0.25">
      <c r="A58" s="225"/>
      <c r="B58" s="173"/>
      <c r="C58" s="173"/>
      <c r="D58" s="177"/>
      <c r="E58" s="177"/>
      <c r="F58" s="177"/>
      <c r="G58" s="181"/>
      <c r="H58" s="177"/>
      <c r="I58" s="201"/>
      <c r="J58" s="177"/>
      <c r="K58" s="175"/>
      <c r="L58" s="237"/>
      <c r="M58" s="155"/>
      <c r="N58" s="153"/>
      <c r="O58" s="153"/>
      <c r="P58" s="153"/>
      <c r="Q58" s="153"/>
      <c r="R58" s="225"/>
    </row>
    <row r="59" spans="1:18" x14ac:dyDescent="0.25">
      <c r="A59" s="225"/>
      <c r="B59" s="200" t="s">
        <v>147</v>
      </c>
      <c r="C59" s="188"/>
      <c r="D59" s="222"/>
      <c r="E59" s="201"/>
      <c r="F59" s="222"/>
      <c r="G59" s="179"/>
      <c r="H59" s="222"/>
      <c r="I59" s="184"/>
      <c r="J59" s="310">
        <f>SUM(H59-F59)</f>
        <v>0</v>
      </c>
      <c r="K59" s="175"/>
      <c r="L59" s="237"/>
      <c r="M59" s="155"/>
      <c r="N59" s="153"/>
      <c r="O59" s="153"/>
      <c r="P59" s="153"/>
      <c r="Q59" s="153"/>
      <c r="R59" s="225"/>
    </row>
    <row r="60" spans="1:18" ht="4.1500000000000004" customHeight="1" x14ac:dyDescent="0.25">
      <c r="A60" s="225"/>
      <c r="B60" s="188"/>
      <c r="C60" s="188"/>
      <c r="D60" s="184"/>
      <c r="E60" s="184"/>
      <c r="F60" s="184"/>
      <c r="G60" s="179"/>
      <c r="H60" s="184"/>
      <c r="I60" s="184"/>
      <c r="J60" s="184"/>
      <c r="K60" s="175"/>
      <c r="L60" s="237"/>
      <c r="M60" s="155"/>
      <c r="N60" s="153"/>
      <c r="O60" s="153"/>
      <c r="P60" s="153"/>
      <c r="Q60" s="153"/>
      <c r="R60" s="225"/>
    </row>
    <row r="61" spans="1:18" x14ac:dyDescent="0.25">
      <c r="A61" s="225"/>
      <c r="B61" s="224" t="s">
        <v>81</v>
      </c>
      <c r="C61" s="189"/>
      <c r="D61" s="218">
        <v>0</v>
      </c>
      <c r="E61" s="184"/>
      <c r="F61" s="218">
        <v>0</v>
      </c>
      <c r="G61" s="179"/>
      <c r="H61" s="218">
        <v>0</v>
      </c>
      <c r="I61" s="184"/>
      <c r="J61" s="308">
        <f>SUM(H61-F61)</f>
        <v>0</v>
      </c>
      <c r="K61" s="175"/>
      <c r="L61" s="237"/>
      <c r="M61" s="155"/>
      <c r="N61" s="153"/>
      <c r="O61" s="153"/>
      <c r="P61" s="153"/>
      <c r="Q61" s="153"/>
      <c r="R61" s="225"/>
    </row>
    <row r="62" spans="1:18" x14ac:dyDescent="0.25">
      <c r="A62" s="225"/>
      <c r="B62" s="224" t="s">
        <v>81</v>
      </c>
      <c r="C62" s="189"/>
      <c r="D62" s="218">
        <v>0</v>
      </c>
      <c r="E62" s="184"/>
      <c r="F62" s="218">
        <v>0</v>
      </c>
      <c r="G62" s="179"/>
      <c r="H62" s="218">
        <v>0</v>
      </c>
      <c r="I62" s="184"/>
      <c r="J62" s="308">
        <f t="shared" ref="J62:J63" si="7">SUM(H62-F62)</f>
        <v>0</v>
      </c>
      <c r="K62" s="175"/>
      <c r="L62" s="237"/>
      <c r="M62" s="155"/>
      <c r="N62" s="153"/>
      <c r="O62" s="153"/>
      <c r="P62" s="153"/>
      <c r="Q62" s="153"/>
      <c r="R62" s="225"/>
    </row>
    <row r="63" spans="1:18" x14ac:dyDescent="0.25">
      <c r="A63" s="225"/>
      <c r="B63" s="224" t="s">
        <v>81</v>
      </c>
      <c r="C63" s="189"/>
      <c r="D63" s="218">
        <v>0</v>
      </c>
      <c r="E63" s="184"/>
      <c r="F63" s="218">
        <v>0</v>
      </c>
      <c r="G63" s="174"/>
      <c r="H63" s="218">
        <v>0</v>
      </c>
      <c r="I63" s="177"/>
      <c r="J63" s="308">
        <f t="shared" si="7"/>
        <v>0</v>
      </c>
      <c r="K63" s="79"/>
      <c r="L63" s="210"/>
      <c r="M63" s="153"/>
      <c r="N63" s="153"/>
      <c r="O63" s="153"/>
      <c r="P63" s="153"/>
      <c r="Q63" s="153"/>
      <c r="R63" s="225"/>
    </row>
    <row r="64" spans="1:18" ht="4.1500000000000004" customHeight="1" thickBot="1" x14ac:dyDescent="0.3">
      <c r="A64" s="225"/>
      <c r="B64" s="192"/>
      <c r="C64" s="192"/>
      <c r="D64" s="177"/>
      <c r="E64" s="177"/>
      <c r="F64" s="177"/>
      <c r="G64" s="176"/>
      <c r="H64" s="177"/>
      <c r="I64" s="177"/>
      <c r="J64" s="177"/>
      <c r="K64" s="79"/>
      <c r="L64" s="178"/>
      <c r="M64" s="134"/>
      <c r="N64" s="153"/>
      <c r="O64" s="153"/>
      <c r="P64" s="153"/>
      <c r="Q64" s="153"/>
      <c r="R64" s="225"/>
    </row>
    <row r="65" spans="1:18" ht="15.75" thickBot="1" x14ac:dyDescent="0.3">
      <c r="A65" s="225"/>
      <c r="B65" s="173" t="s">
        <v>146</v>
      </c>
      <c r="C65" s="173"/>
      <c r="D65" s="195">
        <f>IF(OR(D59&gt;0,D59&lt;0,),(D55+D59+D61+D62+D63),(D55+D57+D61+D62+D63))</f>
        <v>0</v>
      </c>
      <c r="E65" s="177"/>
      <c r="F65" s="195">
        <f>IF(OR(F59&gt;0,F59&lt;0,),(F55+F59+F61+F62+F63),(F55+F57+F61+F62+F63))</f>
        <v>0</v>
      </c>
      <c r="G65" s="159"/>
      <c r="H65" s="195">
        <f>IF(OR(H59&gt;0,H59&lt;0,),(H55+H59+H61+H62+H63),(H55+H57+H61+H62+H63))</f>
        <v>0</v>
      </c>
      <c r="I65" s="158"/>
      <c r="J65" s="195">
        <f>SUM(H65-F65)</f>
        <v>0</v>
      </c>
      <c r="K65" s="158"/>
      <c r="L65" s="159"/>
      <c r="M65" s="153"/>
      <c r="N65" s="197"/>
      <c r="O65" s="107"/>
      <c r="P65" s="198">
        <f>H65-N65</f>
        <v>0</v>
      </c>
      <c r="Q65" s="153"/>
      <c r="R65" s="225"/>
    </row>
    <row r="66" spans="1:18" x14ac:dyDescent="0.25">
      <c r="A66" s="225"/>
      <c r="B66" s="157"/>
      <c r="C66" s="157"/>
      <c r="D66" s="158"/>
      <c r="E66" s="158"/>
      <c r="F66" s="158"/>
      <c r="G66" s="159"/>
      <c r="H66" s="158"/>
      <c r="I66" s="158"/>
      <c r="J66" s="158"/>
      <c r="K66" s="158"/>
      <c r="L66" s="158"/>
      <c r="M66" s="153"/>
      <c r="N66" s="153"/>
      <c r="O66" s="153"/>
      <c r="P66" s="153"/>
      <c r="Q66" s="153"/>
      <c r="R66" s="225"/>
    </row>
    <row r="67" spans="1:18" x14ac:dyDescent="0.25">
      <c r="A67" s="225"/>
      <c r="B67" s="190" t="s">
        <v>26</v>
      </c>
      <c r="C67" s="191"/>
      <c r="D67" s="158"/>
      <c r="E67" s="158"/>
      <c r="F67" s="158"/>
      <c r="G67" s="159"/>
      <c r="H67" s="158"/>
      <c r="I67" s="158"/>
      <c r="J67" s="158"/>
      <c r="K67" s="158"/>
      <c r="L67" s="158"/>
      <c r="M67" s="153"/>
      <c r="N67" s="153"/>
      <c r="O67" s="153"/>
      <c r="P67" s="153"/>
      <c r="Q67" s="153"/>
      <c r="R67" s="225"/>
    </row>
    <row r="68" spans="1:18" ht="72" customHeight="1" x14ac:dyDescent="0.25">
      <c r="A68" s="225"/>
      <c r="B68" s="392"/>
      <c r="C68" s="392"/>
      <c r="D68" s="392"/>
      <c r="E68" s="392"/>
      <c r="F68" s="392"/>
      <c r="G68" s="392"/>
      <c r="H68" s="392"/>
      <c r="I68" s="392"/>
      <c r="J68" s="392"/>
      <c r="K68" s="158"/>
      <c r="L68" s="158"/>
      <c r="M68" s="153"/>
      <c r="N68" s="153"/>
      <c r="O68" s="153"/>
      <c r="P68" s="153"/>
      <c r="Q68" s="18"/>
      <c r="R68" s="225"/>
    </row>
    <row r="69" spans="1:18" x14ac:dyDescent="0.25">
      <c r="A69" s="225"/>
      <c r="B69" s="157"/>
      <c r="C69" s="157"/>
      <c r="D69" s="158"/>
      <c r="E69" s="158"/>
      <c r="F69" s="158"/>
      <c r="G69" s="159"/>
      <c r="H69" s="158"/>
      <c r="I69" s="158"/>
      <c r="J69" s="158"/>
      <c r="K69" s="158"/>
      <c r="L69" s="158"/>
      <c r="M69" s="153"/>
      <c r="N69" s="153"/>
      <c r="O69" s="153"/>
      <c r="P69" s="153"/>
      <c r="Q69" s="18"/>
      <c r="R69" s="225"/>
    </row>
  </sheetData>
  <sheetProtection algorithmName="SHA-512" hashValue="iiCGc9t9u349EBh3PbOKhAdIp95Usn0vEz5zXIYh4hgx4H+48UtqwqhGwGhktLF1LpHZI5OUn+0kRTkLC+oQxA==" saltValue="0nneavb7By1Sf+JNf6vdnA==" spinCount="100000" sheet="1" objects="1" scenarios="1" selectLockedCells="1"/>
  <mergeCells count="3">
    <mergeCell ref="B14:J14"/>
    <mergeCell ref="N14:Q14"/>
    <mergeCell ref="B68:J68"/>
  </mergeCells>
  <conditionalFormatting sqref="M26:M42">
    <cfRule type="colorScale" priority="1">
      <colorScale>
        <cfvo type="min"/>
        <cfvo type="max"/>
        <color rgb="FFFF0000"/>
        <color rgb="FFFFEF9C"/>
      </colorScale>
    </cfRule>
  </conditionalFormatting>
  <conditionalFormatting sqref="M25:M43">
    <cfRule type="colorScale" priority="2">
      <colorScale>
        <cfvo type="min"/>
        <cfvo type="max"/>
        <color rgb="FFFF0000"/>
        <color rgb="FFFFEF9C"/>
      </colorScale>
    </cfRule>
  </conditionalFormatting>
  <pageMargins left="0.7" right="0.7" top="0.75" bottom="0.5" header="0.3" footer="0.3"/>
  <pageSetup paperSize="5" scale="7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O43"/>
  <sheetViews>
    <sheetView showGridLines="0" zoomScale="110" zoomScaleNormal="110" workbookViewId="0">
      <selection activeCell="D17" sqref="D17"/>
    </sheetView>
  </sheetViews>
  <sheetFormatPr defaultRowHeight="15" x14ac:dyDescent="0.25"/>
  <cols>
    <col min="1" max="1" width="2.140625" style="25" customWidth="1"/>
    <col min="2" max="2" width="55" style="25" customWidth="1"/>
    <col min="3" max="3" width="16.140625" style="25" customWidth="1"/>
    <col min="4" max="4" width="17.7109375" style="25" customWidth="1"/>
    <col min="5" max="5" width="10.85546875" style="25" customWidth="1"/>
    <col min="6" max="6" width="0.85546875" style="25" customWidth="1"/>
    <col min="7" max="7" width="28.5703125" style="25" customWidth="1"/>
    <col min="8" max="8" width="0.85546875" style="25" customWidth="1"/>
    <col min="9" max="9" width="43" style="25" customWidth="1"/>
    <col min="10" max="10" width="0.85546875" style="25" customWidth="1"/>
    <col min="11" max="11" width="19.5703125" style="25" customWidth="1"/>
    <col min="12" max="12" width="0.85546875" style="25" customWidth="1"/>
    <col min="13" max="13" width="2.7109375" style="25" customWidth="1"/>
    <col min="14" max="14" width="2.140625" style="25" customWidth="1"/>
    <col min="15" max="16384" width="9.140625" style="25"/>
  </cols>
  <sheetData>
    <row r="1" spans="1:15" ht="18.75" x14ac:dyDescent="0.3">
      <c r="A1" s="158"/>
      <c r="B1" s="262">
        <f>Cover!C13</f>
        <v>0</v>
      </c>
      <c r="C1" s="226"/>
      <c r="D1" s="158"/>
      <c r="E1" s="158"/>
      <c r="F1" s="158"/>
      <c r="G1" s="158"/>
      <c r="H1" s="158"/>
      <c r="I1" s="158"/>
      <c r="J1" s="158"/>
      <c r="K1" s="158"/>
      <c r="L1" s="158"/>
      <c r="M1" s="158"/>
      <c r="N1" s="158"/>
      <c r="O1" s="225"/>
    </row>
    <row r="2" spans="1:15" ht="19.5" thickBot="1" x14ac:dyDescent="0.35">
      <c r="A2" s="158"/>
      <c r="B2" s="288" t="s">
        <v>256</v>
      </c>
      <c r="C2" s="124"/>
      <c r="D2" s="124"/>
      <c r="E2" s="124"/>
      <c r="F2" s="124"/>
      <c r="G2" s="124"/>
      <c r="H2" s="124"/>
      <c r="I2" s="125"/>
      <c r="J2" s="125"/>
      <c r="K2" s="126"/>
      <c r="L2" s="126"/>
      <c r="M2" s="125"/>
      <c r="N2" s="158"/>
      <c r="O2" s="225"/>
    </row>
    <row r="3" spans="1:15" x14ac:dyDescent="0.25">
      <c r="A3" s="158"/>
      <c r="B3" s="226"/>
      <c r="C3" s="226"/>
      <c r="D3" s="158"/>
      <c r="E3" s="158"/>
      <c r="F3" s="158"/>
      <c r="G3" s="158"/>
      <c r="H3" s="158"/>
      <c r="I3" s="158"/>
      <c r="J3" s="158"/>
      <c r="K3" s="158"/>
      <c r="L3" s="158"/>
      <c r="M3" s="158"/>
      <c r="N3" s="158"/>
      <c r="O3" s="225"/>
    </row>
    <row r="4" spans="1:15" x14ac:dyDescent="0.25">
      <c r="A4" s="153"/>
      <c r="B4" s="78" t="s">
        <v>12</v>
      </c>
      <c r="C4" s="154"/>
      <c r="D4" s="89"/>
      <c r="E4" s="89"/>
      <c r="F4" s="155"/>
      <c r="G4" s="155"/>
      <c r="H4" s="155"/>
      <c r="I4" s="156"/>
      <c r="J4" s="155"/>
      <c r="K4" s="155"/>
      <c r="L4" s="153"/>
      <c r="M4" s="153"/>
      <c r="N4" s="158"/>
      <c r="O4" s="225"/>
    </row>
    <row r="5" spans="1:15" x14ac:dyDescent="0.25">
      <c r="A5" s="153"/>
      <c r="B5" s="80" t="s">
        <v>95</v>
      </c>
      <c r="C5" s="154"/>
      <c r="D5" s="89"/>
      <c r="E5" s="89"/>
      <c r="F5" s="155"/>
      <c r="G5" s="155"/>
      <c r="H5" s="155"/>
      <c r="I5" s="156"/>
      <c r="J5" s="155"/>
      <c r="K5" s="155"/>
      <c r="L5" s="153"/>
      <c r="M5" s="153"/>
      <c r="N5" s="158"/>
      <c r="O5" s="225"/>
    </row>
    <row r="6" spans="1:15" x14ac:dyDescent="0.25">
      <c r="A6" s="153"/>
      <c r="B6" s="80" t="s">
        <v>120</v>
      </c>
      <c r="C6" s="154"/>
      <c r="D6" s="89"/>
      <c r="E6" s="89"/>
      <c r="F6" s="155"/>
      <c r="G6" s="155"/>
      <c r="H6" s="155"/>
      <c r="I6" s="156"/>
      <c r="J6" s="155"/>
      <c r="K6" s="155"/>
      <c r="L6" s="153"/>
      <c r="M6" s="153"/>
      <c r="N6" s="158"/>
      <c r="O6" s="225"/>
    </row>
    <row r="7" spans="1:15" ht="24" customHeight="1" x14ac:dyDescent="0.25">
      <c r="A7" s="153"/>
      <c r="B7" s="247" t="s">
        <v>122</v>
      </c>
      <c r="C7" s="154"/>
      <c r="D7" s="89"/>
      <c r="E7" s="89"/>
      <c r="F7" s="155"/>
      <c r="G7" s="155"/>
      <c r="H7" s="155"/>
      <c r="I7" s="156"/>
      <c r="J7" s="155"/>
      <c r="K7" s="155"/>
      <c r="L7" s="153"/>
      <c r="M7" s="153"/>
      <c r="N7" s="158"/>
      <c r="O7" s="225"/>
    </row>
    <row r="8" spans="1:15" s="26" customFormat="1" ht="12.75" customHeight="1" x14ac:dyDescent="0.2">
      <c r="A8" s="20"/>
      <c r="B8" s="81" t="s">
        <v>14</v>
      </c>
      <c r="C8" s="73"/>
      <c r="D8" s="73"/>
      <c r="E8" s="20"/>
      <c r="F8" s="74"/>
      <c r="G8" s="74"/>
      <c r="H8" s="74"/>
      <c r="I8" s="74"/>
      <c r="J8" s="75"/>
      <c r="K8" s="20"/>
      <c r="L8" s="76"/>
      <c r="M8" s="76"/>
      <c r="N8" s="77"/>
      <c r="O8" s="227"/>
    </row>
    <row r="9" spans="1:15" s="26" customFormat="1" ht="12.75" customHeight="1" x14ac:dyDescent="0.2">
      <c r="A9" s="20"/>
      <c r="B9" s="81" t="s">
        <v>15</v>
      </c>
      <c r="C9" s="73"/>
      <c r="D9" s="73"/>
      <c r="E9" s="20"/>
      <c r="F9" s="74"/>
      <c r="G9" s="74"/>
      <c r="H9" s="74"/>
      <c r="I9" s="74"/>
      <c r="J9" s="75"/>
      <c r="K9" s="20"/>
      <c r="L9" s="76"/>
      <c r="M9" s="76"/>
      <c r="N9" s="77"/>
      <c r="O9" s="227"/>
    </row>
    <row r="10" spans="1:15" x14ac:dyDescent="0.25">
      <c r="A10" s="20"/>
      <c r="B10" s="82" t="s">
        <v>16</v>
      </c>
      <c r="C10" s="83"/>
      <c r="D10" s="83"/>
      <c r="E10" s="83"/>
      <c r="F10" s="83"/>
      <c r="G10" s="83"/>
      <c r="H10" s="83"/>
      <c r="I10" s="83"/>
      <c r="J10" s="83"/>
      <c r="K10" s="83"/>
      <c r="L10" s="83"/>
      <c r="M10" s="83"/>
      <c r="N10" s="158"/>
      <c r="O10" s="225"/>
    </row>
    <row r="11" spans="1:15" x14ac:dyDescent="0.25">
      <c r="A11" s="20"/>
      <c r="B11" s="82"/>
      <c r="C11" s="83"/>
      <c r="D11" s="83"/>
      <c r="E11" s="83"/>
      <c r="F11" s="83"/>
      <c r="G11" s="83"/>
      <c r="H11" s="83"/>
      <c r="I11" s="83"/>
      <c r="J11" s="83"/>
      <c r="K11" s="83"/>
      <c r="L11" s="83"/>
      <c r="M11" s="83"/>
      <c r="N11" s="158"/>
      <c r="O11" s="225"/>
    </row>
    <row r="12" spans="1:15" ht="25.9" customHeight="1" x14ac:dyDescent="0.25">
      <c r="A12" s="158"/>
      <c r="B12" s="382" t="s">
        <v>148</v>
      </c>
      <c r="C12" s="383"/>
      <c r="D12" s="383"/>
      <c r="E12" s="383"/>
      <c r="F12" s="383"/>
      <c r="G12" s="383"/>
      <c r="H12" s="383"/>
      <c r="I12" s="383"/>
      <c r="J12" s="383"/>
      <c r="K12" s="383"/>
      <c r="L12" s="384"/>
      <c r="M12" s="158"/>
      <c r="N12" s="158"/>
    </row>
    <row r="13" spans="1:15" x14ac:dyDescent="0.25">
      <c r="A13" s="158"/>
      <c r="B13" s="158"/>
      <c r="C13" s="158"/>
      <c r="D13" s="158"/>
      <c r="E13" s="158"/>
      <c r="F13" s="158"/>
      <c r="G13" s="158"/>
      <c r="H13" s="158"/>
      <c r="I13" s="158"/>
      <c r="J13" s="158"/>
      <c r="K13" s="158"/>
      <c r="L13" s="158"/>
      <c r="M13" s="158"/>
      <c r="N13" s="158"/>
    </row>
    <row r="14" spans="1:15" x14ac:dyDescent="0.25">
      <c r="A14" s="158"/>
      <c r="B14" s="311" t="s">
        <v>96</v>
      </c>
      <c r="C14" s="311"/>
      <c r="D14" s="312"/>
      <c r="E14" s="158"/>
      <c r="F14" s="158"/>
      <c r="G14" s="158"/>
      <c r="H14" s="158"/>
      <c r="I14" s="158"/>
      <c r="J14" s="158"/>
      <c r="K14" s="158"/>
      <c r="L14" s="158"/>
      <c r="M14" s="158"/>
      <c r="N14" s="158"/>
    </row>
    <row r="15" spans="1:15" ht="7.9" customHeight="1" x14ac:dyDescent="0.25">
      <c r="A15" s="158"/>
      <c r="B15" s="311"/>
      <c r="C15" s="311"/>
      <c r="D15" s="158"/>
      <c r="E15" s="158"/>
      <c r="F15" s="158"/>
      <c r="G15" s="158"/>
      <c r="H15" s="158"/>
      <c r="I15" s="158"/>
      <c r="J15" s="158"/>
      <c r="K15" s="158"/>
      <c r="L15" s="158"/>
      <c r="M15" s="158"/>
      <c r="N15" s="158"/>
    </row>
    <row r="16" spans="1:15" x14ac:dyDescent="0.25">
      <c r="A16" s="158"/>
      <c r="B16" s="313" t="s">
        <v>97</v>
      </c>
      <c r="C16" s="311"/>
      <c r="D16" s="158"/>
      <c r="E16" s="158"/>
      <c r="F16" s="158"/>
      <c r="G16" s="158"/>
      <c r="H16" s="158"/>
      <c r="I16" s="158"/>
      <c r="J16" s="158"/>
      <c r="K16" s="158"/>
      <c r="L16" s="158"/>
      <c r="M16" s="158"/>
      <c r="N16" s="158"/>
    </row>
    <row r="17" spans="1:14" ht="15" customHeight="1" x14ac:dyDescent="0.25">
      <c r="A17" s="158"/>
      <c r="B17" s="175" t="s">
        <v>98</v>
      </c>
      <c r="C17" s="152" t="s">
        <v>252</v>
      </c>
      <c r="D17" s="244"/>
      <c r="E17" s="158"/>
      <c r="F17" s="158"/>
      <c r="G17" s="158"/>
      <c r="H17" s="158"/>
      <c r="I17" s="158"/>
      <c r="J17" s="158"/>
      <c r="K17" s="158"/>
      <c r="L17" s="158"/>
      <c r="M17" s="158"/>
      <c r="N17" s="158"/>
    </row>
    <row r="18" spans="1:14" ht="4.5" customHeight="1" x14ac:dyDescent="0.25">
      <c r="A18" s="158"/>
      <c r="B18" s="175"/>
      <c r="C18" s="175"/>
      <c r="D18" s="314"/>
      <c r="E18" s="158"/>
      <c r="F18" s="158"/>
      <c r="G18" s="158"/>
      <c r="H18" s="158"/>
      <c r="I18" s="158"/>
      <c r="J18" s="158"/>
      <c r="K18" s="158"/>
      <c r="L18" s="158"/>
      <c r="M18" s="158"/>
      <c r="N18" s="158"/>
    </row>
    <row r="19" spans="1:14" x14ac:dyDescent="0.25">
      <c r="A19" s="158"/>
      <c r="B19" s="315" t="s">
        <v>99</v>
      </c>
      <c r="C19" s="315"/>
      <c r="D19" s="314"/>
      <c r="E19" s="158"/>
      <c r="F19" s="158"/>
      <c r="G19" s="158"/>
      <c r="H19" s="158"/>
      <c r="I19" s="158"/>
      <c r="J19" s="158"/>
      <c r="K19" s="158"/>
      <c r="L19" s="158"/>
      <c r="M19" s="158"/>
      <c r="N19" s="158"/>
    </row>
    <row r="20" spans="1:14" ht="15" customHeight="1" x14ac:dyDescent="0.25">
      <c r="A20" s="158"/>
      <c r="B20" s="316" t="s">
        <v>119</v>
      </c>
      <c r="C20" s="152" t="s">
        <v>252</v>
      </c>
      <c r="D20" s="244"/>
      <c r="E20" s="158"/>
      <c r="F20" s="158"/>
      <c r="G20" s="158"/>
      <c r="H20" s="158"/>
      <c r="I20" s="158"/>
      <c r="J20" s="158"/>
      <c r="K20" s="158"/>
      <c r="L20" s="158"/>
      <c r="M20" s="158"/>
      <c r="N20" s="158"/>
    </row>
    <row r="21" spans="1:14" ht="4.5" customHeight="1" x14ac:dyDescent="0.25">
      <c r="A21" s="158"/>
      <c r="B21" s="316"/>
      <c r="C21" s="316"/>
      <c r="D21" s="175"/>
      <c r="E21" s="158"/>
      <c r="F21" s="158"/>
      <c r="G21" s="158"/>
      <c r="H21" s="158"/>
      <c r="I21" s="158"/>
      <c r="J21" s="158"/>
      <c r="K21" s="158"/>
      <c r="L21" s="158"/>
      <c r="M21" s="158"/>
      <c r="N21" s="158"/>
    </row>
    <row r="22" spans="1:14" ht="25.9" customHeight="1" x14ac:dyDescent="0.25">
      <c r="A22" s="158"/>
      <c r="B22" s="316" t="s">
        <v>118</v>
      </c>
      <c r="C22" s="152" t="s">
        <v>252</v>
      </c>
      <c r="D22" s="244"/>
      <c r="E22" s="158"/>
      <c r="F22" s="158"/>
      <c r="G22" s="158"/>
      <c r="H22" s="158"/>
      <c r="I22" s="158"/>
      <c r="J22" s="158"/>
      <c r="K22" s="158"/>
      <c r="L22" s="158"/>
      <c r="M22" s="158"/>
      <c r="N22" s="158"/>
    </row>
    <row r="23" spans="1:14" ht="4.1500000000000004" customHeight="1" x14ac:dyDescent="0.25">
      <c r="A23" s="158"/>
      <c r="B23" s="316"/>
      <c r="C23" s="316"/>
      <c r="D23" s="175"/>
      <c r="E23" s="158"/>
      <c r="F23" s="158"/>
      <c r="G23" s="158"/>
      <c r="H23" s="158"/>
      <c r="I23" s="158"/>
      <c r="J23" s="158"/>
      <c r="K23" s="158"/>
      <c r="L23" s="158"/>
      <c r="M23" s="158"/>
      <c r="N23" s="158"/>
    </row>
    <row r="24" spans="1:14" ht="15" customHeight="1" x14ac:dyDescent="0.25">
      <c r="A24" s="158"/>
      <c r="B24" s="317" t="s">
        <v>100</v>
      </c>
      <c r="C24" s="152" t="s">
        <v>252</v>
      </c>
      <c r="D24" s="244"/>
      <c r="E24" s="158"/>
      <c r="F24" s="158"/>
      <c r="G24" s="158"/>
      <c r="H24" s="158"/>
      <c r="I24" s="158"/>
      <c r="J24" s="158"/>
      <c r="K24" s="158"/>
      <c r="L24" s="158"/>
      <c r="M24" s="158"/>
      <c r="N24" s="158"/>
    </row>
    <row r="25" spans="1:14" ht="15" customHeight="1" x14ac:dyDescent="0.25">
      <c r="A25" s="158"/>
      <c r="B25" s="316"/>
      <c r="C25" s="316"/>
      <c r="D25" s="175"/>
      <c r="E25" s="158"/>
      <c r="F25" s="158"/>
      <c r="G25" s="158"/>
      <c r="H25" s="158"/>
      <c r="I25" s="158"/>
      <c r="J25" s="158"/>
      <c r="K25" s="158"/>
      <c r="L25" s="158"/>
      <c r="M25" s="158"/>
      <c r="N25" s="158"/>
    </row>
    <row r="26" spans="1:14" ht="38.25" customHeight="1" x14ac:dyDescent="0.25">
      <c r="A26" s="158"/>
      <c r="B26" s="403" t="s">
        <v>300</v>
      </c>
      <c r="C26" s="404"/>
      <c r="D26" s="405"/>
      <c r="E26" s="158"/>
      <c r="F26" s="158"/>
      <c r="G26" s="158"/>
      <c r="H26" s="158"/>
      <c r="I26" s="158"/>
      <c r="J26" s="158"/>
      <c r="K26" s="158"/>
      <c r="L26" s="158"/>
      <c r="M26" s="158"/>
      <c r="N26" s="158"/>
    </row>
    <row r="27" spans="1:14" x14ac:dyDescent="0.25">
      <c r="A27" s="158"/>
      <c r="B27" s="175"/>
      <c r="C27" s="175"/>
      <c r="D27" s="175"/>
      <c r="E27" s="158"/>
      <c r="F27" s="158"/>
      <c r="G27" s="158"/>
      <c r="H27" s="158"/>
      <c r="I27" s="158"/>
      <c r="J27" s="158"/>
      <c r="K27" s="158"/>
      <c r="L27" s="158"/>
      <c r="M27" s="158"/>
      <c r="N27" s="158"/>
    </row>
    <row r="28" spans="1:14" x14ac:dyDescent="0.25">
      <c r="A28" s="158"/>
      <c r="B28" s="318" t="s">
        <v>101</v>
      </c>
      <c r="C28" s="319"/>
      <c r="D28" s="175"/>
      <c r="E28" s="158"/>
      <c r="F28" s="158"/>
      <c r="G28" s="158"/>
      <c r="H28" s="158"/>
      <c r="I28" s="158"/>
      <c r="J28" s="158"/>
      <c r="K28" s="158"/>
      <c r="L28" s="158"/>
      <c r="M28" s="158"/>
      <c r="N28" s="158"/>
    </row>
    <row r="29" spans="1:14" x14ac:dyDescent="0.25">
      <c r="A29" s="158"/>
      <c r="B29" s="175" t="s">
        <v>103</v>
      </c>
      <c r="C29" s="152" t="s">
        <v>252</v>
      </c>
      <c r="D29" s="244"/>
      <c r="E29" s="158"/>
      <c r="F29" s="158"/>
      <c r="G29" s="158"/>
      <c r="H29" s="158"/>
      <c r="I29" s="158"/>
      <c r="J29" s="158"/>
      <c r="K29" s="158"/>
      <c r="L29" s="158"/>
      <c r="M29" s="158"/>
      <c r="N29" s="158"/>
    </row>
    <row r="30" spans="1:14" ht="4.1500000000000004" customHeight="1" x14ac:dyDescent="0.25">
      <c r="A30" s="158"/>
      <c r="B30" s="318"/>
      <c r="C30" s="319"/>
      <c r="D30" s="175"/>
      <c r="E30" s="158"/>
      <c r="F30" s="158"/>
      <c r="G30" s="158"/>
      <c r="H30" s="158"/>
      <c r="I30" s="158"/>
      <c r="J30" s="158"/>
      <c r="K30" s="158"/>
      <c r="L30" s="158"/>
      <c r="M30" s="158"/>
      <c r="N30" s="158"/>
    </row>
    <row r="31" spans="1:14" x14ac:dyDescent="0.25">
      <c r="A31" s="158"/>
      <c r="B31" s="319" t="s">
        <v>102</v>
      </c>
      <c r="C31" s="319"/>
      <c r="D31" s="175"/>
      <c r="E31" s="158"/>
      <c r="F31" s="158"/>
      <c r="G31" s="158"/>
      <c r="H31" s="158"/>
      <c r="I31" s="158"/>
      <c r="J31" s="158"/>
      <c r="K31" s="158"/>
      <c r="L31" s="158"/>
      <c r="M31" s="158"/>
      <c r="N31" s="158"/>
    </row>
    <row r="32" spans="1:14" x14ac:dyDescent="0.25">
      <c r="A32" s="158"/>
      <c r="B32" s="316" t="s">
        <v>119</v>
      </c>
      <c r="C32" s="152" t="s">
        <v>252</v>
      </c>
      <c r="D32" s="244"/>
      <c r="E32" s="158"/>
      <c r="F32" s="158"/>
      <c r="G32" s="158"/>
      <c r="H32" s="158"/>
      <c r="I32" s="158"/>
      <c r="J32" s="158"/>
      <c r="K32" s="158"/>
      <c r="L32" s="158"/>
      <c r="M32" s="158"/>
      <c r="N32" s="158"/>
    </row>
    <row r="33" spans="1:14" ht="4.5" customHeight="1" x14ac:dyDescent="0.25">
      <c r="A33" s="158"/>
      <c r="B33" s="316"/>
      <c r="C33" s="320"/>
      <c r="D33" s="175"/>
      <c r="E33" s="158"/>
      <c r="F33" s="158"/>
      <c r="G33" s="158"/>
      <c r="H33" s="158"/>
      <c r="I33" s="158"/>
      <c r="J33" s="158"/>
      <c r="K33" s="158"/>
      <c r="L33" s="158"/>
      <c r="M33" s="158"/>
      <c r="N33" s="158"/>
    </row>
    <row r="34" spans="1:14" ht="25.9" customHeight="1" x14ac:dyDescent="0.25">
      <c r="A34" s="158"/>
      <c r="B34" s="316" t="s">
        <v>118</v>
      </c>
      <c r="C34" s="152" t="s">
        <v>252</v>
      </c>
      <c r="D34" s="244"/>
      <c r="E34" s="158"/>
      <c r="F34" s="158"/>
      <c r="G34" s="158"/>
      <c r="H34" s="158"/>
      <c r="I34" s="158"/>
      <c r="J34" s="158"/>
      <c r="K34" s="158"/>
      <c r="L34" s="158"/>
      <c r="M34" s="158"/>
      <c r="N34" s="158"/>
    </row>
    <row r="35" spans="1:14" x14ac:dyDescent="0.25">
      <c r="A35" s="158"/>
      <c r="B35" s="175"/>
      <c r="C35" s="175"/>
      <c r="D35" s="175"/>
      <c r="E35" s="158"/>
      <c r="F35" s="158"/>
      <c r="G35" s="158"/>
      <c r="H35" s="158"/>
      <c r="I35" s="158"/>
      <c r="J35" s="158"/>
      <c r="K35" s="158"/>
      <c r="L35" s="158"/>
      <c r="M35" s="158"/>
      <c r="N35" s="158"/>
    </row>
    <row r="36" spans="1:14" ht="32.25" customHeight="1" x14ac:dyDescent="0.25">
      <c r="A36" s="158"/>
      <c r="B36" s="175" t="s">
        <v>302</v>
      </c>
      <c r="C36" s="152" t="s">
        <v>252</v>
      </c>
      <c r="D36" s="244"/>
      <c r="E36" s="158"/>
      <c r="F36" s="158"/>
      <c r="G36" s="158"/>
      <c r="H36" s="158"/>
      <c r="I36" s="158"/>
      <c r="J36" s="158"/>
      <c r="K36" s="158"/>
      <c r="L36" s="158"/>
      <c r="M36" s="158"/>
      <c r="N36" s="158"/>
    </row>
    <row r="37" spans="1:14" x14ac:dyDescent="0.25">
      <c r="A37" s="158"/>
      <c r="B37" s="175"/>
      <c r="C37" s="175"/>
      <c r="D37" s="175"/>
      <c r="E37" s="158"/>
      <c r="F37" s="158"/>
      <c r="G37" s="158"/>
      <c r="H37" s="158"/>
      <c r="I37" s="158"/>
      <c r="J37" s="158"/>
      <c r="K37" s="158"/>
      <c r="L37" s="158"/>
      <c r="M37" s="158"/>
      <c r="N37" s="158"/>
    </row>
    <row r="38" spans="1:14" ht="27" customHeight="1" x14ac:dyDescent="0.25">
      <c r="A38" s="158"/>
      <c r="B38" s="175" t="s">
        <v>104</v>
      </c>
      <c r="C38" s="258" t="s">
        <v>293</v>
      </c>
      <c r="D38" s="245"/>
      <c r="E38" s="266"/>
      <c r="F38" s="158"/>
      <c r="G38" s="158"/>
      <c r="H38" s="158"/>
      <c r="I38" s="158"/>
      <c r="J38" s="158"/>
      <c r="K38" s="158"/>
      <c r="L38" s="158"/>
      <c r="M38" s="158"/>
      <c r="N38" s="158"/>
    </row>
    <row r="39" spans="1:14" x14ac:dyDescent="0.25">
      <c r="A39" s="158"/>
      <c r="B39" s="175"/>
      <c r="C39" s="175"/>
      <c r="D39" s="175"/>
      <c r="E39" s="158"/>
      <c r="F39" s="158"/>
      <c r="G39" s="158"/>
      <c r="H39" s="158"/>
      <c r="I39" s="158"/>
      <c r="J39" s="158"/>
      <c r="K39" s="158"/>
      <c r="L39" s="158"/>
      <c r="M39" s="158"/>
      <c r="N39" s="158"/>
    </row>
    <row r="40" spans="1:14" x14ac:dyDescent="0.25">
      <c r="A40" s="158"/>
      <c r="B40" s="175" t="s">
        <v>105</v>
      </c>
      <c r="C40" s="152" t="s">
        <v>252</v>
      </c>
      <c r="D40" s="244"/>
      <c r="E40" s="321"/>
      <c r="F40" s="158"/>
      <c r="G40" s="322" t="s">
        <v>106</v>
      </c>
      <c r="H40" s="158"/>
      <c r="I40" s="323" t="b">
        <f>IF(D40="N/A","N/A",IF(D40="Yes",0.2,IF(D40="No",0.4)))</f>
        <v>0</v>
      </c>
      <c r="J40" s="324"/>
      <c r="K40" s="323"/>
      <c r="L40" s="158"/>
      <c r="M40" s="158"/>
      <c r="N40" s="158"/>
    </row>
    <row r="41" spans="1:14" x14ac:dyDescent="0.25">
      <c r="A41" s="158"/>
      <c r="B41" s="175"/>
      <c r="C41" s="175"/>
      <c r="D41" s="175"/>
      <c r="E41" s="158"/>
      <c r="F41" s="158"/>
      <c r="G41" s="158"/>
      <c r="H41" s="158"/>
      <c r="I41" s="158"/>
      <c r="J41" s="158"/>
      <c r="K41" s="158"/>
      <c r="L41" s="158"/>
      <c r="M41" s="158"/>
      <c r="N41" s="158"/>
    </row>
    <row r="42" spans="1:14" x14ac:dyDescent="0.25">
      <c r="A42" s="158"/>
      <c r="B42" s="158"/>
      <c r="C42" s="158"/>
      <c r="D42" s="158"/>
      <c r="E42" s="158"/>
      <c r="F42" s="158"/>
      <c r="G42" s="158"/>
      <c r="H42" s="158"/>
      <c r="I42" s="158"/>
      <c r="J42" s="158"/>
      <c r="K42" s="158"/>
      <c r="L42" s="158"/>
      <c r="M42" s="158"/>
      <c r="N42" s="158"/>
    </row>
    <row r="43" spans="1:14" x14ac:dyDescent="0.25">
      <c r="A43" s="225"/>
    </row>
  </sheetData>
  <sheetProtection algorithmName="SHA-512" hashValue="GcCf/SGwQ9DSNbXRkHgVwAu3Ymeo5wrwWllQZRhs1OORm30vGT98tOd5m2Od9nctDOkjVwHUJuwVfYQ2BbGBYQ==" saltValue="0dU2LKj+iFhqkljlREAJyA==" spinCount="100000" sheet="1" objects="1" scenarios="1" selectLockedCells="1"/>
  <mergeCells count="2">
    <mergeCell ref="B12:L12"/>
    <mergeCell ref="B26:D26"/>
  </mergeCells>
  <dataValidations count="3">
    <dataValidation type="list" showInputMessage="1" showErrorMessage="1" prompt="Select one" sqref="D24 D20 D22" xr:uid="{00000000-0002-0000-0700-000000000000}">
      <formula1>YesNo</formula1>
    </dataValidation>
    <dataValidation type="list" allowBlank="1" showInputMessage="1" showErrorMessage="1" prompt="Select one" sqref="D40 D32 D34 D36" xr:uid="{00000000-0002-0000-0700-000001000000}">
      <formula1>YesNoNA</formula1>
    </dataValidation>
    <dataValidation type="whole" operator="greaterThanOrEqual" allowBlank="1" showInputMessage="1" showErrorMessage="1" prompt="Enter dollar amount" sqref="D38" xr:uid="{D6B35D8C-6E9F-4641-947E-4F85C03E7498}">
      <formula1>0</formula1>
    </dataValidation>
  </dataValidations>
  <pageMargins left="0.7" right="0.7" top="0.75" bottom="0.75" header="0.3" footer="0.3"/>
  <pageSetup paperSize="5" scale="80" orientation="landscape" r:id="rId1"/>
  <extLst>
    <ext xmlns:x14="http://schemas.microsoft.com/office/spreadsheetml/2009/9/main" uri="{CCE6A557-97BC-4b89-ADB6-D9C93CAAB3DF}">
      <x14:dataValidations xmlns:xm="http://schemas.microsoft.com/office/excel/2006/main" count="2">
        <x14:dataValidation type="list" showInputMessage="1" showErrorMessage="1" error="Select the type of auditor's report issued from the drop down menu." prompt="Select one" xr:uid="{00000000-0002-0000-0700-000003000000}">
          <x14:formula1>
            <xm:f>'NO ENTRY'!$G$2:$G$5</xm:f>
          </x14:formula1>
          <xm:sqref>D17</xm:sqref>
        </x14:dataValidation>
        <x14:dataValidation type="list" allowBlank="1" showInputMessage="1" showErrorMessage="1" error="Select the type of auditor's report from the drop-down menu." prompt="Select one" xr:uid="{00000000-0002-0000-0700-000004000000}">
          <x14:formula1>
            <xm:f>'NO ENTRY'!$H$2:$H$6</xm:f>
          </x14:formula1>
          <xm:sqref>D29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Required Questions</vt:lpstr>
      <vt:lpstr>Charter Holder</vt:lpstr>
      <vt:lpstr>SofNP-GW</vt:lpstr>
      <vt:lpstr>SofA-GW</vt:lpstr>
      <vt:lpstr>BalSheet</vt:lpstr>
      <vt:lpstr>SofRECFB</vt:lpstr>
      <vt:lpstr>Budget Comparison</vt:lpstr>
      <vt:lpstr>SofFQC</vt:lpstr>
      <vt:lpstr>Real Property Ownership Int</vt:lpstr>
      <vt:lpstr>Related Party Transactions</vt:lpstr>
      <vt:lpstr>Compensation and Benefits</vt:lpstr>
      <vt:lpstr>Reconciliation</vt:lpstr>
      <vt:lpstr>NO ENTRY</vt:lpstr>
      <vt:lpstr>CDNandName</vt:lpstr>
      <vt:lpstr>FYEnd</vt:lpstr>
      <vt:lpstr>NegOpinion</vt:lpstr>
      <vt:lpstr>YesNo</vt:lpstr>
      <vt:lpstr>YesNoNA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raldridg</dc:creator>
  <cp:lastModifiedBy>Aldridge, Robin</cp:lastModifiedBy>
  <cp:lastPrinted>2017-09-20T19:15:07Z</cp:lastPrinted>
  <dcterms:created xsi:type="dcterms:W3CDTF">2015-05-26T19:55:33Z</dcterms:created>
  <dcterms:modified xsi:type="dcterms:W3CDTF">2020-10-06T15:47:14Z</dcterms:modified>
</cp:coreProperties>
</file>