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Teafs1\acpge\Shared\FFCR\Comparability\2021-2022\Compliance Unit\"/>
    </mc:Choice>
  </mc:AlternateContent>
  <xr:revisionPtr revIDLastSave="0" documentId="13_ncr:1_{360A889F-D96A-4D4A-85B5-2EA0A6B8C6D1}" xr6:coauthVersionLast="47" xr6:coauthVersionMax="47" xr10:uidLastSave="{00000000-0000-0000-0000-000000000000}"/>
  <bookViews>
    <workbookView xWindow="-108" yWindow="-108" windowWidth="23256" windowHeight="12576" tabRatio="926" xr2:uid="{00000000-000D-0000-FFFF-FFFF00000000}"/>
  </bookViews>
  <sheets>
    <sheet name="Reminders" sheetId="339" r:id="rId1"/>
    <sheet name="a" sheetId="399" r:id="rId2"/>
    <sheet name="b" sheetId="430" r:id="rId3"/>
    <sheet name="c" sheetId="448" r:id="rId4"/>
    <sheet name="d" sheetId="449" r:id="rId5"/>
    <sheet name="e" sheetId="450" r:id="rId6"/>
    <sheet name="f" sheetId="451" r:id="rId7"/>
    <sheet name="g" sheetId="452" r:id="rId8"/>
    <sheet name="h" sheetId="453" r:id="rId9"/>
    <sheet name="i" sheetId="454" r:id="rId10"/>
    <sheet name="Excluded Campuses " sheetId="338" r:id="rId11"/>
    <sheet name="Hi Lo Test Tab" sheetId="342" state="hidden" r:id="rId12"/>
    <sheet name="Hi Lo Test Tab (2)" sheetId="443" state="hidden" r:id="rId13"/>
    <sheet name="Hi Lo Test Tab (3)" sheetId="444" state="hidden" r:id="rId14"/>
    <sheet name="Hi Lo Test Tab (4)" sheetId="445" state="hidden" r:id="rId15"/>
    <sheet name="Hi Lo Test Tab (5)" sheetId="446" state="hidden" r:id="rId16"/>
    <sheet name="Hi Lo Test Tab (6)" sheetId="447" state="hidden" r:id="rId17"/>
  </sheets>
  <definedNames>
    <definedName name="Amount" localSheetId="1">#REF!</definedName>
    <definedName name="Amount" localSheetId="2">#REF!</definedName>
    <definedName name="Amount" localSheetId="3">#REF!</definedName>
    <definedName name="Amount" localSheetId="4">#REF!</definedName>
    <definedName name="Amount" localSheetId="5">#REF!</definedName>
    <definedName name="Amount" localSheetId="10">#REF!</definedName>
    <definedName name="Amount" localSheetId="6">#REF!</definedName>
    <definedName name="Amount" localSheetId="7">#REF!</definedName>
    <definedName name="Amount" localSheetId="8">#REF!</definedName>
    <definedName name="Amount" localSheetId="12">#REF!</definedName>
    <definedName name="Amount" localSheetId="13">#REF!</definedName>
    <definedName name="Amount" localSheetId="15">#REF!</definedName>
    <definedName name="Amount" localSheetId="16">#REF!</definedName>
    <definedName name="Amount" localSheetId="9">#REF!</definedName>
    <definedName name="Amount">#REF!</definedName>
    <definedName name="Difference" localSheetId="1">#REF!</definedName>
    <definedName name="Difference" localSheetId="2">#REF!</definedName>
    <definedName name="Difference" localSheetId="3">#REF!</definedName>
    <definedName name="Difference" localSheetId="4">#REF!</definedName>
    <definedName name="Difference" localSheetId="5">#REF!</definedName>
    <definedName name="Difference" localSheetId="10">#REF!</definedName>
    <definedName name="Difference" localSheetId="6">#REF!</definedName>
    <definedName name="Difference" localSheetId="7">#REF!</definedName>
    <definedName name="Difference" localSheetId="8">#REF!</definedName>
    <definedName name="Difference" localSheetId="12">#REF!</definedName>
    <definedName name="Difference" localSheetId="13">#REF!</definedName>
    <definedName name="Difference" localSheetId="15">#REF!</definedName>
    <definedName name="Difference" localSheetId="16">#REF!</definedName>
    <definedName name="Difference" localSheetId="9">#REF!</definedName>
    <definedName name="Difference">#REF!</definedName>
    <definedName name="Federal_Funded_Dedicated_Campus">'Excluded Campuses '!$H$16</definedName>
    <definedName name="_xlnm.Print_Area" localSheetId="1">a!$B$1:$W$239</definedName>
    <definedName name="_xlnm.Print_Area" localSheetId="2">b!$B$1:$W$239</definedName>
    <definedName name="_xlnm.Print_Area" localSheetId="3">'c'!$B$1:$W$239</definedName>
    <definedName name="_xlnm.Print_Area" localSheetId="4">d!$B$1:$W$239</definedName>
    <definedName name="_xlnm.Print_Area" localSheetId="5">e!$B$1:$W$239</definedName>
    <definedName name="_xlnm.Print_Area" localSheetId="10">'Excluded Campuses '!$A$1:$L$35</definedName>
    <definedName name="_xlnm.Print_Area" localSheetId="6">f!$B$1:$W$239</definedName>
    <definedName name="_xlnm.Print_Area" localSheetId="7">g!$B$1:$W$239</definedName>
    <definedName name="_xlnm.Print_Area" localSheetId="8">h!$B$1:$W$239</definedName>
    <definedName name="_xlnm.Print_Area" localSheetId="11">'Hi Lo Test Tab'!$A$1:$BK$142</definedName>
    <definedName name="_xlnm.Print_Area" localSheetId="12">'Hi Lo Test Tab (2)'!$A$1:$BK$142</definedName>
    <definedName name="_xlnm.Print_Area" localSheetId="13">'Hi Lo Test Tab (3)'!$A$1:$BK$142</definedName>
    <definedName name="_xlnm.Print_Area" localSheetId="14">'Hi Lo Test Tab (4)'!$A$1:$BK$142</definedName>
    <definedName name="_xlnm.Print_Area" localSheetId="15">'Hi Lo Test Tab (5)'!$A$1:$BK$142</definedName>
    <definedName name="_xlnm.Print_Area" localSheetId="16">'Hi Lo Test Tab (6)'!$A$1:$BK$142</definedName>
    <definedName name="_xlnm.Print_Area" localSheetId="9">i!$B$1:$W$239</definedName>
    <definedName name="_xlnm.Print_Area" localSheetId="0">Reminders!$A$1:$D$22</definedName>
    <definedName name="_xlnm.Print_Titles" localSheetId="1">a!$B:$E,a!$9:$21</definedName>
    <definedName name="_xlnm.Print_Titles" localSheetId="2">b!$B:$E,b!$9:$21</definedName>
    <definedName name="_xlnm.Print_Titles" localSheetId="3">'c'!$B:$E,'c'!$9:$21</definedName>
    <definedName name="_xlnm.Print_Titles" localSheetId="4">d!$B:$E,d!$9:$21</definedName>
    <definedName name="_xlnm.Print_Titles" localSheetId="5">e!$B:$E,e!$9:$21</definedName>
    <definedName name="_xlnm.Print_Titles" localSheetId="10">'Excluded Campuses '!$A:$E,'Excluded Campuses '!$14:$15</definedName>
    <definedName name="_xlnm.Print_Titles" localSheetId="6">f!$B:$E,f!$9:$21</definedName>
    <definedName name="_xlnm.Print_Titles" localSheetId="7">g!$B:$E,g!$9:$21</definedName>
    <definedName name="_xlnm.Print_Titles" localSheetId="8">h!$B:$E,h!$9:$21</definedName>
    <definedName name="_xlnm.Print_Titles" localSheetId="9">i!$B:$E,i!$9:$21</definedName>
    <definedName name="Z_3175E192_1B7A_4427_91BB_02E6A1763689_.wvu.Cols" localSheetId="1" hidden="1">a!#REF!,a!#REF!,a!#REF!,a!#REF!,a!#REF!,a!#REF!</definedName>
    <definedName name="Z_3175E192_1B7A_4427_91BB_02E6A1763689_.wvu.Cols" localSheetId="2" hidden="1">b!#REF!,b!#REF!,b!#REF!,b!#REF!,b!#REF!,b!#REF!</definedName>
    <definedName name="Z_3175E192_1B7A_4427_91BB_02E6A1763689_.wvu.Cols" localSheetId="3" hidden="1">'c'!#REF!,'c'!#REF!,'c'!#REF!,'c'!#REF!,'c'!#REF!,'c'!#REF!</definedName>
    <definedName name="Z_3175E192_1B7A_4427_91BB_02E6A1763689_.wvu.Cols" localSheetId="4" hidden="1">d!#REF!,d!#REF!,d!#REF!,d!#REF!,d!#REF!,d!#REF!</definedName>
    <definedName name="Z_3175E192_1B7A_4427_91BB_02E6A1763689_.wvu.Cols" localSheetId="5" hidden="1">e!#REF!,e!#REF!,e!#REF!,e!#REF!,e!#REF!,e!#REF!</definedName>
    <definedName name="Z_3175E192_1B7A_4427_91BB_02E6A1763689_.wvu.Cols" localSheetId="10" hidden="1">'Excluded Campuses '!#REF!,'Excluded Campuses '!#REF!,'Excluded Campuses '!#REF!,'Excluded Campuses '!#REF!,'Excluded Campuses '!#REF!,'Excluded Campuses '!#REF!</definedName>
    <definedName name="Z_3175E192_1B7A_4427_91BB_02E6A1763689_.wvu.Cols" localSheetId="6" hidden="1">f!#REF!,f!#REF!,f!#REF!,f!#REF!,f!#REF!,f!#REF!</definedName>
    <definedName name="Z_3175E192_1B7A_4427_91BB_02E6A1763689_.wvu.Cols" localSheetId="7" hidden="1">g!#REF!,g!#REF!,g!#REF!,g!#REF!,g!#REF!,g!#REF!</definedName>
    <definedName name="Z_3175E192_1B7A_4427_91BB_02E6A1763689_.wvu.Cols" localSheetId="8" hidden="1">h!#REF!,h!#REF!,h!#REF!,h!#REF!,h!#REF!,h!#REF!</definedName>
    <definedName name="Z_3175E192_1B7A_4427_91BB_02E6A1763689_.wvu.Cols" localSheetId="9" hidden="1">i!#REF!,i!#REF!,i!#REF!,i!#REF!,i!#REF!,i!#REF!</definedName>
    <definedName name="Z_3175E192_1B7A_4427_91BB_02E6A1763689_.wvu.PrintArea" localSheetId="1" hidden="1">a!$B$10:$AA$37</definedName>
    <definedName name="Z_3175E192_1B7A_4427_91BB_02E6A1763689_.wvu.PrintArea" localSheetId="2" hidden="1">b!$B$10:$AA$37</definedName>
    <definedName name="Z_3175E192_1B7A_4427_91BB_02E6A1763689_.wvu.PrintArea" localSheetId="3" hidden="1">'c'!$B$10:$AA$37</definedName>
    <definedName name="Z_3175E192_1B7A_4427_91BB_02E6A1763689_.wvu.PrintArea" localSheetId="4" hidden="1">d!$B$10:$AA$37</definedName>
    <definedName name="Z_3175E192_1B7A_4427_91BB_02E6A1763689_.wvu.PrintArea" localSheetId="5" hidden="1">e!$B$10:$AA$37</definedName>
    <definedName name="Z_3175E192_1B7A_4427_91BB_02E6A1763689_.wvu.PrintArea" localSheetId="10" hidden="1">'Excluded Campuses '!$A$14:$L$35</definedName>
    <definedName name="Z_3175E192_1B7A_4427_91BB_02E6A1763689_.wvu.PrintArea" localSheetId="6" hidden="1">f!$B$10:$AA$37</definedName>
    <definedName name="Z_3175E192_1B7A_4427_91BB_02E6A1763689_.wvu.PrintArea" localSheetId="7" hidden="1">g!$B$10:$AA$37</definedName>
    <definedName name="Z_3175E192_1B7A_4427_91BB_02E6A1763689_.wvu.PrintArea" localSheetId="8" hidden="1">h!$B$10:$AA$37</definedName>
    <definedName name="Z_3175E192_1B7A_4427_91BB_02E6A1763689_.wvu.PrintArea" localSheetId="9" hidden="1">i!$B$10:$AA$37</definedName>
  </definedNames>
  <calcPr calcId="191029"/>
  <customWorkbookViews>
    <customWorkbookView name="teadefault - Personal View" guid="{D05ECE8A-CCA7-47B6-AAEB-10CD98BB3663}" mergeInterval="0" personalView="1" maximized="1" windowWidth="796" windowHeight="393" tabRatio="767" activeSheetId="2" showStatusbar="0"/>
    <customWorkbookView name="CCF" guid="{3175E192-1B7A-4427-91BB-02E6A1763689}" maximized="1" windowWidth="1017" windowHeight="532" tabRatio="469"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447" l="1"/>
  <c r="A1" i="446"/>
  <c r="A1" i="445"/>
  <c r="A1" i="444"/>
  <c r="A1" i="443"/>
  <c r="A1" i="342"/>
  <c r="B1" i="454"/>
  <c r="B1" i="453"/>
  <c r="B1" i="452"/>
  <c r="B1" i="451"/>
  <c r="B1" i="450"/>
  <c r="B1" i="449"/>
  <c r="B1" i="448"/>
  <c r="B1" i="430"/>
  <c r="AA247" i="454" l="1"/>
  <c r="Z247" i="454"/>
  <c r="Y247" i="454"/>
  <c r="X247" i="454"/>
  <c r="W247" i="454"/>
  <c r="V247" i="454"/>
  <c r="U247" i="454"/>
  <c r="T247" i="454"/>
  <c r="S247" i="454"/>
  <c r="R247" i="454"/>
  <c r="Q247" i="454"/>
  <c r="P247" i="454"/>
  <c r="O247" i="454"/>
  <c r="AC246" i="454"/>
  <c r="X246" i="454" s="1"/>
  <c r="AB246" i="454"/>
  <c r="Z246" i="454"/>
  <c r="AC245" i="454"/>
  <c r="Z245" i="454" s="1"/>
  <c r="AB245" i="454"/>
  <c r="AC244" i="454"/>
  <c r="X244" i="454" s="1"/>
  <c r="AB244" i="454"/>
  <c r="AC243" i="454"/>
  <c r="X243" i="454" s="1"/>
  <c r="AB243" i="454"/>
  <c r="AC242" i="454"/>
  <c r="AB242" i="454"/>
  <c r="AC241" i="454"/>
  <c r="Z241" i="454" s="1"/>
  <c r="AB241" i="454"/>
  <c r="AC240" i="454"/>
  <c r="Y240" i="454" s="1"/>
  <c r="AB240" i="454"/>
  <c r="AC239" i="454"/>
  <c r="X239" i="454" s="1"/>
  <c r="AB239" i="454"/>
  <c r="AC238" i="454"/>
  <c r="AB238" i="454"/>
  <c r="AC237" i="454"/>
  <c r="Z237" i="454" s="1"/>
  <c r="AB237" i="454"/>
  <c r="AA237" i="454"/>
  <c r="AC236" i="454"/>
  <c r="AB236" i="454"/>
  <c r="AC235" i="454"/>
  <c r="AA235" i="454" s="1"/>
  <c r="AB235" i="454"/>
  <c r="AC234" i="454"/>
  <c r="AB234" i="454"/>
  <c r="AC233" i="454"/>
  <c r="AB233" i="454"/>
  <c r="AC232" i="454"/>
  <c r="Y232" i="454" s="1"/>
  <c r="AB232" i="454"/>
  <c r="AC231" i="454"/>
  <c r="AB231" i="454"/>
  <c r="AC230" i="454"/>
  <c r="AB230" i="454"/>
  <c r="AC229" i="454"/>
  <c r="AB229" i="454"/>
  <c r="AC228" i="454"/>
  <c r="Y228" i="454" s="1"/>
  <c r="AB228" i="454"/>
  <c r="AC227" i="454"/>
  <c r="AB227" i="454"/>
  <c r="AC226" i="454"/>
  <c r="X226" i="454" s="1"/>
  <c r="AB226" i="454"/>
  <c r="AC225" i="454"/>
  <c r="AB225" i="454"/>
  <c r="AC224" i="454"/>
  <c r="AB224" i="454"/>
  <c r="AC223" i="454"/>
  <c r="X223" i="454" s="1"/>
  <c r="AB223" i="454"/>
  <c r="AC222" i="454"/>
  <c r="Z222" i="454" s="1"/>
  <c r="AB222" i="454"/>
  <c r="AC221" i="454"/>
  <c r="Z221" i="454" s="1"/>
  <c r="AB221" i="454"/>
  <c r="AC220" i="454"/>
  <c r="AB220" i="454"/>
  <c r="AC219" i="454"/>
  <c r="Z219" i="454" s="1"/>
  <c r="AB219" i="454"/>
  <c r="AC218" i="454"/>
  <c r="AA218" i="454" s="1"/>
  <c r="AB218" i="454"/>
  <c r="AC217" i="454"/>
  <c r="Y217" i="454" s="1"/>
  <c r="AB217" i="454"/>
  <c r="AC216" i="454"/>
  <c r="X216" i="454" s="1"/>
  <c r="AB216" i="454"/>
  <c r="AC215" i="454"/>
  <c r="AB215" i="454"/>
  <c r="AC214" i="454"/>
  <c r="Z214" i="454" s="1"/>
  <c r="AB214" i="454"/>
  <c r="AC213" i="454"/>
  <c r="AB213" i="454"/>
  <c r="AC212" i="454"/>
  <c r="AB212" i="454"/>
  <c r="AA212" i="454"/>
  <c r="AC211" i="454"/>
  <c r="Z211" i="454" s="1"/>
  <c r="AB211" i="454"/>
  <c r="AC210" i="454"/>
  <c r="X210" i="454" s="1"/>
  <c r="AB210" i="454"/>
  <c r="AC209" i="454"/>
  <c r="AB209" i="454"/>
  <c r="Y209" i="454"/>
  <c r="AC208" i="454"/>
  <c r="AB208" i="454"/>
  <c r="AC207" i="454"/>
  <c r="AB207" i="454"/>
  <c r="AC206" i="454"/>
  <c r="AA206" i="454" s="1"/>
  <c r="AB206" i="454"/>
  <c r="AC205" i="454"/>
  <c r="Y205" i="454" s="1"/>
  <c r="AB205" i="454"/>
  <c r="AC204" i="454"/>
  <c r="AB204" i="454"/>
  <c r="AC203" i="454"/>
  <c r="Z203" i="454" s="1"/>
  <c r="AB203" i="454"/>
  <c r="AC202" i="454"/>
  <c r="X202" i="454" s="1"/>
  <c r="AB202" i="454"/>
  <c r="AC201" i="454"/>
  <c r="Y201" i="454" s="1"/>
  <c r="AB201" i="454"/>
  <c r="AC200" i="454"/>
  <c r="AB200" i="454"/>
  <c r="AC199" i="454"/>
  <c r="AB199" i="454"/>
  <c r="AC198" i="454"/>
  <c r="X198" i="454" s="1"/>
  <c r="AB198" i="454"/>
  <c r="Y198" i="454"/>
  <c r="AC197" i="454"/>
  <c r="Z197" i="454" s="1"/>
  <c r="AB197" i="454"/>
  <c r="AC196" i="454"/>
  <c r="Z196" i="454" s="1"/>
  <c r="AB196" i="454"/>
  <c r="AC195" i="454"/>
  <c r="Z195" i="454" s="1"/>
  <c r="AB195" i="454"/>
  <c r="AC194" i="454"/>
  <c r="AA194" i="454" s="1"/>
  <c r="AB194" i="454"/>
  <c r="Z194" i="454"/>
  <c r="AC193" i="454"/>
  <c r="Y193" i="454" s="1"/>
  <c r="AB193" i="454"/>
  <c r="AC192" i="454"/>
  <c r="X192" i="454" s="1"/>
  <c r="AB192" i="454"/>
  <c r="AC191" i="454"/>
  <c r="Z191" i="454" s="1"/>
  <c r="AB191" i="454"/>
  <c r="AA191" i="454"/>
  <c r="AC190" i="454"/>
  <c r="AB190" i="454"/>
  <c r="AC189" i="454"/>
  <c r="Z189" i="454" s="1"/>
  <c r="AB189" i="454"/>
  <c r="AC188" i="454"/>
  <c r="AB188" i="454"/>
  <c r="AC187" i="454"/>
  <c r="Y187" i="454" s="1"/>
  <c r="AB187" i="454"/>
  <c r="AC186" i="454"/>
  <c r="AB186" i="454"/>
  <c r="AC185" i="454"/>
  <c r="AB185" i="454"/>
  <c r="AC184" i="454"/>
  <c r="Y184" i="454" s="1"/>
  <c r="AB184" i="454"/>
  <c r="AC183" i="454"/>
  <c r="Y183" i="454" s="1"/>
  <c r="AB183" i="454"/>
  <c r="AC182" i="454"/>
  <c r="AB182" i="454"/>
  <c r="AC181" i="454"/>
  <c r="AB181" i="454"/>
  <c r="AC180" i="454"/>
  <c r="AB180" i="454"/>
  <c r="AC179" i="454"/>
  <c r="Z179" i="454" s="1"/>
  <c r="AB179" i="454"/>
  <c r="AC178" i="454"/>
  <c r="AB178" i="454"/>
  <c r="AC177" i="454"/>
  <c r="AB177" i="454"/>
  <c r="AC176" i="454"/>
  <c r="Y176" i="454" s="1"/>
  <c r="AB176" i="454"/>
  <c r="AC175" i="454"/>
  <c r="Z175" i="454" s="1"/>
  <c r="AB175" i="454"/>
  <c r="AC174" i="454"/>
  <c r="AB174" i="454"/>
  <c r="AC173" i="454"/>
  <c r="AA173" i="454" s="1"/>
  <c r="AB173" i="454"/>
  <c r="AC172" i="454"/>
  <c r="AB172" i="454"/>
  <c r="AC171" i="454"/>
  <c r="X171" i="454" s="1"/>
  <c r="AB171" i="454"/>
  <c r="AC170" i="454"/>
  <c r="Z170" i="454" s="1"/>
  <c r="AB170" i="454"/>
  <c r="AC169" i="454"/>
  <c r="Y169" i="454" s="1"/>
  <c r="AB169" i="454"/>
  <c r="AC168" i="454"/>
  <c r="Z168" i="454" s="1"/>
  <c r="AB168" i="454"/>
  <c r="AC167" i="454"/>
  <c r="X167" i="454" s="1"/>
  <c r="AB167" i="454"/>
  <c r="AC166" i="454"/>
  <c r="Z166" i="454" s="1"/>
  <c r="AB166" i="454"/>
  <c r="AC165" i="454"/>
  <c r="AB165" i="454"/>
  <c r="AC164" i="454"/>
  <c r="Y164" i="454" s="1"/>
  <c r="AB164" i="454"/>
  <c r="AC163" i="454"/>
  <c r="X163" i="454" s="1"/>
  <c r="AB163" i="454"/>
  <c r="Z163" i="454"/>
  <c r="Y163" i="454"/>
  <c r="AC162" i="454"/>
  <c r="Z162" i="454" s="1"/>
  <c r="AB162" i="454"/>
  <c r="AC161" i="454"/>
  <c r="Y161" i="454" s="1"/>
  <c r="AB161" i="454"/>
  <c r="AC160" i="454"/>
  <c r="AB160" i="454"/>
  <c r="AC159" i="454"/>
  <c r="AA159" i="454" s="1"/>
  <c r="AB159" i="454"/>
  <c r="AC158" i="454"/>
  <c r="Z158" i="454" s="1"/>
  <c r="AB158" i="454"/>
  <c r="AC157" i="454"/>
  <c r="Z157" i="454" s="1"/>
  <c r="AB157" i="454"/>
  <c r="AC156" i="454"/>
  <c r="Y156" i="454" s="1"/>
  <c r="AB156" i="454"/>
  <c r="AC155" i="454"/>
  <c r="AB155" i="454"/>
  <c r="AC154" i="454"/>
  <c r="Z154" i="454" s="1"/>
  <c r="AB154" i="454"/>
  <c r="AC153" i="454"/>
  <c r="AA153" i="454" s="1"/>
  <c r="AB153" i="454"/>
  <c r="AC152" i="454"/>
  <c r="AB152" i="454"/>
  <c r="Y152" i="454"/>
  <c r="X152" i="454"/>
  <c r="AC151" i="454"/>
  <c r="AA151" i="454" s="1"/>
  <c r="AB151" i="454"/>
  <c r="AC150" i="454"/>
  <c r="Z150" i="454" s="1"/>
  <c r="AB150" i="454"/>
  <c r="AC149" i="454"/>
  <c r="Z149" i="454" s="1"/>
  <c r="AB149" i="454"/>
  <c r="AC148" i="454"/>
  <c r="AB148" i="454"/>
  <c r="AC147" i="454"/>
  <c r="X147" i="454" s="1"/>
  <c r="AB147" i="454"/>
  <c r="AC146" i="454"/>
  <c r="Z146" i="454" s="1"/>
  <c r="AB146" i="454"/>
  <c r="AC145" i="454"/>
  <c r="AB145" i="454"/>
  <c r="AC144" i="454"/>
  <c r="Z144" i="454" s="1"/>
  <c r="AB144" i="454"/>
  <c r="AC143" i="454"/>
  <c r="Z143" i="454" s="1"/>
  <c r="AB143" i="454"/>
  <c r="AC142" i="454"/>
  <c r="Z142" i="454" s="1"/>
  <c r="AB142" i="454"/>
  <c r="AC141" i="454"/>
  <c r="Y141" i="454" s="1"/>
  <c r="AB141" i="454"/>
  <c r="AC140" i="454"/>
  <c r="Y140" i="454" s="1"/>
  <c r="AB140" i="454"/>
  <c r="AC139" i="454"/>
  <c r="Y139" i="454" s="1"/>
  <c r="AB139" i="454"/>
  <c r="AA139" i="454"/>
  <c r="Z139" i="454"/>
  <c r="AC138" i="454"/>
  <c r="Z138" i="454" s="1"/>
  <c r="AB138" i="454"/>
  <c r="AC137" i="454"/>
  <c r="X137" i="454" s="1"/>
  <c r="AB137" i="454"/>
  <c r="AC136" i="454"/>
  <c r="AB136" i="454"/>
  <c r="AC135" i="454"/>
  <c r="AB135" i="454"/>
  <c r="AC134" i="454"/>
  <c r="AB134" i="454"/>
  <c r="AC133" i="454"/>
  <c r="AB133" i="454"/>
  <c r="AC132" i="454"/>
  <c r="Y132" i="454" s="1"/>
  <c r="AB132" i="454"/>
  <c r="AC131" i="454"/>
  <c r="Z131" i="454" s="1"/>
  <c r="AB131" i="454"/>
  <c r="AC130" i="454"/>
  <c r="AB130" i="454"/>
  <c r="AC129" i="454"/>
  <c r="AA129" i="454" s="1"/>
  <c r="AB129" i="454"/>
  <c r="AC128" i="454"/>
  <c r="X128" i="454" s="1"/>
  <c r="AB128" i="454"/>
  <c r="Z128" i="454"/>
  <c r="AC127" i="454"/>
  <c r="AA127" i="454" s="1"/>
  <c r="AB127" i="454"/>
  <c r="AC126" i="454"/>
  <c r="X126" i="454" s="1"/>
  <c r="AB126" i="454"/>
  <c r="AC125" i="454"/>
  <c r="Y125" i="454" s="1"/>
  <c r="AB125" i="454"/>
  <c r="AC124" i="454"/>
  <c r="Z124" i="454" s="1"/>
  <c r="AB124" i="454"/>
  <c r="AC123" i="454"/>
  <c r="AA123" i="454" s="1"/>
  <c r="AB123" i="454"/>
  <c r="AC122" i="454"/>
  <c r="AB122" i="454"/>
  <c r="AC121" i="454"/>
  <c r="AB121" i="454"/>
  <c r="AA121" i="454"/>
  <c r="AC120" i="454"/>
  <c r="Y120" i="454" s="1"/>
  <c r="AB120" i="454"/>
  <c r="AC119" i="454"/>
  <c r="Z119" i="454" s="1"/>
  <c r="AB119" i="454"/>
  <c r="AC118" i="454"/>
  <c r="AB118" i="454"/>
  <c r="AC117" i="454"/>
  <c r="AA117" i="454" s="1"/>
  <c r="Z117" i="454"/>
  <c r="AB117" i="454"/>
  <c r="AC116" i="454"/>
  <c r="Y116" i="454" s="1"/>
  <c r="AB116" i="454"/>
  <c r="AC115" i="454"/>
  <c r="AB115" i="454"/>
  <c r="AA115" i="454"/>
  <c r="AC114" i="454"/>
  <c r="AB114" i="454"/>
  <c r="AC113" i="454"/>
  <c r="AA113" i="454" s="1"/>
  <c r="AB113" i="454"/>
  <c r="AC112" i="454"/>
  <c r="AB112" i="454"/>
  <c r="AC111" i="454"/>
  <c r="AA111" i="454" s="1"/>
  <c r="AB111" i="454"/>
  <c r="AC110" i="454"/>
  <c r="Z110" i="454" s="1"/>
  <c r="AB110" i="454"/>
  <c r="AC109" i="454"/>
  <c r="Y109" i="454" s="1"/>
  <c r="AB109" i="454"/>
  <c r="AC108" i="454"/>
  <c r="Y108" i="454" s="1"/>
  <c r="AB108" i="454"/>
  <c r="AC107" i="454"/>
  <c r="Y107" i="454" s="1"/>
  <c r="AB107" i="454"/>
  <c r="AC106" i="454"/>
  <c r="Z106" i="454" s="1"/>
  <c r="AB106" i="454"/>
  <c r="AC105" i="454"/>
  <c r="AA105" i="454" s="1"/>
  <c r="Z105" i="454"/>
  <c r="AB105" i="454"/>
  <c r="AC104" i="454"/>
  <c r="X104" i="454" s="1"/>
  <c r="AB104" i="454"/>
  <c r="AC103" i="454"/>
  <c r="AB103" i="454"/>
  <c r="AC102" i="454"/>
  <c r="X102" i="454" s="1"/>
  <c r="AB102" i="454"/>
  <c r="AC101" i="454"/>
  <c r="AA101" i="454" s="1"/>
  <c r="AB101" i="454"/>
  <c r="AC100" i="454"/>
  <c r="X100" i="454" s="1"/>
  <c r="AB100" i="454"/>
  <c r="Z100" i="454"/>
  <c r="Y100" i="454"/>
  <c r="AC99" i="454"/>
  <c r="AA99" i="454" s="1"/>
  <c r="AB99" i="454"/>
  <c r="AC98" i="454"/>
  <c r="AB98" i="454"/>
  <c r="Y98" i="454"/>
  <c r="AC97" i="454"/>
  <c r="AB97" i="454"/>
  <c r="AC96" i="454"/>
  <c r="Z96" i="454" s="1"/>
  <c r="AB96" i="454"/>
  <c r="AC95" i="454"/>
  <c r="AA95" i="454" s="1"/>
  <c r="AB95" i="454"/>
  <c r="AC94" i="454"/>
  <c r="Z94" i="454" s="1"/>
  <c r="AB94" i="454"/>
  <c r="AC93" i="454"/>
  <c r="AA93" i="454" s="1"/>
  <c r="AB93" i="454"/>
  <c r="AC92" i="454"/>
  <c r="AB92" i="454"/>
  <c r="Y92" i="454"/>
  <c r="AC91" i="454"/>
  <c r="Y91" i="454" s="1"/>
  <c r="AB91" i="454"/>
  <c r="AC90" i="454"/>
  <c r="AB90" i="454"/>
  <c r="AC89" i="454"/>
  <c r="AB89" i="454"/>
  <c r="AC88" i="454"/>
  <c r="Z88" i="454" s="1"/>
  <c r="AB88" i="454"/>
  <c r="AC87" i="454"/>
  <c r="AB87" i="454"/>
  <c r="AC86" i="454"/>
  <c r="AB86" i="454"/>
  <c r="AC85" i="454"/>
  <c r="AB85" i="454"/>
  <c r="AC84" i="454"/>
  <c r="Z84" i="454" s="1"/>
  <c r="AB84" i="454"/>
  <c r="AC83" i="454"/>
  <c r="AA83" i="454" s="1"/>
  <c r="AB83" i="454"/>
  <c r="AC82" i="454"/>
  <c r="AB82" i="454"/>
  <c r="AC81" i="454"/>
  <c r="AB81" i="454"/>
  <c r="AC80" i="454"/>
  <c r="Z80" i="454" s="1"/>
  <c r="AB80" i="454"/>
  <c r="AC79" i="454"/>
  <c r="AA79" i="454" s="1"/>
  <c r="AB79" i="454"/>
  <c r="AC78" i="454"/>
  <c r="Z78" i="454" s="1"/>
  <c r="AB78" i="454"/>
  <c r="AC77" i="454"/>
  <c r="AA77" i="454" s="1"/>
  <c r="Z77" i="454"/>
  <c r="AB77" i="454"/>
  <c r="AC76" i="454"/>
  <c r="Z76" i="454" s="1"/>
  <c r="AB76" i="454"/>
  <c r="AC75" i="454"/>
  <c r="AB75" i="454"/>
  <c r="AC74" i="454"/>
  <c r="Z74" i="454" s="1"/>
  <c r="AB74" i="454"/>
  <c r="AC73" i="454"/>
  <c r="AB73" i="454"/>
  <c r="AC72" i="454"/>
  <c r="Z72" i="454" s="1"/>
  <c r="AB72" i="454"/>
  <c r="AC71" i="454"/>
  <c r="Y71" i="454" s="1"/>
  <c r="AB71" i="454"/>
  <c r="AC70" i="454"/>
  <c r="X70" i="454" s="1"/>
  <c r="AB70" i="454"/>
  <c r="AC69" i="454"/>
  <c r="AA69" i="454" s="1"/>
  <c r="AB69" i="454"/>
  <c r="AC68" i="454"/>
  <c r="X68" i="454" s="1"/>
  <c r="AB68" i="454"/>
  <c r="AC67" i="454"/>
  <c r="AA67" i="454" s="1"/>
  <c r="AB67" i="454"/>
  <c r="AC66" i="454"/>
  <c r="Y66" i="454" s="1"/>
  <c r="AB66" i="454"/>
  <c r="AC65" i="454"/>
  <c r="Y65" i="454" s="1"/>
  <c r="AB65" i="454"/>
  <c r="AC64" i="454"/>
  <c r="Z64" i="454" s="1"/>
  <c r="X64" i="454"/>
  <c r="AB64" i="454"/>
  <c r="AC63" i="454"/>
  <c r="Y63" i="454" s="1"/>
  <c r="AB63" i="454"/>
  <c r="AC62" i="454"/>
  <c r="AB62" i="454"/>
  <c r="AC61" i="454"/>
  <c r="X61" i="454" s="1"/>
  <c r="AB61" i="454"/>
  <c r="AC60" i="454"/>
  <c r="Z60" i="454" s="1"/>
  <c r="AB60" i="454"/>
  <c r="AC59" i="454"/>
  <c r="AB59" i="454"/>
  <c r="AC58" i="454"/>
  <c r="X58" i="454" s="1"/>
  <c r="AB58" i="454"/>
  <c r="AC57" i="454"/>
  <c r="AB57" i="454"/>
  <c r="AC56" i="454"/>
  <c r="Y56" i="454" s="1"/>
  <c r="AB56" i="454"/>
  <c r="AC55" i="454"/>
  <c r="AA55" i="454" s="1"/>
  <c r="AB55" i="454"/>
  <c r="AC54" i="454"/>
  <c r="AB54" i="454"/>
  <c r="AC53" i="454"/>
  <c r="Z53" i="454" s="1"/>
  <c r="AB53" i="454"/>
  <c r="AC52" i="454"/>
  <c r="X52" i="454" s="1"/>
  <c r="AB52" i="454"/>
  <c r="AC51" i="454"/>
  <c r="AA51" i="454" s="1"/>
  <c r="AB51" i="454"/>
  <c r="AC50" i="454"/>
  <c r="Z50" i="454" s="1"/>
  <c r="AB50" i="454"/>
  <c r="AC49" i="454"/>
  <c r="AA49" i="454" s="1"/>
  <c r="AB49" i="454"/>
  <c r="X49" i="454"/>
  <c r="AC48" i="454"/>
  <c r="Y48" i="454" s="1"/>
  <c r="AB48" i="454"/>
  <c r="AC47" i="454"/>
  <c r="AB47" i="454"/>
  <c r="AC46" i="454"/>
  <c r="AB46" i="454"/>
  <c r="AC45" i="454"/>
  <c r="X45" i="454" s="1"/>
  <c r="AB45" i="454"/>
  <c r="AC44" i="454"/>
  <c r="Z44" i="454" s="1"/>
  <c r="AB44" i="454"/>
  <c r="AC43" i="454"/>
  <c r="AA43" i="454" s="1"/>
  <c r="AB43" i="454"/>
  <c r="AC42" i="454"/>
  <c r="AB42" i="454"/>
  <c r="Y42" i="454"/>
  <c r="AC41" i="454"/>
  <c r="AA41" i="454" s="1"/>
  <c r="AB41" i="454"/>
  <c r="AC40" i="454"/>
  <c r="X40" i="454" s="1"/>
  <c r="AB40" i="454"/>
  <c r="AC39" i="454"/>
  <c r="Z39" i="454" s="1"/>
  <c r="AB39" i="454"/>
  <c r="X39" i="454"/>
  <c r="AC38" i="454"/>
  <c r="Y38" i="454" s="1"/>
  <c r="AB38" i="454"/>
  <c r="AC37" i="454"/>
  <c r="X37" i="454" s="1"/>
  <c r="AB37" i="454"/>
  <c r="AC36" i="454"/>
  <c r="Z36" i="454" s="1"/>
  <c r="AB36" i="454"/>
  <c r="AC35" i="454"/>
  <c r="Y35" i="454" s="1"/>
  <c r="AB35" i="454"/>
  <c r="AC34" i="454"/>
  <c r="Y34" i="454" s="1"/>
  <c r="AB34" i="454"/>
  <c r="AC33" i="454"/>
  <c r="AB33" i="454"/>
  <c r="AC32" i="454"/>
  <c r="Z32" i="454" s="1"/>
  <c r="AB32" i="454"/>
  <c r="AC31" i="454"/>
  <c r="Z31" i="454" s="1"/>
  <c r="AB31" i="454"/>
  <c r="AC30" i="454"/>
  <c r="AB30" i="454"/>
  <c r="AC29" i="454"/>
  <c r="AB29" i="454"/>
  <c r="AC28" i="454"/>
  <c r="Z28" i="454" s="1"/>
  <c r="AB28" i="454"/>
  <c r="AC27" i="454"/>
  <c r="AA27" i="454" s="1"/>
  <c r="AB27" i="454"/>
  <c r="AC26" i="454"/>
  <c r="AB26" i="454"/>
  <c r="AC25" i="454"/>
  <c r="X25" i="454" s="1"/>
  <c r="AB25" i="454"/>
  <c r="AC24" i="454"/>
  <c r="Z24" i="454" s="1"/>
  <c r="X24" i="454"/>
  <c r="AB24" i="454"/>
  <c r="AC23" i="454"/>
  <c r="AB23" i="454"/>
  <c r="J22" i="454"/>
  <c r="I22" i="454"/>
  <c r="H22" i="454"/>
  <c r="G22" i="454"/>
  <c r="S17" i="454" s="1"/>
  <c r="T17" i="454" s="1"/>
  <c r="A19" i="454"/>
  <c r="A17" i="454"/>
  <c r="A15" i="454"/>
  <c r="V12" i="454"/>
  <c r="S12" i="454"/>
  <c r="P12" i="454"/>
  <c r="N12" i="454"/>
  <c r="M12" i="454"/>
  <c r="L12" i="454"/>
  <c r="V11" i="454"/>
  <c r="S11" i="454"/>
  <c r="P11" i="454"/>
  <c r="N11" i="454"/>
  <c r="M11" i="454"/>
  <c r="M13" i="454" s="1"/>
  <c r="L11" i="454"/>
  <c r="S7" i="454"/>
  <c r="M7" i="454"/>
  <c r="V5" i="454"/>
  <c r="S5" i="454"/>
  <c r="M5" i="454"/>
  <c r="J5" i="454"/>
  <c r="D5" i="454"/>
  <c r="AA247" i="453"/>
  <c r="Z247" i="453"/>
  <c r="Y247" i="453"/>
  <c r="X247" i="453"/>
  <c r="W247" i="453"/>
  <c r="V247" i="453"/>
  <c r="U247" i="453"/>
  <c r="T247" i="453"/>
  <c r="S247" i="453"/>
  <c r="R247" i="453"/>
  <c r="Q247" i="453"/>
  <c r="P247" i="453"/>
  <c r="O247" i="453"/>
  <c r="AC246" i="453"/>
  <c r="AB246" i="453"/>
  <c r="AC245" i="453"/>
  <c r="X245" i="453" s="1"/>
  <c r="AB245" i="453"/>
  <c r="AC244" i="453"/>
  <c r="AA244" i="453" s="1"/>
  <c r="AB244" i="453"/>
  <c r="Y244" i="453"/>
  <c r="AC243" i="453"/>
  <c r="AA243" i="453" s="1"/>
  <c r="AB243" i="453"/>
  <c r="AC242" i="453"/>
  <c r="Y242" i="453" s="1"/>
  <c r="AB242" i="453"/>
  <c r="AC241" i="453"/>
  <c r="Z241" i="453" s="1"/>
  <c r="AB241" i="453"/>
  <c r="AC240" i="453"/>
  <c r="X240" i="453" s="1"/>
  <c r="AB240" i="453"/>
  <c r="Y240" i="453"/>
  <c r="AC239" i="453"/>
  <c r="AB239" i="453"/>
  <c r="AC238" i="453"/>
  <c r="AB238" i="453"/>
  <c r="AC237" i="453"/>
  <c r="AB237" i="453"/>
  <c r="AC236" i="453"/>
  <c r="AB236" i="453"/>
  <c r="AC235" i="453"/>
  <c r="Y235" i="453" s="1"/>
  <c r="AB235" i="453"/>
  <c r="AC234" i="453"/>
  <c r="AB234" i="453"/>
  <c r="AC233" i="453"/>
  <c r="AB233" i="453"/>
  <c r="AC232" i="453"/>
  <c r="AB232" i="453"/>
  <c r="Z232" i="453"/>
  <c r="AC231" i="453"/>
  <c r="Y231" i="453" s="1"/>
  <c r="AB231" i="453"/>
  <c r="AC230" i="453"/>
  <c r="AB230" i="453"/>
  <c r="AC229" i="453"/>
  <c r="AB229" i="453"/>
  <c r="AC228" i="453"/>
  <c r="AB228" i="453"/>
  <c r="AC227" i="453"/>
  <c r="Y227" i="453" s="1"/>
  <c r="AB227" i="453"/>
  <c r="AC226" i="453"/>
  <c r="Y226" i="453" s="1"/>
  <c r="AB226" i="453"/>
  <c r="AC225" i="453"/>
  <c r="AB225" i="453"/>
  <c r="AC224" i="453"/>
  <c r="Z224" i="453" s="1"/>
  <c r="AB224" i="453"/>
  <c r="AC223" i="453"/>
  <c r="AB223" i="453"/>
  <c r="AC222" i="453"/>
  <c r="X222" i="453" s="1"/>
  <c r="AB222" i="453"/>
  <c r="AC221" i="453"/>
  <c r="X221" i="453" s="1"/>
  <c r="AB221" i="453"/>
  <c r="AC220" i="453"/>
  <c r="AA220" i="453" s="1"/>
  <c r="AB220" i="453"/>
  <c r="AC219" i="453"/>
  <c r="AB219" i="453"/>
  <c r="AC218" i="453"/>
  <c r="AB218" i="453"/>
  <c r="AC217" i="453"/>
  <c r="AA217" i="453" s="1"/>
  <c r="AB217" i="453"/>
  <c r="AC216" i="453"/>
  <c r="Y216" i="453" s="1"/>
  <c r="AB216" i="453"/>
  <c r="AC215" i="453"/>
  <c r="X215" i="453" s="1"/>
  <c r="AB215" i="453"/>
  <c r="AC214" i="453"/>
  <c r="Y214" i="453" s="1"/>
  <c r="AB214" i="453"/>
  <c r="AC213" i="453"/>
  <c r="AA213" i="453" s="1"/>
  <c r="AB213" i="453"/>
  <c r="AC212" i="453"/>
  <c r="AA212" i="453" s="1"/>
  <c r="AB212" i="453"/>
  <c r="AC211" i="453"/>
  <c r="AB211" i="453"/>
  <c r="AC210" i="453"/>
  <c r="AB210" i="453"/>
  <c r="AC209" i="453"/>
  <c r="AB209" i="453"/>
  <c r="AC208" i="453"/>
  <c r="Y208" i="453" s="1"/>
  <c r="AB208" i="453"/>
  <c r="AC207" i="453"/>
  <c r="Z207" i="453" s="1"/>
  <c r="AB207" i="453"/>
  <c r="AC206" i="453"/>
  <c r="X206" i="453" s="1"/>
  <c r="AB206" i="453"/>
  <c r="Z206" i="453"/>
  <c r="Y206" i="453"/>
  <c r="AC205" i="453"/>
  <c r="AA205" i="453" s="1"/>
  <c r="AB205" i="453"/>
  <c r="AC204" i="453"/>
  <c r="AA204" i="453" s="1"/>
  <c r="AB204" i="453"/>
  <c r="AC203" i="453"/>
  <c r="Z203" i="453" s="1"/>
  <c r="AB203" i="453"/>
  <c r="AA203" i="453"/>
  <c r="AC202" i="453"/>
  <c r="Z202" i="453" s="1"/>
  <c r="AB202" i="453"/>
  <c r="AC201" i="453"/>
  <c r="X201" i="453" s="1"/>
  <c r="AB201" i="453"/>
  <c r="Y201" i="453"/>
  <c r="AC200" i="453"/>
  <c r="Y200" i="453" s="1"/>
  <c r="AB200" i="453"/>
  <c r="AC199" i="453"/>
  <c r="AB199" i="453"/>
  <c r="AC198" i="453"/>
  <c r="Z198" i="453" s="1"/>
  <c r="AB198" i="453"/>
  <c r="AC197" i="453"/>
  <c r="Y197" i="453" s="1"/>
  <c r="AB197" i="453"/>
  <c r="AC196" i="453"/>
  <c r="X196" i="453" s="1"/>
  <c r="AB196" i="453"/>
  <c r="AC195" i="453"/>
  <c r="AB195" i="453"/>
  <c r="AC194" i="453"/>
  <c r="X194" i="453" s="1"/>
  <c r="AB194" i="453"/>
  <c r="AC193" i="453"/>
  <c r="AB193" i="453"/>
  <c r="AC192" i="453"/>
  <c r="X192" i="453" s="1"/>
  <c r="AB192" i="453"/>
  <c r="AC191" i="453"/>
  <c r="AB191" i="453"/>
  <c r="AC190" i="453"/>
  <c r="AA190" i="453" s="1"/>
  <c r="AB190" i="453"/>
  <c r="Y190" i="453"/>
  <c r="AC189" i="453"/>
  <c r="AB189" i="453"/>
  <c r="AC188" i="453"/>
  <c r="X188" i="453" s="1"/>
  <c r="AB188" i="453"/>
  <c r="AC187" i="453"/>
  <c r="Z187" i="453" s="1"/>
  <c r="AB187" i="453"/>
  <c r="AC186" i="453"/>
  <c r="AB186" i="453"/>
  <c r="AC185" i="453"/>
  <c r="AB185" i="453"/>
  <c r="AC184" i="453"/>
  <c r="X184" i="453" s="1"/>
  <c r="AB184" i="453"/>
  <c r="AC183" i="453"/>
  <c r="Y183" i="453" s="1"/>
  <c r="AB183" i="453"/>
  <c r="X183" i="453"/>
  <c r="AC182" i="453"/>
  <c r="AB182" i="453"/>
  <c r="AC181" i="453"/>
  <c r="AB181" i="453"/>
  <c r="AC180" i="453"/>
  <c r="X180" i="453" s="1"/>
  <c r="AB180" i="453"/>
  <c r="Z180" i="453"/>
  <c r="AC179" i="453"/>
  <c r="AA179" i="453" s="1"/>
  <c r="AB179" i="453"/>
  <c r="AC178" i="453"/>
  <c r="Y178" i="453" s="1"/>
  <c r="AB178" i="453"/>
  <c r="AC177" i="453"/>
  <c r="AB177" i="453"/>
  <c r="AC176" i="453"/>
  <c r="AB176" i="453"/>
  <c r="AC175" i="453"/>
  <c r="AB175" i="453"/>
  <c r="AC174" i="453"/>
  <c r="Y174" i="453" s="1"/>
  <c r="AB174" i="453"/>
  <c r="AC173" i="453"/>
  <c r="Y173" i="453" s="1"/>
  <c r="AB173" i="453"/>
  <c r="AC172" i="453"/>
  <c r="AA172" i="453" s="1"/>
  <c r="AB172" i="453"/>
  <c r="AC171" i="453"/>
  <c r="X171" i="453" s="1"/>
  <c r="AB171" i="453"/>
  <c r="AC170" i="453"/>
  <c r="AB170" i="453"/>
  <c r="AC169" i="453"/>
  <c r="X169" i="453" s="1"/>
  <c r="AB169" i="453"/>
  <c r="AC168" i="453"/>
  <c r="AB168" i="453"/>
  <c r="AC167" i="453"/>
  <c r="X167" i="453" s="1"/>
  <c r="AB167" i="453"/>
  <c r="Y167" i="453"/>
  <c r="AC166" i="453"/>
  <c r="X166" i="453" s="1"/>
  <c r="AB166" i="453"/>
  <c r="AC165" i="453"/>
  <c r="X165" i="453" s="1"/>
  <c r="AB165" i="453"/>
  <c r="AC164" i="453"/>
  <c r="Y164" i="453" s="1"/>
  <c r="AB164" i="453"/>
  <c r="Z164" i="453"/>
  <c r="AC163" i="453"/>
  <c r="AB163" i="453"/>
  <c r="AC162" i="453"/>
  <c r="X162" i="453" s="1"/>
  <c r="AB162" i="453"/>
  <c r="Y162" i="453"/>
  <c r="AC161" i="453"/>
  <c r="AB161" i="453"/>
  <c r="AC160" i="453"/>
  <c r="Z160" i="453" s="1"/>
  <c r="AB160" i="453"/>
  <c r="AC159" i="453"/>
  <c r="AB159" i="453"/>
  <c r="AC158" i="453"/>
  <c r="AA158" i="453" s="1"/>
  <c r="AB158" i="453"/>
  <c r="AC157" i="453"/>
  <c r="AA157" i="453" s="1"/>
  <c r="AB157" i="453"/>
  <c r="AC156" i="453"/>
  <c r="AB156" i="453"/>
  <c r="AC155" i="453"/>
  <c r="X155" i="453" s="1"/>
  <c r="AB155" i="453"/>
  <c r="AC154" i="453"/>
  <c r="Y154" i="453" s="1"/>
  <c r="AB154" i="453"/>
  <c r="AC153" i="453"/>
  <c r="AB153" i="453"/>
  <c r="AC152" i="453"/>
  <c r="AB152" i="453"/>
  <c r="AC151" i="453"/>
  <c r="AB151" i="453"/>
  <c r="AC150" i="453"/>
  <c r="AB150" i="453"/>
  <c r="AC149" i="453"/>
  <c r="Y149" i="453" s="1"/>
  <c r="AB149" i="453"/>
  <c r="AC148" i="453"/>
  <c r="AB148" i="453"/>
  <c r="AC147" i="453"/>
  <c r="AA147" i="453" s="1"/>
  <c r="AB147" i="453"/>
  <c r="AC146" i="453"/>
  <c r="Z146" i="453" s="1"/>
  <c r="AB146" i="453"/>
  <c r="AC145" i="453"/>
  <c r="X145" i="453" s="1"/>
  <c r="AB145" i="453"/>
  <c r="AC144" i="453"/>
  <c r="AB144" i="453"/>
  <c r="AC143" i="453"/>
  <c r="Y143" i="453" s="1"/>
  <c r="AB143" i="453"/>
  <c r="AC142" i="453"/>
  <c r="X142" i="453" s="1"/>
  <c r="AB142" i="453"/>
  <c r="AC141" i="453"/>
  <c r="Z141" i="453" s="1"/>
  <c r="AB141" i="453"/>
  <c r="AC140" i="453"/>
  <c r="Y140" i="453" s="1"/>
  <c r="AB140" i="453"/>
  <c r="AC139" i="453"/>
  <c r="AB139" i="453"/>
  <c r="AC138" i="453"/>
  <c r="AA138" i="453" s="1"/>
  <c r="AB138" i="453"/>
  <c r="AC137" i="453"/>
  <c r="X137" i="453" s="1"/>
  <c r="AB137" i="453"/>
  <c r="AC136" i="453"/>
  <c r="AB136" i="453"/>
  <c r="AC135" i="453"/>
  <c r="X135" i="453" s="1"/>
  <c r="AB135" i="453"/>
  <c r="AC134" i="453"/>
  <c r="AB134" i="453"/>
  <c r="AC133" i="453"/>
  <c r="AB133" i="453"/>
  <c r="AC132" i="453"/>
  <c r="AB132" i="453"/>
  <c r="AC131" i="453"/>
  <c r="Y131" i="453" s="1"/>
  <c r="AB131" i="453"/>
  <c r="AC130" i="453"/>
  <c r="Y130" i="453" s="1"/>
  <c r="AB130" i="453"/>
  <c r="Z130" i="453"/>
  <c r="X130" i="453"/>
  <c r="AC129" i="453"/>
  <c r="AB129" i="453"/>
  <c r="AC128" i="453"/>
  <c r="AB128" i="453"/>
  <c r="Z128" i="453"/>
  <c r="AC127" i="453"/>
  <c r="Y127" i="453" s="1"/>
  <c r="AB127" i="453"/>
  <c r="AC126" i="453"/>
  <c r="Y126" i="453" s="1"/>
  <c r="AB126" i="453"/>
  <c r="AC125" i="453"/>
  <c r="Y125" i="453" s="1"/>
  <c r="AB125" i="453"/>
  <c r="AC124" i="453"/>
  <c r="Y124" i="453" s="1"/>
  <c r="AB124" i="453"/>
  <c r="AC123" i="453"/>
  <c r="Y123" i="453" s="1"/>
  <c r="AB123" i="453"/>
  <c r="AC122" i="453"/>
  <c r="AB122" i="453"/>
  <c r="AC121" i="453"/>
  <c r="AA121" i="453" s="1"/>
  <c r="AB121" i="453"/>
  <c r="AC120" i="453"/>
  <c r="Z120" i="453" s="1"/>
  <c r="AB120" i="453"/>
  <c r="AC119" i="453"/>
  <c r="AB119" i="453"/>
  <c r="AC118" i="453"/>
  <c r="Y118" i="453" s="1"/>
  <c r="AB118" i="453"/>
  <c r="AC117" i="453"/>
  <c r="X117" i="453" s="1"/>
  <c r="AB117" i="453"/>
  <c r="AC116" i="453"/>
  <c r="Y116" i="453" s="1"/>
  <c r="AB116" i="453"/>
  <c r="AC115" i="453"/>
  <c r="AB115" i="453"/>
  <c r="AC114" i="453"/>
  <c r="AB114" i="453"/>
  <c r="AC113" i="453"/>
  <c r="AA113" i="453" s="1"/>
  <c r="AB113" i="453"/>
  <c r="AC112" i="453"/>
  <c r="Z112" i="453" s="1"/>
  <c r="AB112" i="453"/>
  <c r="AC111" i="453"/>
  <c r="AB111" i="453"/>
  <c r="AC110" i="453"/>
  <c r="Y110" i="453" s="1"/>
  <c r="AB110" i="453"/>
  <c r="AC109" i="453"/>
  <c r="AB109" i="453"/>
  <c r="AC108" i="453"/>
  <c r="Y108" i="453" s="1"/>
  <c r="AB108" i="453"/>
  <c r="AC107" i="453"/>
  <c r="AA107" i="453" s="1"/>
  <c r="AB107" i="453"/>
  <c r="AC106" i="453"/>
  <c r="AB106" i="453"/>
  <c r="AC105" i="453"/>
  <c r="AB105" i="453"/>
  <c r="AC104" i="453"/>
  <c r="Z104" i="453" s="1"/>
  <c r="AB104" i="453"/>
  <c r="AC103" i="453"/>
  <c r="AB103" i="453"/>
  <c r="AC102" i="453"/>
  <c r="Y102" i="453" s="1"/>
  <c r="AB102" i="453"/>
  <c r="Z102" i="453"/>
  <c r="AC101" i="453"/>
  <c r="X101" i="453" s="1"/>
  <c r="AB101" i="453"/>
  <c r="AC100" i="453"/>
  <c r="AB100" i="453"/>
  <c r="AC99" i="453"/>
  <c r="AB99" i="453"/>
  <c r="AC98" i="453"/>
  <c r="AB98" i="453"/>
  <c r="AC97" i="453"/>
  <c r="AB97" i="453"/>
  <c r="AC96" i="453"/>
  <c r="Z96" i="453" s="1"/>
  <c r="AB96" i="453"/>
  <c r="AC95" i="453"/>
  <c r="AA95" i="453" s="1"/>
  <c r="AB95" i="453"/>
  <c r="Y95" i="453"/>
  <c r="AC94" i="453"/>
  <c r="AB94" i="453"/>
  <c r="AC93" i="453"/>
  <c r="AB93" i="453"/>
  <c r="AC92" i="453"/>
  <c r="AB92" i="453"/>
  <c r="AC91" i="453"/>
  <c r="AA91" i="453" s="1"/>
  <c r="AB91" i="453"/>
  <c r="AC90" i="453"/>
  <c r="AB90" i="453"/>
  <c r="AC89" i="453"/>
  <c r="AA89" i="453" s="1"/>
  <c r="AB89" i="453"/>
  <c r="Y89" i="453"/>
  <c r="AC88" i="453"/>
  <c r="Z88" i="453" s="1"/>
  <c r="AB88" i="453"/>
  <c r="AC87" i="453"/>
  <c r="X87" i="453" s="1"/>
  <c r="AB87" i="453"/>
  <c r="Y87" i="453"/>
  <c r="AC86" i="453"/>
  <c r="AB86" i="453"/>
  <c r="AC85" i="453"/>
  <c r="AB85" i="453"/>
  <c r="AC84" i="453"/>
  <c r="AB84" i="453"/>
  <c r="AC83" i="453"/>
  <c r="AB83" i="453"/>
  <c r="AC82" i="453"/>
  <c r="AB82" i="453"/>
  <c r="AC81" i="453"/>
  <c r="Y81" i="453" s="1"/>
  <c r="AB81" i="453"/>
  <c r="AC80" i="453"/>
  <c r="AB80" i="453"/>
  <c r="Z80" i="453"/>
  <c r="AC79" i="453"/>
  <c r="Y79" i="453" s="1"/>
  <c r="Z79" i="453"/>
  <c r="AB79" i="453"/>
  <c r="AA79" i="453"/>
  <c r="AC78" i="453"/>
  <c r="Z78" i="453" s="1"/>
  <c r="AB78" i="453"/>
  <c r="Y78" i="453"/>
  <c r="AC77" i="453"/>
  <c r="AB77" i="453"/>
  <c r="AC76" i="453"/>
  <c r="AB76" i="453"/>
  <c r="AC75" i="453"/>
  <c r="Z75" i="453" s="1"/>
  <c r="AB75" i="453"/>
  <c r="AC74" i="453"/>
  <c r="AB74" i="453"/>
  <c r="AC73" i="453"/>
  <c r="Z73" i="453" s="1"/>
  <c r="AB73" i="453"/>
  <c r="AC72" i="453"/>
  <c r="Z72" i="453" s="1"/>
  <c r="AB72" i="453"/>
  <c r="AC71" i="453"/>
  <c r="AA71" i="453" s="1"/>
  <c r="AB71" i="453"/>
  <c r="AC70" i="453"/>
  <c r="Y70" i="453" s="1"/>
  <c r="AB70" i="453"/>
  <c r="AC69" i="453"/>
  <c r="AA69" i="453" s="1"/>
  <c r="AB69" i="453"/>
  <c r="AC68" i="453"/>
  <c r="AB68" i="453"/>
  <c r="AC67" i="453"/>
  <c r="AB67" i="453"/>
  <c r="AC66" i="453"/>
  <c r="AB66" i="453"/>
  <c r="AC65" i="453"/>
  <c r="AB65" i="453"/>
  <c r="AC64" i="453"/>
  <c r="Z64" i="453" s="1"/>
  <c r="AB64" i="453"/>
  <c r="AC63" i="453"/>
  <c r="AB63" i="453"/>
  <c r="AC62" i="453"/>
  <c r="Z62" i="453" s="1"/>
  <c r="AB62" i="453"/>
  <c r="AC61" i="453"/>
  <c r="AB61" i="453"/>
  <c r="AC60" i="453"/>
  <c r="AB60" i="453"/>
  <c r="AC59" i="453"/>
  <c r="AB59" i="453"/>
  <c r="AC58" i="453"/>
  <c r="AB58" i="453"/>
  <c r="AC57" i="453"/>
  <c r="Z57" i="453" s="1"/>
  <c r="AB57" i="453"/>
  <c r="AC56" i="453"/>
  <c r="Z56" i="453" s="1"/>
  <c r="AB56" i="453"/>
  <c r="AC55" i="453"/>
  <c r="Z55" i="453"/>
  <c r="AB55" i="453"/>
  <c r="AC54" i="453"/>
  <c r="AB54" i="453"/>
  <c r="AC53" i="453"/>
  <c r="AB53" i="453"/>
  <c r="AC52" i="453"/>
  <c r="AB52" i="453"/>
  <c r="AC51" i="453"/>
  <c r="AB51" i="453"/>
  <c r="AC50" i="453"/>
  <c r="AB50" i="453"/>
  <c r="AC49" i="453"/>
  <c r="AA49" i="453" s="1"/>
  <c r="AB49" i="453"/>
  <c r="AC48" i="453"/>
  <c r="Z48" i="453" s="1"/>
  <c r="AB48" i="453"/>
  <c r="AC47" i="453"/>
  <c r="AB47" i="453"/>
  <c r="AC46" i="453"/>
  <c r="AB46" i="453"/>
  <c r="AC45" i="453"/>
  <c r="AB45" i="453"/>
  <c r="AC44" i="453"/>
  <c r="AB44" i="453"/>
  <c r="AC43" i="453"/>
  <c r="X43" i="453" s="1"/>
  <c r="AB43" i="453"/>
  <c r="AC42" i="453"/>
  <c r="AB42" i="453"/>
  <c r="AC41" i="453"/>
  <c r="AA41" i="453" s="1"/>
  <c r="AB41" i="453"/>
  <c r="AC40" i="453"/>
  <c r="Z40" i="453" s="1"/>
  <c r="AB40" i="453"/>
  <c r="AC39" i="453"/>
  <c r="Y39" i="453" s="1"/>
  <c r="AB39" i="453"/>
  <c r="AC38" i="453"/>
  <c r="AB38" i="453"/>
  <c r="AC37" i="453"/>
  <c r="AB37" i="453"/>
  <c r="AC36" i="453"/>
  <c r="AB36" i="453"/>
  <c r="AC35" i="453"/>
  <c r="Z35" i="453" s="1"/>
  <c r="AB35" i="453"/>
  <c r="AC34" i="453"/>
  <c r="AB34" i="453"/>
  <c r="AC33" i="453"/>
  <c r="AB33" i="453"/>
  <c r="AC32" i="453"/>
  <c r="Z32" i="453" s="1"/>
  <c r="AB32" i="453"/>
  <c r="AC31" i="453"/>
  <c r="AB31" i="453"/>
  <c r="AC30" i="453"/>
  <c r="AB30" i="453"/>
  <c r="AC29" i="453"/>
  <c r="Y29" i="453" s="1"/>
  <c r="AB29" i="453"/>
  <c r="AC28" i="453"/>
  <c r="AB28" i="453"/>
  <c r="AC27" i="453"/>
  <c r="Y27" i="453" s="1"/>
  <c r="AB27" i="453"/>
  <c r="AC26" i="453"/>
  <c r="AB26" i="453"/>
  <c r="AC25" i="453"/>
  <c r="AB25" i="453"/>
  <c r="AC24" i="453"/>
  <c r="Z24" i="453" s="1"/>
  <c r="AB24" i="453"/>
  <c r="AC23" i="453"/>
  <c r="AB23" i="453"/>
  <c r="J22" i="453"/>
  <c r="I22" i="453"/>
  <c r="H22" i="453"/>
  <c r="G22" i="453"/>
  <c r="P17" i="453" s="1"/>
  <c r="O17" i="453" s="1"/>
  <c r="A19" i="453"/>
  <c r="A17" i="453"/>
  <c r="A15" i="453"/>
  <c r="V12" i="453"/>
  <c r="S12" i="453"/>
  <c r="P12" i="453"/>
  <c r="N12" i="453"/>
  <c r="M12" i="453"/>
  <c r="L12" i="453"/>
  <c r="V11" i="453"/>
  <c r="V13" i="453" s="1"/>
  <c r="S11" i="453"/>
  <c r="P11" i="453"/>
  <c r="N11" i="453"/>
  <c r="M11" i="453"/>
  <c r="M13" i="453"/>
  <c r="L11" i="453"/>
  <c r="S7" i="453"/>
  <c r="M7" i="453"/>
  <c r="V5" i="453"/>
  <c r="S5" i="453"/>
  <c r="M5" i="453"/>
  <c r="J5" i="453"/>
  <c r="D5" i="453"/>
  <c r="AA247" i="452"/>
  <c r="Z247" i="452"/>
  <c r="Y247" i="452"/>
  <c r="X247" i="452"/>
  <c r="W247" i="452"/>
  <c r="V247" i="452"/>
  <c r="U247" i="452"/>
  <c r="T247" i="452"/>
  <c r="S247" i="452"/>
  <c r="R247" i="452"/>
  <c r="Q247" i="452"/>
  <c r="P247" i="452"/>
  <c r="O247" i="452"/>
  <c r="AC246" i="452"/>
  <c r="AB246" i="452"/>
  <c r="AC245" i="452"/>
  <c r="X245" i="452" s="1"/>
  <c r="AB245" i="452"/>
  <c r="AC244" i="452"/>
  <c r="Y244" i="452" s="1"/>
  <c r="AB244" i="452"/>
  <c r="AC243" i="452"/>
  <c r="X243" i="452" s="1"/>
  <c r="AB243" i="452"/>
  <c r="Y243" i="452"/>
  <c r="AC242" i="452"/>
  <c r="Y242" i="452" s="1"/>
  <c r="AB242" i="452"/>
  <c r="AC241" i="452"/>
  <c r="Y241" i="452" s="1"/>
  <c r="AB241" i="452"/>
  <c r="AC240" i="452"/>
  <c r="AB240" i="452"/>
  <c r="AC239" i="452"/>
  <c r="AA239" i="452" s="1"/>
  <c r="AB239" i="452"/>
  <c r="AC238" i="452"/>
  <c r="Y238" i="452" s="1"/>
  <c r="AB238" i="452"/>
  <c r="AC237" i="452"/>
  <c r="AB237" i="452"/>
  <c r="AC236" i="452"/>
  <c r="Y236" i="452" s="1"/>
  <c r="AB236" i="452"/>
  <c r="AC235" i="452"/>
  <c r="AB235" i="452"/>
  <c r="AC234" i="452"/>
  <c r="AB234" i="452"/>
  <c r="AC233" i="452"/>
  <c r="AB233" i="452"/>
  <c r="AC232" i="452"/>
  <c r="AB232" i="452"/>
  <c r="AC231" i="452"/>
  <c r="Z231" i="452" s="1"/>
  <c r="AB231" i="452"/>
  <c r="Y231" i="452"/>
  <c r="AC230" i="452"/>
  <c r="Z230" i="452" s="1"/>
  <c r="AB230" i="452"/>
  <c r="AC229" i="452"/>
  <c r="Y229" i="452" s="1"/>
  <c r="AB229" i="452"/>
  <c r="AC228" i="452"/>
  <c r="AA228" i="452" s="1"/>
  <c r="AB228" i="452"/>
  <c r="AC227" i="452"/>
  <c r="X227" i="452" s="1"/>
  <c r="AB227" i="452"/>
  <c r="AC226" i="452"/>
  <c r="AB226" i="452"/>
  <c r="AC225" i="452"/>
  <c r="X225" i="452" s="1"/>
  <c r="AB225" i="452"/>
  <c r="AC224" i="452"/>
  <c r="Y224" i="452" s="1"/>
  <c r="AB224" i="452"/>
  <c r="X224" i="452"/>
  <c r="AC223" i="452"/>
  <c r="AB223" i="452"/>
  <c r="AC222" i="452"/>
  <c r="Z222" i="452" s="1"/>
  <c r="AB222" i="452"/>
  <c r="Y222" i="452"/>
  <c r="AC221" i="452"/>
  <c r="X221" i="452" s="1"/>
  <c r="AB221" i="452"/>
  <c r="AC220" i="452"/>
  <c r="AA220" i="452" s="1"/>
  <c r="AB220" i="452"/>
  <c r="AC219" i="452"/>
  <c r="AB219" i="452"/>
  <c r="AC218" i="452"/>
  <c r="X218" i="452" s="1"/>
  <c r="AB218" i="452"/>
  <c r="AC217" i="452"/>
  <c r="AB217" i="452"/>
  <c r="AC216" i="452"/>
  <c r="AB216" i="452"/>
  <c r="AC215" i="452"/>
  <c r="X215" i="452" s="1"/>
  <c r="AB215" i="452"/>
  <c r="Y215" i="452"/>
  <c r="AC214" i="452"/>
  <c r="AA214" i="452" s="1"/>
  <c r="AB214" i="452"/>
  <c r="AC213" i="452"/>
  <c r="X213" i="452" s="1"/>
  <c r="AB213" i="452"/>
  <c r="AC212" i="452"/>
  <c r="AB212" i="452"/>
  <c r="AC211" i="452"/>
  <c r="Z211" i="452" s="1"/>
  <c r="AB211" i="452"/>
  <c r="AC210" i="452"/>
  <c r="X210" i="452" s="1"/>
  <c r="AB210" i="452"/>
  <c r="AC209" i="452"/>
  <c r="AA209" i="452" s="1"/>
  <c r="AB209" i="452"/>
  <c r="Z209" i="452"/>
  <c r="AC208" i="452"/>
  <c r="Y208" i="452" s="1"/>
  <c r="AB208" i="452"/>
  <c r="X208" i="452"/>
  <c r="AC207" i="452"/>
  <c r="Z207" i="452" s="1"/>
  <c r="AB207" i="452"/>
  <c r="AA207" i="452"/>
  <c r="AC206" i="452"/>
  <c r="AB206" i="452"/>
  <c r="AC205" i="452"/>
  <c r="Z205" i="452" s="1"/>
  <c r="AB205" i="452"/>
  <c r="AA205" i="452"/>
  <c r="AC204" i="452"/>
  <c r="AA204" i="452" s="1"/>
  <c r="AB204" i="452"/>
  <c r="X204" i="452"/>
  <c r="AC203" i="452"/>
  <c r="AB203" i="452"/>
  <c r="AC202" i="452"/>
  <c r="AB202" i="452"/>
  <c r="AC201" i="452"/>
  <c r="Y201" i="452" s="1"/>
  <c r="AB201" i="452"/>
  <c r="AC200" i="452"/>
  <c r="AB200" i="452"/>
  <c r="AC199" i="452"/>
  <c r="AB199" i="452"/>
  <c r="AC198" i="452"/>
  <c r="AB198" i="452"/>
  <c r="AC197" i="452"/>
  <c r="X197" i="452" s="1"/>
  <c r="AB197" i="452"/>
  <c r="AC196" i="452"/>
  <c r="AB196" i="452"/>
  <c r="AC195" i="452"/>
  <c r="AB195" i="452"/>
  <c r="AC194" i="452"/>
  <c r="AB194" i="452"/>
  <c r="AC193" i="452"/>
  <c r="AB193" i="452"/>
  <c r="AC192" i="452"/>
  <c r="AB192" i="452"/>
  <c r="AC191" i="452"/>
  <c r="X191" i="452" s="1"/>
  <c r="AB191" i="452"/>
  <c r="AC190" i="452"/>
  <c r="AA190" i="452" s="1"/>
  <c r="AB190" i="452"/>
  <c r="X190" i="452"/>
  <c r="AC189" i="452"/>
  <c r="AB189" i="452"/>
  <c r="AC188" i="452"/>
  <c r="X188" i="452" s="1"/>
  <c r="AB188" i="452"/>
  <c r="AC187" i="452"/>
  <c r="AB187" i="452"/>
  <c r="AC186" i="452"/>
  <c r="X186" i="452" s="1"/>
  <c r="AB186" i="452"/>
  <c r="AC185" i="452"/>
  <c r="AB185" i="452"/>
  <c r="AC184" i="452"/>
  <c r="AB184" i="452"/>
  <c r="AC183" i="452"/>
  <c r="X183" i="452" s="1"/>
  <c r="AB183" i="452"/>
  <c r="AC182" i="452"/>
  <c r="Z182" i="452" s="1"/>
  <c r="AB182" i="452"/>
  <c r="Y182" i="452"/>
  <c r="X182" i="452"/>
  <c r="AC181" i="452"/>
  <c r="Y181" i="452" s="1"/>
  <c r="AB181" i="452"/>
  <c r="AC180" i="452"/>
  <c r="AB180" i="452"/>
  <c r="AC179" i="452"/>
  <c r="Y179" i="452" s="1"/>
  <c r="AB179" i="452"/>
  <c r="AC178" i="452"/>
  <c r="X178" i="452" s="1"/>
  <c r="AB178" i="452"/>
  <c r="AC177" i="452"/>
  <c r="Z177" i="452" s="1"/>
  <c r="AB177" i="452"/>
  <c r="AC176" i="452"/>
  <c r="Y176" i="452" s="1"/>
  <c r="AB176" i="452"/>
  <c r="AC175" i="452"/>
  <c r="X175" i="452" s="1"/>
  <c r="AB175" i="452"/>
  <c r="AC174" i="452"/>
  <c r="AA174" i="452" s="1"/>
  <c r="AB174" i="452"/>
  <c r="AC173" i="452"/>
  <c r="AB173" i="452"/>
  <c r="AC172" i="452"/>
  <c r="AA172" i="452" s="1"/>
  <c r="AB172" i="452"/>
  <c r="AC171" i="452"/>
  <c r="AB171" i="452"/>
  <c r="AC170" i="452"/>
  <c r="AB170" i="452"/>
  <c r="AC169" i="452"/>
  <c r="AB169" i="452"/>
  <c r="AC168" i="452"/>
  <c r="AB168" i="452"/>
  <c r="AC167" i="452"/>
  <c r="X167" i="452" s="1"/>
  <c r="AB167" i="452"/>
  <c r="Z167" i="452"/>
  <c r="AC166" i="452"/>
  <c r="AB166" i="452"/>
  <c r="AC165" i="452"/>
  <c r="Z165" i="452" s="1"/>
  <c r="AB165" i="452"/>
  <c r="Y165" i="452"/>
  <c r="AC164" i="452"/>
  <c r="AB164" i="452"/>
  <c r="X164" i="452"/>
  <c r="AC163" i="452"/>
  <c r="AB163" i="452"/>
  <c r="AC162" i="452"/>
  <c r="AB162" i="452"/>
  <c r="AC161" i="452"/>
  <c r="AB161" i="452"/>
  <c r="AC160" i="452"/>
  <c r="AB160" i="452"/>
  <c r="AC159" i="452"/>
  <c r="X159" i="452" s="1"/>
  <c r="AB159" i="452"/>
  <c r="Z159" i="452"/>
  <c r="Y159" i="452"/>
  <c r="AC158" i="452"/>
  <c r="X158" i="452" s="1"/>
  <c r="AB158" i="452"/>
  <c r="AC157" i="452"/>
  <c r="X157" i="452" s="1"/>
  <c r="AB157" i="452"/>
  <c r="AC156" i="452"/>
  <c r="X156" i="452" s="1"/>
  <c r="AB156" i="452"/>
  <c r="AC155" i="452"/>
  <c r="Y155" i="452" s="1"/>
  <c r="AB155" i="452"/>
  <c r="AC154" i="452"/>
  <c r="AB154" i="452"/>
  <c r="AC153" i="452"/>
  <c r="AA153" i="452" s="1"/>
  <c r="AB153" i="452"/>
  <c r="Y153" i="452"/>
  <c r="AC152" i="452"/>
  <c r="AB152" i="452"/>
  <c r="AC151" i="452"/>
  <c r="AB151" i="452"/>
  <c r="AC150" i="452"/>
  <c r="AB150" i="452"/>
  <c r="AC149" i="452"/>
  <c r="AB149" i="452"/>
  <c r="AC148" i="452"/>
  <c r="AB148" i="452"/>
  <c r="AC147" i="452"/>
  <c r="Y147" i="452" s="1"/>
  <c r="AB147" i="452"/>
  <c r="AC146" i="452"/>
  <c r="X146" i="452" s="1"/>
  <c r="AB146" i="452"/>
  <c r="AC145" i="452"/>
  <c r="X145" i="452" s="1"/>
  <c r="AB145" i="452"/>
  <c r="AC144" i="452"/>
  <c r="AB144" i="452"/>
  <c r="Y144" i="452"/>
  <c r="X144" i="452"/>
  <c r="AC143" i="452"/>
  <c r="X143" i="452" s="1"/>
  <c r="AB143" i="452"/>
  <c r="AC142" i="452"/>
  <c r="AA142" i="452" s="1"/>
  <c r="AB142" i="452"/>
  <c r="X142" i="452"/>
  <c r="AC141" i="452"/>
  <c r="Z141" i="452" s="1"/>
  <c r="AB141" i="452"/>
  <c r="AC140" i="452"/>
  <c r="X140" i="452" s="1"/>
  <c r="AB140" i="452"/>
  <c r="AC139" i="452"/>
  <c r="AB139" i="452"/>
  <c r="AC138" i="452"/>
  <c r="AB138" i="452"/>
  <c r="AC137" i="452"/>
  <c r="AB137" i="452"/>
  <c r="AC136" i="452"/>
  <c r="Y136" i="452" s="1"/>
  <c r="AB136" i="452"/>
  <c r="AC135" i="452"/>
  <c r="Y135" i="452" s="1"/>
  <c r="AB135" i="452"/>
  <c r="AA135" i="452"/>
  <c r="AC134" i="452"/>
  <c r="AB134" i="452"/>
  <c r="AC133" i="452"/>
  <c r="Y133" i="452" s="1"/>
  <c r="AB133" i="452"/>
  <c r="AC132" i="452"/>
  <c r="AB132" i="452"/>
  <c r="AC131" i="452"/>
  <c r="Y131" i="452" s="1"/>
  <c r="AB131" i="452"/>
  <c r="AC130" i="452"/>
  <c r="AB130" i="452"/>
  <c r="AC129" i="452"/>
  <c r="AA129" i="452" s="1"/>
  <c r="AB129" i="452"/>
  <c r="AC128" i="452"/>
  <c r="AB128" i="452"/>
  <c r="AC127" i="452"/>
  <c r="X127" i="452" s="1"/>
  <c r="AB127" i="452"/>
  <c r="AC126" i="452"/>
  <c r="AB126" i="452"/>
  <c r="AC125" i="452"/>
  <c r="AB125" i="452"/>
  <c r="AC124" i="452"/>
  <c r="AB124" i="452"/>
  <c r="AC123" i="452"/>
  <c r="AB123" i="452"/>
  <c r="AC122" i="452"/>
  <c r="AB122" i="452"/>
  <c r="AC121" i="452"/>
  <c r="AB121" i="452"/>
  <c r="AC120" i="452"/>
  <c r="Y120" i="452" s="1"/>
  <c r="AB120" i="452"/>
  <c r="AC119" i="452"/>
  <c r="AB119" i="452"/>
  <c r="AC118" i="452"/>
  <c r="Y118" i="452" s="1"/>
  <c r="AA118" i="452"/>
  <c r="AB118" i="452"/>
  <c r="AC117" i="452"/>
  <c r="X117" i="452" s="1"/>
  <c r="AB117" i="452"/>
  <c r="AC116" i="452"/>
  <c r="AA116" i="452" s="1"/>
  <c r="AB116" i="452"/>
  <c r="AC115" i="452"/>
  <c r="AA115" i="452" s="1"/>
  <c r="AB115" i="452"/>
  <c r="AC114" i="452"/>
  <c r="X114" i="452" s="1"/>
  <c r="AB114" i="452"/>
  <c r="AC113" i="452"/>
  <c r="AB113" i="452"/>
  <c r="AC112" i="452"/>
  <c r="Y112" i="452" s="1"/>
  <c r="AB112" i="452"/>
  <c r="X112" i="452"/>
  <c r="AC111" i="452"/>
  <c r="AB111" i="452"/>
  <c r="AC110" i="452"/>
  <c r="Y110" i="452" s="1"/>
  <c r="AB110" i="452"/>
  <c r="AC109" i="452"/>
  <c r="X109" i="452" s="1"/>
  <c r="AB109" i="452"/>
  <c r="AC108" i="452"/>
  <c r="AA108" i="452" s="1"/>
  <c r="AB108" i="452"/>
  <c r="AC107" i="452"/>
  <c r="AB107" i="452"/>
  <c r="AC106" i="452"/>
  <c r="AB106" i="452"/>
  <c r="AC105" i="452"/>
  <c r="X105" i="452" s="1"/>
  <c r="AB105" i="452"/>
  <c r="AC104" i="452"/>
  <c r="X104" i="452" s="1"/>
  <c r="AB104" i="452"/>
  <c r="AC103" i="452"/>
  <c r="AB103" i="452"/>
  <c r="AC102" i="452"/>
  <c r="AB102" i="452"/>
  <c r="Z102" i="452"/>
  <c r="AC101" i="452"/>
  <c r="AB101" i="452"/>
  <c r="X101" i="452"/>
  <c r="AC100" i="452"/>
  <c r="AB100" i="452"/>
  <c r="AC99" i="452"/>
  <c r="Y99" i="452" s="1"/>
  <c r="AB99" i="452"/>
  <c r="AA99" i="452"/>
  <c r="AC98" i="452"/>
  <c r="AB98" i="452"/>
  <c r="AC97" i="452"/>
  <c r="AB97" i="452"/>
  <c r="AC96" i="452"/>
  <c r="AB96" i="452"/>
  <c r="AC95" i="452"/>
  <c r="AB95" i="452"/>
  <c r="AC94" i="452"/>
  <c r="Y94" i="452" s="1"/>
  <c r="AB94" i="452"/>
  <c r="Z94" i="452"/>
  <c r="AC93" i="452"/>
  <c r="AB93" i="452"/>
  <c r="AC92" i="452"/>
  <c r="X92" i="452" s="1"/>
  <c r="AB92" i="452"/>
  <c r="AC91" i="452"/>
  <c r="Z91" i="452" s="1"/>
  <c r="AB91" i="452"/>
  <c r="AA91" i="452"/>
  <c r="AC90" i="452"/>
  <c r="AB90" i="452"/>
  <c r="AC89" i="452"/>
  <c r="AB89" i="452"/>
  <c r="AC88" i="452"/>
  <c r="X88" i="452" s="1"/>
  <c r="AB88" i="452"/>
  <c r="Y88" i="452"/>
  <c r="AC87" i="452"/>
  <c r="AB87" i="452"/>
  <c r="AC86" i="452"/>
  <c r="AA86" i="452" s="1"/>
  <c r="AB86" i="452"/>
  <c r="AC85" i="452"/>
  <c r="AB85" i="452"/>
  <c r="AC84" i="452"/>
  <c r="X84" i="452" s="1"/>
  <c r="AB84" i="452"/>
  <c r="AC83" i="452"/>
  <c r="Y83" i="452" s="1"/>
  <c r="AB83" i="452"/>
  <c r="AC82" i="452"/>
  <c r="X82" i="452" s="1"/>
  <c r="AB82" i="452"/>
  <c r="AC81" i="452"/>
  <c r="Z81" i="452" s="1"/>
  <c r="AB81" i="452"/>
  <c r="AC80" i="452"/>
  <c r="AB80" i="452"/>
  <c r="AC79" i="452"/>
  <c r="AB79" i="452"/>
  <c r="AC78" i="452"/>
  <c r="Z78" i="452" s="1"/>
  <c r="AB78" i="452"/>
  <c r="AC77" i="452"/>
  <c r="X77" i="452" s="1"/>
  <c r="AB77" i="452"/>
  <c r="AC76" i="452"/>
  <c r="AB76" i="452"/>
  <c r="Z76" i="452"/>
  <c r="AC75" i="452"/>
  <c r="AA75" i="452" s="1"/>
  <c r="AB75" i="452"/>
  <c r="Z75" i="452"/>
  <c r="AC74" i="452"/>
  <c r="AB74" i="452"/>
  <c r="AC73" i="452"/>
  <c r="AA73" i="452" s="1"/>
  <c r="AB73" i="452"/>
  <c r="Y73" i="452"/>
  <c r="AC72" i="452"/>
  <c r="AB72" i="452"/>
  <c r="AC71" i="452"/>
  <c r="AB71" i="452"/>
  <c r="AC70" i="452"/>
  <c r="Y70" i="452" s="1"/>
  <c r="AB70" i="452"/>
  <c r="AC69" i="452"/>
  <c r="X69" i="452" s="1"/>
  <c r="AB69" i="452"/>
  <c r="AC68" i="452"/>
  <c r="X68" i="452" s="1"/>
  <c r="AB68" i="452"/>
  <c r="AC67" i="452"/>
  <c r="AA67" i="452" s="1"/>
  <c r="AB67" i="452"/>
  <c r="AC66" i="452"/>
  <c r="AB66" i="452"/>
  <c r="AC65" i="452"/>
  <c r="X65" i="452" s="1"/>
  <c r="AB65" i="452"/>
  <c r="AC64" i="452"/>
  <c r="AB64" i="452"/>
  <c r="AC63" i="452"/>
  <c r="Y63" i="452" s="1"/>
  <c r="AB63" i="452"/>
  <c r="AC62" i="452"/>
  <c r="Z62" i="452" s="1"/>
  <c r="AB62" i="452"/>
  <c r="AC61" i="452"/>
  <c r="AB61" i="452"/>
  <c r="AC60" i="452"/>
  <c r="AB60" i="452"/>
  <c r="AC59" i="452"/>
  <c r="AB59" i="452"/>
  <c r="AC58" i="452"/>
  <c r="AB58" i="452"/>
  <c r="AC57" i="452"/>
  <c r="AB57" i="452"/>
  <c r="AC56" i="452"/>
  <c r="AB56" i="452"/>
  <c r="AC55" i="452"/>
  <c r="Z55" i="452" s="1"/>
  <c r="AB55" i="452"/>
  <c r="AA55" i="452"/>
  <c r="AC54" i="452"/>
  <c r="AB54" i="452"/>
  <c r="AC53" i="452"/>
  <c r="AB53" i="452"/>
  <c r="AC52" i="452"/>
  <c r="X52" i="452" s="1"/>
  <c r="AB52" i="452"/>
  <c r="AC51" i="452"/>
  <c r="AB51" i="452"/>
  <c r="AC50" i="452"/>
  <c r="X50" i="452" s="1"/>
  <c r="AB50" i="452"/>
  <c r="AC49" i="452"/>
  <c r="AB49" i="452"/>
  <c r="AC48" i="452"/>
  <c r="AB48" i="452"/>
  <c r="AC47" i="452"/>
  <c r="Y47" i="452" s="1"/>
  <c r="AB47" i="452"/>
  <c r="AC46" i="452"/>
  <c r="AA46" i="452" s="1"/>
  <c r="AB46" i="452"/>
  <c r="AC45" i="452"/>
  <c r="AB45" i="452"/>
  <c r="AC44" i="452"/>
  <c r="AA44" i="452" s="1"/>
  <c r="AB44" i="452"/>
  <c r="AC43" i="452"/>
  <c r="AB43" i="452"/>
  <c r="AC42" i="452"/>
  <c r="AB42" i="452"/>
  <c r="AC41" i="452"/>
  <c r="X41" i="452" s="1"/>
  <c r="AB41" i="452"/>
  <c r="AC40" i="452"/>
  <c r="Y40" i="452" s="1"/>
  <c r="AB40" i="452"/>
  <c r="AC39" i="452"/>
  <c r="Y39" i="452" s="1"/>
  <c r="AB39" i="452"/>
  <c r="AC38" i="452"/>
  <c r="AA38" i="452" s="1"/>
  <c r="AB38" i="452"/>
  <c r="AC37" i="452"/>
  <c r="AA37" i="452" s="1"/>
  <c r="AB37" i="452"/>
  <c r="AC36" i="452"/>
  <c r="AB36" i="452"/>
  <c r="AC35" i="452"/>
  <c r="Y35" i="452" s="1"/>
  <c r="AB35" i="452"/>
  <c r="X35" i="452"/>
  <c r="AC34" i="452"/>
  <c r="AB34" i="452"/>
  <c r="AC33" i="452"/>
  <c r="AB33" i="452"/>
  <c r="AC32" i="452"/>
  <c r="Y32" i="452" s="1"/>
  <c r="AB32" i="452"/>
  <c r="AC31" i="452"/>
  <c r="AB31" i="452"/>
  <c r="AC30" i="452"/>
  <c r="AB30" i="452"/>
  <c r="AC29" i="452"/>
  <c r="Y29" i="452" s="1"/>
  <c r="AB29" i="452"/>
  <c r="AC28" i="452"/>
  <c r="AA28" i="452" s="1"/>
  <c r="AB28" i="452"/>
  <c r="Z28" i="452"/>
  <c r="AC27" i="452"/>
  <c r="AB27" i="452"/>
  <c r="AC26" i="452"/>
  <c r="AB26" i="452"/>
  <c r="AC25" i="452"/>
  <c r="AB25" i="452"/>
  <c r="AC24" i="452"/>
  <c r="AB24" i="452"/>
  <c r="AC23" i="452"/>
  <c r="AA23" i="452" s="1"/>
  <c r="AB23" i="452"/>
  <c r="J22" i="452"/>
  <c r="I22" i="452"/>
  <c r="H22" i="452"/>
  <c r="G22" i="452"/>
  <c r="A19" i="452"/>
  <c r="A17" i="452"/>
  <c r="A15" i="452"/>
  <c r="V12" i="452"/>
  <c r="S12" i="452"/>
  <c r="P12" i="452"/>
  <c r="N12" i="452"/>
  <c r="M12" i="452"/>
  <c r="L12" i="452"/>
  <c r="V11" i="452"/>
  <c r="V13" i="452" s="1"/>
  <c r="S11" i="452"/>
  <c r="P11" i="452"/>
  <c r="N11" i="452"/>
  <c r="N13" i="452" s="1"/>
  <c r="M11" i="452"/>
  <c r="L11" i="452"/>
  <c r="L13" i="452" s="1"/>
  <c r="S7" i="452"/>
  <c r="M7" i="452"/>
  <c r="V5" i="452"/>
  <c r="S5" i="452"/>
  <c r="M5" i="452"/>
  <c r="J5" i="452"/>
  <c r="D5" i="452"/>
  <c r="AA247" i="451"/>
  <c r="Z247" i="451"/>
  <c r="Y247" i="451"/>
  <c r="X247" i="451"/>
  <c r="W247" i="451"/>
  <c r="V247" i="451"/>
  <c r="U247" i="451"/>
  <c r="T247" i="451"/>
  <c r="S247" i="451"/>
  <c r="R247" i="451"/>
  <c r="Q247" i="451"/>
  <c r="P247" i="451"/>
  <c r="O247" i="451"/>
  <c r="AC246" i="451"/>
  <c r="Y246" i="451" s="1"/>
  <c r="AB246" i="451"/>
  <c r="AC245" i="451"/>
  <c r="AB245" i="451"/>
  <c r="AC244" i="451"/>
  <c r="Y244" i="451" s="1"/>
  <c r="AB244" i="451"/>
  <c r="AC243" i="451"/>
  <c r="AB243" i="451"/>
  <c r="AC242" i="451"/>
  <c r="Y242" i="451" s="1"/>
  <c r="AB242" i="451"/>
  <c r="AA242" i="451"/>
  <c r="Z242" i="451"/>
  <c r="AC241" i="451"/>
  <c r="Y241" i="451" s="1"/>
  <c r="AB241" i="451"/>
  <c r="AC240" i="451"/>
  <c r="Z240" i="451" s="1"/>
  <c r="AB240" i="451"/>
  <c r="AC239" i="451"/>
  <c r="AA239" i="451" s="1"/>
  <c r="AB239" i="451"/>
  <c r="AC238" i="451"/>
  <c r="AB238" i="451"/>
  <c r="AC237" i="451"/>
  <c r="AB237" i="451"/>
  <c r="AC236" i="451"/>
  <c r="AB236" i="451"/>
  <c r="AC235" i="451"/>
  <c r="AB235" i="451"/>
  <c r="AC234" i="451"/>
  <c r="AB234" i="451"/>
  <c r="AC233" i="451"/>
  <c r="Y233" i="451" s="1"/>
  <c r="AB233" i="451"/>
  <c r="AC232" i="451"/>
  <c r="AB232" i="451"/>
  <c r="AC231" i="451"/>
  <c r="X231" i="451" s="1"/>
  <c r="AB231" i="451"/>
  <c r="AC230" i="451"/>
  <c r="X230" i="451" s="1"/>
  <c r="AB230" i="451"/>
  <c r="AC229" i="451"/>
  <c r="AB229" i="451"/>
  <c r="AC228" i="451"/>
  <c r="AB228" i="451"/>
  <c r="AC227" i="451"/>
  <c r="X227" i="451" s="1"/>
  <c r="AB227" i="451"/>
  <c r="AC226" i="451"/>
  <c r="AA226" i="451" s="1"/>
  <c r="AB226" i="451"/>
  <c r="AC225" i="451"/>
  <c r="AB225" i="451"/>
  <c r="AC224" i="451"/>
  <c r="AB224" i="451"/>
  <c r="AC223" i="451"/>
  <c r="Y223" i="451" s="1"/>
  <c r="AB223" i="451"/>
  <c r="AC222" i="451"/>
  <c r="X222" i="451" s="1"/>
  <c r="AB222" i="451"/>
  <c r="AC221" i="451"/>
  <c r="AB221" i="451"/>
  <c r="AC220" i="451"/>
  <c r="X220" i="451" s="1"/>
  <c r="AB220" i="451"/>
  <c r="AC219" i="451"/>
  <c r="X219" i="451" s="1"/>
  <c r="AB219" i="451"/>
  <c r="AC218" i="451"/>
  <c r="X218" i="451" s="1"/>
  <c r="AB218" i="451"/>
  <c r="AC217" i="451"/>
  <c r="AB217" i="451"/>
  <c r="AC216" i="451"/>
  <c r="AB216" i="451"/>
  <c r="AC215" i="451"/>
  <c r="AB215" i="451"/>
  <c r="AC214" i="451"/>
  <c r="AB214" i="451"/>
  <c r="AC213" i="451"/>
  <c r="Y213" i="451" s="1"/>
  <c r="AB213" i="451"/>
  <c r="AC212" i="451"/>
  <c r="Y212" i="451" s="1"/>
  <c r="AB212" i="451"/>
  <c r="AC211" i="451"/>
  <c r="AB211" i="451"/>
  <c r="AC210" i="451"/>
  <c r="Y210" i="451" s="1"/>
  <c r="AB210" i="451"/>
  <c r="AC209" i="451"/>
  <c r="AB209" i="451"/>
  <c r="AC208" i="451"/>
  <c r="AB208" i="451"/>
  <c r="AC207" i="451"/>
  <c r="Y207" i="451" s="1"/>
  <c r="AB207" i="451"/>
  <c r="AC206" i="451"/>
  <c r="AB206" i="451"/>
  <c r="AC205" i="451"/>
  <c r="X205" i="451" s="1"/>
  <c r="AA205" i="451"/>
  <c r="AB205" i="451"/>
  <c r="Y205" i="451"/>
  <c r="AC204" i="451"/>
  <c r="Z204" i="451" s="1"/>
  <c r="AB204" i="451"/>
  <c r="AC203" i="451"/>
  <c r="AB203" i="451"/>
  <c r="AC202" i="451"/>
  <c r="Z202" i="451" s="1"/>
  <c r="AB202" i="451"/>
  <c r="AA202" i="451"/>
  <c r="X202" i="451"/>
  <c r="AC201" i="451"/>
  <c r="Y201" i="451" s="1"/>
  <c r="AB201" i="451"/>
  <c r="AC200" i="451"/>
  <c r="Y200" i="451" s="1"/>
  <c r="AB200" i="451"/>
  <c r="AC199" i="451"/>
  <c r="AB199" i="451"/>
  <c r="AC198" i="451"/>
  <c r="AB198" i="451"/>
  <c r="AC197" i="451"/>
  <c r="AB197" i="451"/>
  <c r="AC196" i="451"/>
  <c r="Y196" i="451" s="1"/>
  <c r="AB196" i="451"/>
  <c r="AC195" i="451"/>
  <c r="Z195" i="451" s="1"/>
  <c r="AB195" i="451"/>
  <c r="X195" i="451"/>
  <c r="AC194" i="451"/>
  <c r="AB194" i="451"/>
  <c r="AC193" i="451"/>
  <c r="AB193" i="451"/>
  <c r="AC192" i="451"/>
  <c r="AB192" i="451"/>
  <c r="AC191" i="451"/>
  <c r="X191" i="451" s="1"/>
  <c r="AA191" i="451"/>
  <c r="AB191" i="451"/>
  <c r="AC190" i="451"/>
  <c r="AB190" i="451"/>
  <c r="AC189" i="451"/>
  <c r="AB189" i="451"/>
  <c r="Y189" i="451"/>
  <c r="AC188" i="451"/>
  <c r="X188" i="451" s="1"/>
  <c r="AB188" i="451"/>
  <c r="AC187" i="451"/>
  <c r="X187" i="451" s="1"/>
  <c r="AB187" i="451"/>
  <c r="AC186" i="451"/>
  <c r="AB186" i="451"/>
  <c r="X186" i="451"/>
  <c r="AC185" i="451"/>
  <c r="AB185" i="451"/>
  <c r="AC184" i="451"/>
  <c r="X184" i="451" s="1"/>
  <c r="AB184" i="451"/>
  <c r="AC183" i="451"/>
  <c r="AA183" i="451"/>
  <c r="AB183" i="451"/>
  <c r="AC182" i="451"/>
  <c r="AB182" i="451"/>
  <c r="AC181" i="451"/>
  <c r="AA181" i="451" s="1"/>
  <c r="AB181" i="451"/>
  <c r="AC180" i="451"/>
  <c r="AB180" i="451"/>
  <c r="Y180" i="451"/>
  <c r="AC179" i="451"/>
  <c r="Z179" i="451" s="1"/>
  <c r="AB179" i="451"/>
  <c r="AC178" i="451"/>
  <c r="AA178" i="451" s="1"/>
  <c r="AB178" i="451"/>
  <c r="Y178" i="451"/>
  <c r="X178" i="451"/>
  <c r="AC177" i="451"/>
  <c r="AB177" i="451"/>
  <c r="AC176" i="451"/>
  <c r="AB176" i="451"/>
  <c r="AC175" i="451"/>
  <c r="AB175" i="451"/>
  <c r="AC174" i="451"/>
  <c r="X174" i="451" s="1"/>
  <c r="AB174" i="451"/>
  <c r="Z174" i="451"/>
  <c r="AC173" i="451"/>
  <c r="AA173" i="451" s="1"/>
  <c r="AB173" i="451"/>
  <c r="AC172" i="451"/>
  <c r="AB172" i="451"/>
  <c r="AC171" i="451"/>
  <c r="Z171" i="451" s="1"/>
  <c r="AB171" i="451"/>
  <c r="AC170" i="451"/>
  <c r="AA170" i="451" s="1"/>
  <c r="AB170" i="451"/>
  <c r="AC169" i="451"/>
  <c r="AB169" i="451"/>
  <c r="AC168" i="451"/>
  <c r="Y168" i="451" s="1"/>
  <c r="AB168" i="451"/>
  <c r="AC167" i="451"/>
  <c r="X167" i="451" s="1"/>
  <c r="AA167" i="451"/>
  <c r="AB167" i="451"/>
  <c r="Y167" i="451"/>
  <c r="AC166" i="451"/>
  <c r="AB166" i="451"/>
  <c r="AC165" i="451"/>
  <c r="AB165" i="451"/>
  <c r="AC164" i="451"/>
  <c r="AA164" i="451" s="1"/>
  <c r="AB164" i="451"/>
  <c r="AC163" i="451"/>
  <c r="Z163" i="451" s="1"/>
  <c r="AB163" i="451"/>
  <c r="AC162" i="451"/>
  <c r="AB162" i="451"/>
  <c r="AC161" i="451"/>
  <c r="AB161" i="451"/>
  <c r="AC160" i="451"/>
  <c r="X160" i="451" s="1"/>
  <c r="AB160" i="451"/>
  <c r="AC159" i="451"/>
  <c r="Z159" i="451" s="1"/>
  <c r="AB159" i="451"/>
  <c r="AC158" i="451"/>
  <c r="Z158" i="451" s="1"/>
  <c r="AB158" i="451"/>
  <c r="AC157" i="451"/>
  <c r="AA157" i="451" s="1"/>
  <c r="AB157" i="451"/>
  <c r="X157" i="451"/>
  <c r="AC156" i="451"/>
  <c r="AB156" i="451"/>
  <c r="AC155" i="451"/>
  <c r="X155" i="451" s="1"/>
  <c r="AB155" i="451"/>
  <c r="AC154" i="451"/>
  <c r="AA154" i="451" s="1"/>
  <c r="AB154" i="451"/>
  <c r="AC153" i="451"/>
  <c r="AB153" i="451"/>
  <c r="AC152" i="451"/>
  <c r="Y152" i="451" s="1"/>
  <c r="AB152" i="451"/>
  <c r="AC151" i="451"/>
  <c r="Z151" i="451" s="1"/>
  <c r="AB151" i="451"/>
  <c r="AC150" i="451"/>
  <c r="X150" i="451" s="1"/>
  <c r="AB150" i="451"/>
  <c r="AC149" i="451"/>
  <c r="Z149" i="451" s="1"/>
  <c r="AB149" i="451"/>
  <c r="AC148" i="451"/>
  <c r="AA148" i="451" s="1"/>
  <c r="AB148" i="451"/>
  <c r="X148" i="451"/>
  <c r="AC147" i="451"/>
  <c r="Z147" i="451" s="1"/>
  <c r="AB147" i="451"/>
  <c r="AC146" i="451"/>
  <c r="AA146" i="451" s="1"/>
  <c r="AB146" i="451"/>
  <c r="Z146" i="451"/>
  <c r="AC145" i="451"/>
  <c r="Y145" i="451" s="1"/>
  <c r="AB145" i="451"/>
  <c r="AC144" i="451"/>
  <c r="AB144" i="451"/>
  <c r="AC143" i="451"/>
  <c r="AB143" i="451"/>
  <c r="AC142" i="451"/>
  <c r="Z142" i="451" s="1"/>
  <c r="AB142" i="451"/>
  <c r="AC141" i="451"/>
  <c r="Y141" i="451" s="1"/>
  <c r="AB141" i="451"/>
  <c r="AC140" i="451"/>
  <c r="AB140" i="451"/>
  <c r="AC139" i="451"/>
  <c r="X139" i="451" s="1"/>
  <c r="AB139" i="451"/>
  <c r="AC138" i="451"/>
  <c r="AA138" i="451" s="1"/>
  <c r="AB138" i="451"/>
  <c r="AC137" i="451"/>
  <c r="AB137" i="451"/>
  <c r="AC136" i="451"/>
  <c r="X136" i="451" s="1"/>
  <c r="AB136" i="451"/>
  <c r="AC135" i="451"/>
  <c r="X135" i="451" s="1"/>
  <c r="AB135" i="451"/>
  <c r="AC134" i="451"/>
  <c r="AB134" i="451"/>
  <c r="AC133" i="451"/>
  <c r="X133" i="451" s="1"/>
  <c r="AB133" i="451"/>
  <c r="AC132" i="451"/>
  <c r="AA132" i="451" s="1"/>
  <c r="AB132" i="451"/>
  <c r="Y132" i="451"/>
  <c r="AC131" i="451"/>
  <c r="Z131" i="451" s="1"/>
  <c r="AB131" i="451"/>
  <c r="AC130" i="451"/>
  <c r="AB130" i="451"/>
  <c r="AA130" i="451"/>
  <c r="Y130" i="451"/>
  <c r="AC129" i="451"/>
  <c r="AB129" i="451"/>
  <c r="AC128" i="451"/>
  <c r="AB128" i="451"/>
  <c r="AC127" i="451"/>
  <c r="AA127" i="451" s="1"/>
  <c r="AB127" i="451"/>
  <c r="AC126" i="451"/>
  <c r="X126" i="451" s="1"/>
  <c r="AB126" i="451"/>
  <c r="Z126" i="451"/>
  <c r="AC125" i="451"/>
  <c r="AA125" i="451" s="1"/>
  <c r="AB125" i="451"/>
  <c r="AC124" i="451"/>
  <c r="AB124" i="451"/>
  <c r="AC123" i="451"/>
  <c r="Z123" i="451" s="1"/>
  <c r="AB123" i="451"/>
  <c r="X123" i="451"/>
  <c r="AC122" i="451"/>
  <c r="AB122" i="451"/>
  <c r="AC121" i="451"/>
  <c r="Y121" i="451" s="1"/>
  <c r="AB121" i="451"/>
  <c r="AC120" i="451"/>
  <c r="Y120" i="451" s="1"/>
  <c r="AB120" i="451"/>
  <c r="AC119" i="451"/>
  <c r="X119" i="451" s="1"/>
  <c r="AB119" i="451"/>
  <c r="AC118" i="451"/>
  <c r="X118" i="451" s="1"/>
  <c r="AB118" i="451"/>
  <c r="AC117" i="451"/>
  <c r="Y117" i="451" s="1"/>
  <c r="AB117" i="451"/>
  <c r="AC116" i="451"/>
  <c r="Y116" i="451" s="1"/>
  <c r="AB116" i="451"/>
  <c r="AC115" i="451"/>
  <c r="Z115" i="451" s="1"/>
  <c r="AB115" i="451"/>
  <c r="AC114" i="451"/>
  <c r="AB114" i="451"/>
  <c r="AC113" i="451"/>
  <c r="Y113" i="451" s="1"/>
  <c r="AB113" i="451"/>
  <c r="AC112" i="451"/>
  <c r="X112" i="451" s="1"/>
  <c r="AB112" i="451"/>
  <c r="AC111" i="451"/>
  <c r="AA111" i="451" s="1"/>
  <c r="AB111" i="451"/>
  <c r="AC110" i="451"/>
  <c r="AB110" i="451"/>
  <c r="AC109" i="451"/>
  <c r="AA109" i="451" s="1"/>
  <c r="AB109" i="451"/>
  <c r="AC108" i="451"/>
  <c r="AA108" i="451" s="1"/>
  <c r="AB108" i="451"/>
  <c r="AC107" i="451"/>
  <c r="Z107" i="451" s="1"/>
  <c r="AB107" i="451"/>
  <c r="X107" i="451"/>
  <c r="AC106" i="451"/>
  <c r="AA106" i="451" s="1"/>
  <c r="AB106" i="451"/>
  <c r="AC105" i="451"/>
  <c r="AB105" i="451"/>
  <c r="AC104" i="451"/>
  <c r="AB104" i="451"/>
  <c r="Y104" i="451"/>
  <c r="X104" i="451"/>
  <c r="AC103" i="451"/>
  <c r="Y103" i="451" s="1"/>
  <c r="AA103" i="451"/>
  <c r="AB103" i="451"/>
  <c r="Z103" i="451"/>
  <c r="X103" i="451"/>
  <c r="AC102" i="451"/>
  <c r="AB102" i="451"/>
  <c r="AC101" i="451"/>
  <c r="Y101" i="451" s="1"/>
  <c r="AA101" i="451"/>
  <c r="AB101" i="451"/>
  <c r="Z101" i="451"/>
  <c r="X101" i="451"/>
  <c r="AC100" i="451"/>
  <c r="X100" i="451" s="1"/>
  <c r="AB100" i="451"/>
  <c r="AC99" i="451"/>
  <c r="Z99" i="451" s="1"/>
  <c r="AB99" i="451"/>
  <c r="AC98" i="451"/>
  <c r="AB98" i="451"/>
  <c r="AA98" i="451"/>
  <c r="Z98" i="451"/>
  <c r="AC97" i="451"/>
  <c r="AA97" i="451" s="1"/>
  <c r="AB97" i="451"/>
  <c r="AC96" i="451"/>
  <c r="X96" i="451" s="1"/>
  <c r="AB96" i="451"/>
  <c r="AC95" i="451"/>
  <c r="AB95" i="451"/>
  <c r="AC94" i="451"/>
  <c r="X94" i="451" s="1"/>
  <c r="AB94" i="451"/>
  <c r="Z94" i="451"/>
  <c r="AC93" i="451"/>
  <c r="Y93" i="451" s="1"/>
  <c r="AB93" i="451"/>
  <c r="AC92" i="451"/>
  <c r="AB92" i="451"/>
  <c r="AC91" i="451"/>
  <c r="X91" i="451" s="1"/>
  <c r="AB91" i="451"/>
  <c r="AC90" i="451"/>
  <c r="AB90" i="451"/>
  <c r="AC89" i="451"/>
  <c r="Y89" i="451" s="1"/>
  <c r="AB89" i="451"/>
  <c r="X89" i="451"/>
  <c r="AC88" i="451"/>
  <c r="AB88" i="451"/>
  <c r="AC87" i="451"/>
  <c r="AB87" i="451"/>
  <c r="X87" i="451"/>
  <c r="AC86" i="451"/>
  <c r="AB86" i="451"/>
  <c r="Y86" i="451"/>
  <c r="AC85" i="451"/>
  <c r="Y85" i="451" s="1"/>
  <c r="AB85" i="451"/>
  <c r="AC84" i="451"/>
  <c r="X84" i="451" s="1"/>
  <c r="AB84" i="451"/>
  <c r="AC83" i="451"/>
  <c r="X83" i="451" s="1"/>
  <c r="AB83" i="451"/>
  <c r="AC82" i="451"/>
  <c r="Z82" i="451" s="1"/>
  <c r="AB82" i="451"/>
  <c r="AC81" i="451"/>
  <c r="AB81" i="451"/>
  <c r="AC80" i="451"/>
  <c r="X80" i="451" s="1"/>
  <c r="AB80" i="451"/>
  <c r="AC79" i="451"/>
  <c r="AB79" i="451"/>
  <c r="AC78" i="451"/>
  <c r="AB78" i="451"/>
  <c r="AC77" i="451"/>
  <c r="Y77" i="451" s="1"/>
  <c r="AB77" i="451"/>
  <c r="AC76" i="451"/>
  <c r="AB76" i="451"/>
  <c r="AC75" i="451"/>
  <c r="AB75" i="451"/>
  <c r="AC74" i="451"/>
  <c r="AA74" i="451" s="1"/>
  <c r="AB74" i="451"/>
  <c r="AC73" i="451"/>
  <c r="AB73" i="451"/>
  <c r="AC72" i="451"/>
  <c r="AB72" i="451"/>
  <c r="AC71" i="451"/>
  <c r="X71" i="451" s="1"/>
  <c r="AA71" i="451"/>
  <c r="AB71" i="451"/>
  <c r="AC70" i="451"/>
  <c r="Z70" i="451" s="1"/>
  <c r="AB70" i="451"/>
  <c r="AC69" i="451"/>
  <c r="AA69" i="451" s="1"/>
  <c r="AB69" i="451"/>
  <c r="AC68" i="451"/>
  <c r="AA68" i="451" s="1"/>
  <c r="AB68" i="451"/>
  <c r="AC67" i="451"/>
  <c r="AB67" i="451"/>
  <c r="AC66" i="451"/>
  <c r="X66" i="451" s="1"/>
  <c r="AB66" i="451"/>
  <c r="AC65" i="451"/>
  <c r="AB65" i="451"/>
  <c r="AC64" i="451"/>
  <c r="Z64" i="451" s="1"/>
  <c r="AB64" i="451"/>
  <c r="AC63" i="451"/>
  <c r="Y63" i="451" s="1"/>
  <c r="AB63" i="451"/>
  <c r="AC62" i="451"/>
  <c r="Y62" i="451" s="1"/>
  <c r="AB62" i="451"/>
  <c r="AC61" i="451"/>
  <c r="X61" i="451" s="1"/>
  <c r="AB61" i="451"/>
  <c r="AC60" i="451"/>
  <c r="Y60" i="451" s="1"/>
  <c r="AB60" i="451"/>
  <c r="AC59" i="451"/>
  <c r="AB59" i="451"/>
  <c r="AC58" i="451"/>
  <c r="Y58" i="451" s="1"/>
  <c r="AB58" i="451"/>
  <c r="AC57" i="451"/>
  <c r="X57" i="451" s="1"/>
  <c r="AB57" i="451"/>
  <c r="AC56" i="451"/>
  <c r="AB56" i="451"/>
  <c r="AC55" i="451"/>
  <c r="AB55" i="451"/>
  <c r="AC54" i="451"/>
  <c r="Y54" i="451" s="1"/>
  <c r="AB54" i="451"/>
  <c r="AA54" i="451"/>
  <c r="AC53" i="451"/>
  <c r="X53" i="451" s="1"/>
  <c r="AB53" i="451"/>
  <c r="AC52" i="451"/>
  <c r="X52" i="451" s="1"/>
  <c r="AB52" i="451"/>
  <c r="AA52" i="451"/>
  <c r="Z52" i="451"/>
  <c r="AC51" i="451"/>
  <c r="X51" i="451" s="1"/>
  <c r="AB51" i="451"/>
  <c r="AC50" i="451"/>
  <c r="Z50" i="451" s="1"/>
  <c r="AB50" i="451"/>
  <c r="AC49" i="451"/>
  <c r="Y49" i="451" s="1"/>
  <c r="AB49" i="451"/>
  <c r="AC48" i="451"/>
  <c r="AB48" i="451"/>
  <c r="AC47" i="451"/>
  <c r="AA47" i="451" s="1"/>
  <c r="AB47" i="451"/>
  <c r="AC46" i="451"/>
  <c r="AB46" i="451"/>
  <c r="AC45" i="451"/>
  <c r="X45" i="451" s="1"/>
  <c r="AB45" i="451"/>
  <c r="AC44" i="451"/>
  <c r="X44" i="451" s="1"/>
  <c r="AB44" i="451"/>
  <c r="AC43" i="451"/>
  <c r="AB43" i="451"/>
  <c r="AC42" i="451"/>
  <c r="Z42" i="451" s="1"/>
  <c r="AB42" i="451"/>
  <c r="X42" i="451"/>
  <c r="AC41" i="451"/>
  <c r="AB41" i="451"/>
  <c r="AC40" i="451"/>
  <c r="Y40" i="451" s="1"/>
  <c r="AB40" i="451"/>
  <c r="AC39" i="451"/>
  <c r="AB39" i="451"/>
  <c r="AC38" i="451"/>
  <c r="AB38" i="451"/>
  <c r="AC37" i="451"/>
  <c r="Z37" i="451" s="1"/>
  <c r="AB37" i="451"/>
  <c r="AC36" i="451"/>
  <c r="AB36" i="451"/>
  <c r="AC35" i="451"/>
  <c r="AB35" i="451"/>
  <c r="AC34" i="451"/>
  <c r="X34" i="451" s="1"/>
  <c r="AB34" i="451"/>
  <c r="AC33" i="451"/>
  <c r="AB33" i="451"/>
  <c r="AC32" i="451"/>
  <c r="AB32" i="451"/>
  <c r="AC31" i="451"/>
  <c r="X31" i="451" s="1"/>
  <c r="AB31" i="451"/>
  <c r="AC30" i="451"/>
  <c r="AB30" i="451"/>
  <c r="AC29" i="451"/>
  <c r="AB29" i="451"/>
  <c r="X29" i="451"/>
  <c r="AC28" i="451"/>
  <c r="AB28" i="451"/>
  <c r="AC27" i="451"/>
  <c r="X27" i="451" s="1"/>
  <c r="AB27" i="451"/>
  <c r="AC26" i="451"/>
  <c r="AB26" i="451"/>
  <c r="AC25" i="451"/>
  <c r="AB25" i="451"/>
  <c r="AC24" i="451"/>
  <c r="Z24" i="451" s="1"/>
  <c r="AB24" i="451"/>
  <c r="AC23" i="451"/>
  <c r="Z23" i="451" s="1"/>
  <c r="AB23" i="451"/>
  <c r="J22" i="451"/>
  <c r="I22" i="451"/>
  <c r="H22" i="451"/>
  <c r="G22" i="451"/>
  <c r="S17" i="451" s="1"/>
  <c r="A19" i="451"/>
  <c r="A17" i="451"/>
  <c r="A15" i="451"/>
  <c r="V12" i="451"/>
  <c r="S12" i="451"/>
  <c r="P12" i="451"/>
  <c r="N12" i="451"/>
  <c r="M12" i="451"/>
  <c r="L12" i="451"/>
  <c r="V11" i="451"/>
  <c r="S11" i="451"/>
  <c r="P11" i="451"/>
  <c r="N11" i="451"/>
  <c r="M11" i="451"/>
  <c r="L11" i="451"/>
  <c r="S7" i="451"/>
  <c r="M7" i="451"/>
  <c r="V5" i="451"/>
  <c r="S5" i="451"/>
  <c r="M5" i="451"/>
  <c r="J5" i="451"/>
  <c r="D5" i="451"/>
  <c r="AA247" i="450"/>
  <c r="Z247" i="450"/>
  <c r="Y247" i="450"/>
  <c r="X247" i="450"/>
  <c r="W247" i="450"/>
  <c r="V247" i="450"/>
  <c r="U247" i="450"/>
  <c r="T247" i="450"/>
  <c r="S247" i="450"/>
  <c r="R247" i="450"/>
  <c r="Q247" i="450"/>
  <c r="P247" i="450"/>
  <c r="O247" i="450"/>
  <c r="AC246" i="450"/>
  <c r="Z246" i="450" s="1"/>
  <c r="AB246" i="450"/>
  <c r="AC245" i="450"/>
  <c r="Y245" i="450" s="1"/>
  <c r="AB245" i="450"/>
  <c r="AC244" i="450"/>
  <c r="AB244" i="450"/>
  <c r="AC243" i="450"/>
  <c r="AA243" i="450" s="1"/>
  <c r="AB243" i="450"/>
  <c r="AC242" i="450"/>
  <c r="X242" i="450" s="1"/>
  <c r="AB242" i="450"/>
  <c r="AC241" i="450"/>
  <c r="AB241" i="450"/>
  <c r="AC240" i="450"/>
  <c r="Z240" i="450" s="1"/>
  <c r="AB240" i="450"/>
  <c r="Y240" i="450"/>
  <c r="AC239" i="450"/>
  <c r="Y239" i="450" s="1"/>
  <c r="AB239" i="450"/>
  <c r="AC238" i="450"/>
  <c r="X238" i="450" s="1"/>
  <c r="AB238" i="450"/>
  <c r="Z238" i="450"/>
  <c r="AC237" i="450"/>
  <c r="AA237" i="450" s="1"/>
  <c r="AB237" i="450"/>
  <c r="AC236" i="450"/>
  <c r="AB236" i="450"/>
  <c r="AC235" i="450"/>
  <c r="Y235" i="450" s="1"/>
  <c r="AB235" i="450"/>
  <c r="AC234" i="450"/>
  <c r="AB234" i="450"/>
  <c r="AC233" i="450"/>
  <c r="AA233" i="450" s="1"/>
  <c r="AB233" i="450"/>
  <c r="AC232" i="450"/>
  <c r="Y232" i="450" s="1"/>
  <c r="AB232" i="450"/>
  <c r="AC231" i="450"/>
  <c r="AB231" i="450"/>
  <c r="AC230" i="450"/>
  <c r="AB230" i="450"/>
  <c r="AC229" i="450"/>
  <c r="Z229" i="450" s="1"/>
  <c r="AB229" i="450"/>
  <c r="AC228" i="450"/>
  <c r="AB228" i="450"/>
  <c r="AC227" i="450"/>
  <c r="AA227" i="450" s="1"/>
  <c r="AB227" i="450"/>
  <c r="AC226" i="450"/>
  <c r="AB226" i="450"/>
  <c r="AC225" i="450"/>
  <c r="AA225" i="450" s="1"/>
  <c r="AB225" i="450"/>
  <c r="AC224" i="450"/>
  <c r="AB224" i="450"/>
  <c r="AC223" i="450"/>
  <c r="Y223" i="450" s="1"/>
  <c r="AB223" i="450"/>
  <c r="AC222" i="450"/>
  <c r="AB222" i="450"/>
  <c r="AC221" i="450"/>
  <c r="AB221" i="450"/>
  <c r="AC220" i="450"/>
  <c r="X220" i="450" s="1"/>
  <c r="AB220" i="450"/>
  <c r="AC219" i="450"/>
  <c r="Z219" i="450" s="1"/>
  <c r="AB219" i="450"/>
  <c r="AC218" i="450"/>
  <c r="Z218" i="450" s="1"/>
  <c r="AB218" i="450"/>
  <c r="AC217" i="450"/>
  <c r="Z217" i="450" s="1"/>
  <c r="AB217" i="450"/>
  <c r="AC216" i="450"/>
  <c r="AA216" i="450" s="1"/>
  <c r="AB216" i="450"/>
  <c r="AC215" i="450"/>
  <c r="Z215" i="450" s="1"/>
  <c r="AB215" i="450"/>
  <c r="AC214" i="450"/>
  <c r="Y214" i="450" s="1"/>
  <c r="AB214" i="450"/>
  <c r="AC213" i="450"/>
  <c r="AB213" i="450"/>
  <c r="AC212" i="450"/>
  <c r="AB212" i="450"/>
  <c r="AC211" i="450"/>
  <c r="AB211" i="450"/>
  <c r="AC210" i="450"/>
  <c r="AB210" i="450"/>
  <c r="AC209" i="450"/>
  <c r="X209" i="450" s="1"/>
  <c r="AB209" i="450"/>
  <c r="AC208" i="450"/>
  <c r="AB208" i="450"/>
  <c r="AC207" i="450"/>
  <c r="AB207" i="450"/>
  <c r="AC206" i="450"/>
  <c r="X206" i="450" s="1"/>
  <c r="AB206" i="450"/>
  <c r="AC205" i="450"/>
  <c r="X205" i="450" s="1"/>
  <c r="AB205" i="450"/>
  <c r="AC204" i="450"/>
  <c r="AB204" i="450"/>
  <c r="AC203" i="450"/>
  <c r="AB203" i="450"/>
  <c r="AC202" i="450"/>
  <c r="Y202" i="450" s="1"/>
  <c r="AA202" i="450"/>
  <c r="AB202" i="450"/>
  <c r="X202" i="450"/>
  <c r="AC201" i="450"/>
  <c r="AA201" i="450" s="1"/>
  <c r="AB201" i="450"/>
  <c r="AC200" i="450"/>
  <c r="AA200" i="450" s="1"/>
  <c r="AB200" i="450"/>
  <c r="Z200" i="450"/>
  <c r="AC199" i="450"/>
  <c r="AB199" i="450"/>
  <c r="AC198" i="450"/>
  <c r="Z198" i="450" s="1"/>
  <c r="AB198" i="450"/>
  <c r="X198" i="450"/>
  <c r="AC197" i="450"/>
  <c r="AB197" i="450"/>
  <c r="AC196" i="450"/>
  <c r="Z196" i="450" s="1"/>
  <c r="AB196" i="450"/>
  <c r="AC195" i="450"/>
  <c r="Z195" i="450" s="1"/>
  <c r="AB195" i="450"/>
  <c r="X195" i="450"/>
  <c r="AC194" i="450"/>
  <c r="X194" i="450" s="1"/>
  <c r="AB194" i="450"/>
  <c r="AC193" i="450"/>
  <c r="AA193" i="450" s="1"/>
  <c r="AB193" i="450"/>
  <c r="AC192" i="450"/>
  <c r="AB192" i="450"/>
  <c r="AC191" i="450"/>
  <c r="Z191" i="450" s="1"/>
  <c r="AB191" i="450"/>
  <c r="AC190" i="450"/>
  <c r="Y190" i="450" s="1"/>
  <c r="AA190" i="450"/>
  <c r="AB190" i="450"/>
  <c r="Z190" i="450"/>
  <c r="AC189" i="450"/>
  <c r="AB189" i="450"/>
  <c r="AC188" i="450"/>
  <c r="X188" i="450" s="1"/>
  <c r="AB188" i="450"/>
  <c r="AC187" i="450"/>
  <c r="X187" i="450" s="1"/>
  <c r="AB187" i="450"/>
  <c r="AC186" i="450"/>
  <c r="X186" i="450" s="1"/>
  <c r="AB186" i="450"/>
  <c r="Z186" i="450"/>
  <c r="Y186" i="450"/>
  <c r="AC185" i="450"/>
  <c r="AA185" i="450" s="1"/>
  <c r="AB185" i="450"/>
  <c r="AC184" i="450"/>
  <c r="AB184" i="450"/>
  <c r="AC183" i="450"/>
  <c r="AA183" i="450" s="1"/>
  <c r="AB183" i="450"/>
  <c r="Z183" i="450"/>
  <c r="Y183" i="450"/>
  <c r="X183" i="450"/>
  <c r="AC182" i="450"/>
  <c r="Z182" i="450" s="1"/>
  <c r="AB182" i="450"/>
  <c r="AC181" i="450"/>
  <c r="AB181" i="450"/>
  <c r="AC180" i="450"/>
  <c r="Z180" i="450" s="1"/>
  <c r="AB180" i="450"/>
  <c r="AC179" i="450"/>
  <c r="Z179" i="450" s="1"/>
  <c r="AB179" i="450"/>
  <c r="X179" i="450"/>
  <c r="AC178" i="450"/>
  <c r="AA178" i="450" s="1"/>
  <c r="AB178" i="450"/>
  <c r="AC177" i="450"/>
  <c r="X177" i="450" s="1"/>
  <c r="AB177" i="450"/>
  <c r="AA177" i="450"/>
  <c r="AC176" i="450"/>
  <c r="X176" i="450" s="1"/>
  <c r="AB176" i="450"/>
  <c r="AC175" i="450"/>
  <c r="Z175" i="450" s="1"/>
  <c r="AB175" i="450"/>
  <c r="X175" i="450"/>
  <c r="AC174" i="450"/>
  <c r="X174" i="450" s="1"/>
  <c r="AB174" i="450"/>
  <c r="AC173" i="450"/>
  <c r="Y173" i="450" s="1"/>
  <c r="AB173" i="450"/>
  <c r="AC172" i="450"/>
  <c r="Y172" i="450" s="1"/>
  <c r="AB172" i="450"/>
  <c r="AC171" i="450"/>
  <c r="AB171" i="450"/>
  <c r="Y171" i="450"/>
  <c r="AC170" i="450"/>
  <c r="AB170" i="450"/>
  <c r="AC169" i="450"/>
  <c r="Z169" i="450" s="1"/>
  <c r="AB169" i="450"/>
  <c r="AC168" i="450"/>
  <c r="AB168" i="450"/>
  <c r="AC167" i="450"/>
  <c r="Y167" i="450" s="1"/>
  <c r="AB167" i="450"/>
  <c r="AC166" i="450"/>
  <c r="Y166" i="450" s="1"/>
  <c r="AB166" i="450"/>
  <c r="AC165" i="450"/>
  <c r="Z165" i="450" s="1"/>
  <c r="AB165" i="450"/>
  <c r="AC164" i="450"/>
  <c r="Y164" i="450" s="1"/>
  <c r="AB164" i="450"/>
  <c r="AC163" i="450"/>
  <c r="AB163" i="450"/>
  <c r="AC162" i="450"/>
  <c r="AB162" i="450"/>
  <c r="AC161" i="450"/>
  <c r="Z161" i="450" s="1"/>
  <c r="AB161" i="450"/>
  <c r="AA161" i="450"/>
  <c r="Y161" i="450"/>
  <c r="AC160" i="450"/>
  <c r="AB160" i="450"/>
  <c r="AC159" i="450"/>
  <c r="Z159" i="450" s="1"/>
  <c r="AB159" i="450"/>
  <c r="AC158" i="450"/>
  <c r="Y158" i="450" s="1"/>
  <c r="AB158" i="450"/>
  <c r="AC157" i="450"/>
  <c r="AA157" i="450" s="1"/>
  <c r="AB157" i="450"/>
  <c r="AC156" i="450"/>
  <c r="AB156" i="450"/>
  <c r="Y156" i="450"/>
  <c r="AC155" i="450"/>
  <c r="AB155" i="450"/>
  <c r="AC154" i="450"/>
  <c r="Y154" i="450" s="1"/>
  <c r="AB154" i="450"/>
  <c r="AC153" i="450"/>
  <c r="AB153" i="450"/>
  <c r="AC152" i="450"/>
  <c r="Y152" i="450" s="1"/>
  <c r="AB152" i="450"/>
  <c r="AC151" i="450"/>
  <c r="AA151" i="450" s="1"/>
  <c r="AB151" i="450"/>
  <c r="AC150" i="450"/>
  <c r="Y150" i="450" s="1"/>
  <c r="AB150" i="450"/>
  <c r="AC149" i="450"/>
  <c r="AA149" i="450" s="1"/>
  <c r="AB149" i="450"/>
  <c r="AC148" i="450"/>
  <c r="Y148" i="450" s="1"/>
  <c r="AB148" i="450"/>
  <c r="AC147" i="450"/>
  <c r="AB147" i="450"/>
  <c r="AC146" i="450"/>
  <c r="Y146" i="450" s="1"/>
  <c r="AB146" i="450"/>
  <c r="AC145" i="450"/>
  <c r="AB145" i="450"/>
  <c r="AC144" i="450"/>
  <c r="Y144" i="450" s="1"/>
  <c r="AB144" i="450"/>
  <c r="AC143" i="450"/>
  <c r="AA143" i="450" s="1"/>
  <c r="AB143" i="450"/>
  <c r="Y143" i="450"/>
  <c r="AC142" i="450"/>
  <c r="Y142" i="450" s="1"/>
  <c r="AB142" i="450"/>
  <c r="AC141" i="450"/>
  <c r="Y141" i="450" s="1"/>
  <c r="AB141" i="450"/>
  <c r="AC140" i="450"/>
  <c r="AA140" i="450" s="1"/>
  <c r="Z140" i="450"/>
  <c r="AB140" i="450"/>
  <c r="Y140" i="450"/>
  <c r="AC139" i="450"/>
  <c r="Y139" i="450" s="1"/>
  <c r="AB139" i="450"/>
  <c r="AC138" i="450"/>
  <c r="AA138" i="450" s="1"/>
  <c r="AB138" i="450"/>
  <c r="AC137" i="450"/>
  <c r="AB137" i="450"/>
  <c r="AC136" i="450"/>
  <c r="AB136" i="450"/>
  <c r="AC135" i="450"/>
  <c r="Y135" i="450" s="1"/>
  <c r="AB135" i="450"/>
  <c r="AC134" i="450"/>
  <c r="AB134" i="450"/>
  <c r="AC133" i="450"/>
  <c r="Y133" i="450" s="1"/>
  <c r="AB133" i="450"/>
  <c r="AC132" i="450"/>
  <c r="AA132" i="450" s="1"/>
  <c r="AB132" i="450"/>
  <c r="AC131" i="450"/>
  <c r="Y131" i="450" s="1"/>
  <c r="AB131" i="450"/>
  <c r="AC130" i="450"/>
  <c r="Y130" i="450" s="1"/>
  <c r="AB130" i="450"/>
  <c r="AC129" i="450"/>
  <c r="AB129" i="450"/>
  <c r="AC128" i="450"/>
  <c r="AB128" i="450"/>
  <c r="AC127" i="450"/>
  <c r="AB127" i="450"/>
  <c r="AC126" i="450"/>
  <c r="Y126" i="450" s="1"/>
  <c r="AB126" i="450"/>
  <c r="AC125" i="450"/>
  <c r="AA125" i="450" s="1"/>
  <c r="AB125" i="450"/>
  <c r="AC124" i="450"/>
  <c r="AB124" i="450"/>
  <c r="AC123" i="450"/>
  <c r="AA123" i="450" s="1"/>
  <c r="AB123" i="450"/>
  <c r="AC122" i="450"/>
  <c r="AA122" i="450" s="1"/>
  <c r="AB122" i="450"/>
  <c r="Y122" i="450"/>
  <c r="AC121" i="450"/>
  <c r="AB121" i="450"/>
  <c r="AC120" i="450"/>
  <c r="AB120" i="450"/>
  <c r="AC119" i="450"/>
  <c r="AB119" i="450"/>
  <c r="AC118" i="450"/>
  <c r="AB118" i="450"/>
  <c r="AC117" i="450"/>
  <c r="Z117" i="450" s="1"/>
  <c r="AB117" i="450"/>
  <c r="AC116" i="450"/>
  <c r="AB116" i="450"/>
  <c r="AC115" i="450"/>
  <c r="AB115" i="450"/>
  <c r="AC114" i="450"/>
  <c r="AB114" i="450"/>
  <c r="AC113" i="450"/>
  <c r="AB113" i="450"/>
  <c r="AC112" i="450"/>
  <c r="Z112" i="450" s="1"/>
  <c r="AB112" i="450"/>
  <c r="AC111" i="450"/>
  <c r="Y111" i="450" s="1"/>
  <c r="AB111" i="450"/>
  <c r="AC110" i="450"/>
  <c r="AA110" i="450" s="1"/>
  <c r="AB110" i="450"/>
  <c r="AC109" i="450"/>
  <c r="AB109" i="450"/>
  <c r="AC108" i="450"/>
  <c r="AA108" i="450" s="1"/>
  <c r="AB108" i="450"/>
  <c r="AC107" i="450"/>
  <c r="Y107" i="450" s="1"/>
  <c r="AB107" i="450"/>
  <c r="AC106" i="450"/>
  <c r="Z106" i="450" s="1"/>
  <c r="AB106" i="450"/>
  <c r="AA106" i="450"/>
  <c r="Y106" i="450"/>
  <c r="AC105" i="450"/>
  <c r="Y105" i="450" s="1"/>
  <c r="AB105" i="450"/>
  <c r="AC104" i="450"/>
  <c r="AB104" i="450"/>
  <c r="AC103" i="450"/>
  <c r="AB103" i="450"/>
  <c r="AC102" i="450"/>
  <c r="AA102" i="450" s="1"/>
  <c r="AB102" i="450"/>
  <c r="AC101" i="450"/>
  <c r="AB101" i="450"/>
  <c r="AC100" i="450"/>
  <c r="AA100" i="450" s="1"/>
  <c r="Z100" i="450"/>
  <c r="AB100" i="450"/>
  <c r="AC99" i="450"/>
  <c r="Y99" i="450" s="1"/>
  <c r="AB99" i="450"/>
  <c r="AC98" i="450"/>
  <c r="Z98" i="450" s="1"/>
  <c r="AB98" i="450"/>
  <c r="AA98" i="450"/>
  <c r="Y98" i="450"/>
  <c r="AC97" i="450"/>
  <c r="Y97" i="450" s="1"/>
  <c r="AB97" i="450"/>
  <c r="AC96" i="450"/>
  <c r="Z96" i="450" s="1"/>
  <c r="AB96" i="450"/>
  <c r="AC95" i="450"/>
  <c r="Y95" i="450" s="1"/>
  <c r="AB95" i="450"/>
  <c r="AC94" i="450"/>
  <c r="Z94" i="450" s="1"/>
  <c r="AB94" i="450"/>
  <c r="AC93" i="450"/>
  <c r="AB93" i="450"/>
  <c r="AC92" i="450"/>
  <c r="Z92" i="450" s="1"/>
  <c r="AB92" i="450"/>
  <c r="AC91" i="450"/>
  <c r="Y91" i="450" s="1"/>
  <c r="AB91" i="450"/>
  <c r="AC90" i="450"/>
  <c r="AB90" i="450"/>
  <c r="AC89" i="450"/>
  <c r="Y89" i="450" s="1"/>
  <c r="AB89" i="450"/>
  <c r="AC88" i="450"/>
  <c r="AB88" i="450"/>
  <c r="AC87" i="450"/>
  <c r="Y87" i="450" s="1"/>
  <c r="AB87" i="450"/>
  <c r="AC86" i="450"/>
  <c r="Y86" i="450" s="1"/>
  <c r="AB86" i="450"/>
  <c r="AC85" i="450"/>
  <c r="AB85" i="450"/>
  <c r="AC84" i="450"/>
  <c r="AB84" i="450"/>
  <c r="AC83" i="450"/>
  <c r="Y83" i="450" s="1"/>
  <c r="AB83" i="450"/>
  <c r="AC82" i="450"/>
  <c r="Y82" i="450" s="1"/>
  <c r="Z82" i="450"/>
  <c r="AB82" i="450"/>
  <c r="AC81" i="450"/>
  <c r="Y81" i="450" s="1"/>
  <c r="AB81" i="450"/>
  <c r="AC80" i="450"/>
  <c r="AB80" i="450"/>
  <c r="AA80" i="450"/>
  <c r="AC79" i="450"/>
  <c r="Y79" i="450" s="1"/>
  <c r="AB79" i="450"/>
  <c r="AC78" i="450"/>
  <c r="AB78" i="450"/>
  <c r="AC77" i="450"/>
  <c r="Y77" i="450" s="1"/>
  <c r="AB77" i="450"/>
  <c r="AC76" i="450"/>
  <c r="AA76" i="450" s="1"/>
  <c r="AB76" i="450"/>
  <c r="AC75" i="450"/>
  <c r="AB75" i="450"/>
  <c r="AC74" i="450"/>
  <c r="AB74" i="450"/>
  <c r="AC73" i="450"/>
  <c r="AB73" i="450"/>
  <c r="AC72" i="450"/>
  <c r="AA72" i="450" s="1"/>
  <c r="AB72" i="450"/>
  <c r="AC71" i="450"/>
  <c r="AB71" i="450"/>
  <c r="AC70" i="450"/>
  <c r="AB70" i="450"/>
  <c r="AC69" i="450"/>
  <c r="AB69" i="450"/>
  <c r="AC68" i="450"/>
  <c r="AB68" i="450"/>
  <c r="AC67" i="450"/>
  <c r="Y67" i="450" s="1"/>
  <c r="AB67" i="450"/>
  <c r="AC66" i="450"/>
  <c r="AB66" i="450"/>
  <c r="AC65" i="450"/>
  <c r="Y65" i="450" s="1"/>
  <c r="AB65" i="450"/>
  <c r="AC64" i="450"/>
  <c r="Y64" i="450" s="1"/>
  <c r="AB64" i="450"/>
  <c r="AC63" i="450"/>
  <c r="AB63" i="450"/>
  <c r="AC62" i="450"/>
  <c r="AB62" i="450"/>
  <c r="AC61" i="450"/>
  <c r="X61" i="450" s="1"/>
  <c r="AB61" i="450"/>
  <c r="AC60" i="450"/>
  <c r="Y60" i="450" s="1"/>
  <c r="AB60" i="450"/>
  <c r="AC59" i="450"/>
  <c r="AB59" i="450"/>
  <c r="AC58" i="450"/>
  <c r="Y58" i="450" s="1"/>
  <c r="AB58" i="450"/>
  <c r="AC57" i="450"/>
  <c r="Y57" i="450" s="1"/>
  <c r="AB57" i="450"/>
  <c r="AC56" i="450"/>
  <c r="Z56" i="450" s="1"/>
  <c r="AB56" i="450"/>
  <c r="AC55" i="450"/>
  <c r="Y55" i="450" s="1"/>
  <c r="AB55" i="450"/>
  <c r="AC54" i="450"/>
  <c r="AA54" i="450" s="1"/>
  <c r="AB54" i="450"/>
  <c r="AC53" i="450"/>
  <c r="AB53" i="450"/>
  <c r="Y53" i="450"/>
  <c r="AC52" i="450"/>
  <c r="Y52" i="450" s="1"/>
  <c r="AB52" i="450"/>
  <c r="AC51" i="450"/>
  <c r="AB51" i="450"/>
  <c r="AC50" i="450"/>
  <c r="AA50" i="450" s="1"/>
  <c r="AB50" i="450"/>
  <c r="AC49" i="450"/>
  <c r="Y49" i="450" s="1"/>
  <c r="AB49" i="450"/>
  <c r="AC48" i="450"/>
  <c r="AA48" i="450" s="1"/>
  <c r="Z48" i="450"/>
  <c r="AB48" i="450"/>
  <c r="AC47" i="450"/>
  <c r="Y47" i="450" s="1"/>
  <c r="AB47" i="450"/>
  <c r="AC46" i="450"/>
  <c r="Y46" i="450" s="1"/>
  <c r="AB46" i="450"/>
  <c r="AC45" i="450"/>
  <c r="Y45" i="450" s="1"/>
  <c r="AB45" i="450"/>
  <c r="AC44" i="450"/>
  <c r="AB44" i="450"/>
  <c r="AC43" i="450"/>
  <c r="AB43" i="450"/>
  <c r="AC42" i="450"/>
  <c r="Y42" i="450" s="1"/>
  <c r="AB42" i="450"/>
  <c r="AC41" i="450"/>
  <c r="Y41" i="450" s="1"/>
  <c r="AB41" i="450"/>
  <c r="AC40" i="450"/>
  <c r="Y40" i="450" s="1"/>
  <c r="AB40" i="450"/>
  <c r="AC39" i="450"/>
  <c r="AB39" i="450"/>
  <c r="Y39" i="450"/>
  <c r="AC38" i="450"/>
  <c r="AB38" i="450"/>
  <c r="AC37" i="450"/>
  <c r="Y37" i="450" s="1"/>
  <c r="AB37" i="450"/>
  <c r="AC36" i="450"/>
  <c r="Z36" i="450" s="1"/>
  <c r="AB36" i="450"/>
  <c r="AA36" i="450"/>
  <c r="Y36" i="450"/>
  <c r="AC35" i="450"/>
  <c r="AB35" i="450"/>
  <c r="AC34" i="450"/>
  <c r="Y34" i="450" s="1"/>
  <c r="AB34" i="450"/>
  <c r="AC33" i="450"/>
  <c r="Y33" i="450" s="1"/>
  <c r="AB33" i="450"/>
  <c r="AC32" i="450"/>
  <c r="Y32" i="450" s="1"/>
  <c r="AB32" i="450"/>
  <c r="AC31" i="450"/>
  <c r="Y31" i="450" s="1"/>
  <c r="AB31" i="450"/>
  <c r="AC30" i="450"/>
  <c r="AB30" i="450"/>
  <c r="AC29" i="450"/>
  <c r="Y29" i="450" s="1"/>
  <c r="AB29" i="450"/>
  <c r="AC28" i="450"/>
  <c r="AB28" i="450"/>
  <c r="AC27" i="450"/>
  <c r="AB27" i="450"/>
  <c r="AC26" i="450"/>
  <c r="AB26" i="450"/>
  <c r="AC25" i="450"/>
  <c r="Y25" i="450" s="1"/>
  <c r="AB25" i="450"/>
  <c r="AC24" i="450"/>
  <c r="Z24" i="450" s="1"/>
  <c r="AB24" i="450"/>
  <c r="AC23" i="450"/>
  <c r="Y23" i="450" s="1"/>
  <c r="AB23" i="450"/>
  <c r="J22" i="450"/>
  <c r="I22" i="450"/>
  <c r="H22" i="450"/>
  <c r="G22" i="450"/>
  <c r="S17" i="450" s="1"/>
  <c r="A19" i="450"/>
  <c r="A17" i="450"/>
  <c r="A15" i="450"/>
  <c r="V12" i="450"/>
  <c r="S12" i="450"/>
  <c r="P12" i="450"/>
  <c r="N12" i="450"/>
  <c r="M12" i="450"/>
  <c r="L12" i="450"/>
  <c r="V11" i="450"/>
  <c r="S11" i="450"/>
  <c r="P11" i="450"/>
  <c r="N11" i="450"/>
  <c r="M11" i="450"/>
  <c r="L11" i="450"/>
  <c r="S7" i="450"/>
  <c r="M7" i="450"/>
  <c r="V5" i="450"/>
  <c r="S5" i="450"/>
  <c r="M5" i="450"/>
  <c r="J5" i="450"/>
  <c r="D5" i="450"/>
  <c r="AA247" i="449"/>
  <c r="Z247" i="449"/>
  <c r="Y247" i="449"/>
  <c r="X247" i="449"/>
  <c r="W247" i="449"/>
  <c r="V247" i="449"/>
  <c r="U247" i="449"/>
  <c r="T247" i="449"/>
  <c r="S247" i="449"/>
  <c r="R247" i="449"/>
  <c r="Q247" i="449"/>
  <c r="P247" i="449"/>
  <c r="O247" i="449"/>
  <c r="AC246" i="449"/>
  <c r="Y246" i="449" s="1"/>
  <c r="AB246" i="449"/>
  <c r="AC245" i="449"/>
  <c r="AA245" i="449" s="1"/>
  <c r="AB245" i="449"/>
  <c r="AC244" i="449"/>
  <c r="AB244" i="449"/>
  <c r="AC243" i="449"/>
  <c r="Z243" i="449" s="1"/>
  <c r="AB243" i="449"/>
  <c r="AA243" i="449"/>
  <c r="AC242" i="449"/>
  <c r="Y242" i="449" s="1"/>
  <c r="AB242" i="449"/>
  <c r="AC241" i="449"/>
  <c r="AB241" i="449"/>
  <c r="AC240" i="449"/>
  <c r="AA240" i="449" s="1"/>
  <c r="AB240" i="449"/>
  <c r="AC239" i="449"/>
  <c r="AB239" i="449"/>
  <c r="AC238" i="449"/>
  <c r="AA238" i="449" s="1"/>
  <c r="AB238" i="449"/>
  <c r="AC237" i="449"/>
  <c r="AB237" i="449"/>
  <c r="AC236" i="449"/>
  <c r="AA236" i="449" s="1"/>
  <c r="AB236" i="449"/>
  <c r="AC235" i="449"/>
  <c r="AB235" i="449"/>
  <c r="AC234" i="449"/>
  <c r="Z234" i="449" s="1"/>
  <c r="AB234" i="449"/>
  <c r="AC233" i="449"/>
  <c r="AB233" i="449"/>
  <c r="AC232" i="449"/>
  <c r="AB232" i="449"/>
  <c r="AC231" i="449"/>
  <c r="Y231" i="449" s="1"/>
  <c r="AB231" i="449"/>
  <c r="AC230" i="449"/>
  <c r="AA230" i="449" s="1"/>
  <c r="AB230" i="449"/>
  <c r="Z230" i="449"/>
  <c r="AC229" i="449"/>
  <c r="Z229" i="449" s="1"/>
  <c r="AA229" i="449"/>
  <c r="AB229" i="449"/>
  <c r="AC228" i="449"/>
  <c r="Y228" i="449" s="1"/>
  <c r="AB228" i="449"/>
  <c r="X228" i="449"/>
  <c r="AC227" i="449"/>
  <c r="Z227" i="449" s="1"/>
  <c r="AB227" i="449"/>
  <c r="AC226" i="449"/>
  <c r="AB226" i="449"/>
  <c r="AC225" i="449"/>
  <c r="AB225" i="449"/>
  <c r="Z225" i="449"/>
  <c r="Y225" i="449"/>
  <c r="AC224" i="449"/>
  <c r="AA224" i="449" s="1"/>
  <c r="AB224" i="449"/>
  <c r="AC223" i="449"/>
  <c r="Z223" i="449" s="1"/>
  <c r="AA223" i="449"/>
  <c r="AB223" i="449"/>
  <c r="AC222" i="449"/>
  <c r="AB222" i="449"/>
  <c r="AC221" i="449"/>
  <c r="AB221" i="449"/>
  <c r="AC220" i="449"/>
  <c r="AB220" i="449"/>
  <c r="AC219" i="449"/>
  <c r="Y219" i="449" s="1"/>
  <c r="AB219" i="449"/>
  <c r="Z219" i="449"/>
  <c r="AC218" i="449"/>
  <c r="AA218" i="449" s="1"/>
  <c r="AB218" i="449"/>
  <c r="AC217" i="449"/>
  <c r="Z217" i="449" s="1"/>
  <c r="AB217" i="449"/>
  <c r="AC216" i="449"/>
  <c r="X216" i="449" s="1"/>
  <c r="AB216" i="449"/>
  <c r="AC215" i="449"/>
  <c r="AB215" i="449"/>
  <c r="AC214" i="449"/>
  <c r="AB214" i="449"/>
  <c r="AC213" i="449"/>
  <c r="AB213" i="449"/>
  <c r="AC212" i="449"/>
  <c r="AB212" i="449"/>
  <c r="AC211" i="449"/>
  <c r="Z211" i="449" s="1"/>
  <c r="AB211" i="449"/>
  <c r="AC210" i="449"/>
  <c r="AB210" i="449"/>
  <c r="AC209" i="449"/>
  <c r="Z209" i="449" s="1"/>
  <c r="AB209" i="449"/>
  <c r="AC208" i="449"/>
  <c r="AB208" i="449"/>
  <c r="X208" i="449"/>
  <c r="AC207" i="449"/>
  <c r="AB207" i="449"/>
  <c r="AC206" i="449"/>
  <c r="AB206" i="449"/>
  <c r="AC205" i="449"/>
  <c r="AB205" i="449"/>
  <c r="AC204" i="449"/>
  <c r="AB204" i="449"/>
  <c r="AC203" i="449"/>
  <c r="AB203" i="449"/>
  <c r="AC202" i="449"/>
  <c r="Z202" i="449" s="1"/>
  <c r="AB202" i="449"/>
  <c r="AC201" i="449"/>
  <c r="AB201" i="449"/>
  <c r="Z201" i="449"/>
  <c r="AC200" i="449"/>
  <c r="X200" i="449" s="1"/>
  <c r="AB200" i="449"/>
  <c r="AC199" i="449"/>
  <c r="AB199" i="449"/>
  <c r="AC198" i="449"/>
  <c r="AB198" i="449"/>
  <c r="AC197" i="449"/>
  <c r="AB197" i="449"/>
  <c r="AC196" i="449"/>
  <c r="AB196" i="449"/>
  <c r="AC195" i="449"/>
  <c r="AB195" i="449"/>
  <c r="AC194" i="449"/>
  <c r="AB194" i="449"/>
  <c r="AC193" i="449"/>
  <c r="Z193" i="449" s="1"/>
  <c r="AB193" i="449"/>
  <c r="AC192" i="449"/>
  <c r="X192" i="449" s="1"/>
  <c r="AB192" i="449"/>
  <c r="AC191" i="449"/>
  <c r="AB191" i="449"/>
  <c r="AC190" i="449"/>
  <c r="AB190" i="449"/>
  <c r="AC189" i="449"/>
  <c r="AB189" i="449"/>
  <c r="AC188" i="449"/>
  <c r="AB188" i="449"/>
  <c r="AC187" i="449"/>
  <c r="AB187" i="449"/>
  <c r="AC186" i="449"/>
  <c r="Z186" i="449" s="1"/>
  <c r="AB186" i="449"/>
  <c r="X186" i="449"/>
  <c r="AC185" i="449"/>
  <c r="Z185" i="449" s="1"/>
  <c r="AB185" i="449"/>
  <c r="AC184" i="449"/>
  <c r="X184" i="449" s="1"/>
  <c r="AB184" i="449"/>
  <c r="AC183" i="449"/>
  <c r="AB183" i="449"/>
  <c r="AC182" i="449"/>
  <c r="AB182" i="449"/>
  <c r="AC181" i="449"/>
  <c r="AB181" i="449"/>
  <c r="AC180" i="449"/>
  <c r="AB180" i="449"/>
  <c r="AC179" i="449"/>
  <c r="Z179" i="449" s="1"/>
  <c r="AB179" i="449"/>
  <c r="AC178" i="449"/>
  <c r="Z178" i="449" s="1"/>
  <c r="AB178" i="449"/>
  <c r="AC177" i="449"/>
  <c r="AB177" i="449"/>
  <c r="Z177" i="449"/>
  <c r="AC176" i="449"/>
  <c r="X176" i="449" s="1"/>
  <c r="AB176" i="449"/>
  <c r="AC175" i="449"/>
  <c r="AB175" i="449"/>
  <c r="AC174" i="449"/>
  <c r="AB174" i="449"/>
  <c r="AC173" i="449"/>
  <c r="AB173" i="449"/>
  <c r="AC172" i="449"/>
  <c r="AB172" i="449"/>
  <c r="AC171" i="449"/>
  <c r="Z171" i="449" s="1"/>
  <c r="AB171" i="449"/>
  <c r="AC170" i="449"/>
  <c r="AB170" i="449"/>
  <c r="AC169" i="449"/>
  <c r="Z169" i="449" s="1"/>
  <c r="AB169" i="449"/>
  <c r="AC168" i="449"/>
  <c r="AB168" i="449"/>
  <c r="X168" i="449"/>
  <c r="AC167" i="449"/>
  <c r="AB167" i="449"/>
  <c r="AC166" i="449"/>
  <c r="AB166" i="449"/>
  <c r="AC165" i="449"/>
  <c r="Z165" i="449" s="1"/>
  <c r="AB165" i="449"/>
  <c r="AC164" i="449"/>
  <c r="AB164" i="449"/>
  <c r="AC163" i="449"/>
  <c r="Y163" i="449" s="1"/>
  <c r="AB163" i="449"/>
  <c r="AC162" i="449"/>
  <c r="AA162" i="449" s="1"/>
  <c r="AB162" i="449"/>
  <c r="AC161" i="449"/>
  <c r="Z161" i="449" s="1"/>
  <c r="AB161" i="449"/>
  <c r="AC160" i="449"/>
  <c r="X160" i="449" s="1"/>
  <c r="AB160" i="449"/>
  <c r="AC159" i="449"/>
  <c r="AB159" i="449"/>
  <c r="AC158" i="449"/>
  <c r="Y158" i="449" s="1"/>
  <c r="AB158" i="449"/>
  <c r="AC157" i="449"/>
  <c r="Z157" i="449" s="1"/>
  <c r="AB157" i="449"/>
  <c r="AC156" i="449"/>
  <c r="X156" i="449" s="1"/>
  <c r="AB156" i="449"/>
  <c r="AC155" i="449"/>
  <c r="Y155" i="449" s="1"/>
  <c r="AB155" i="449"/>
  <c r="AC154" i="449"/>
  <c r="Z154" i="449" s="1"/>
  <c r="AB154" i="449"/>
  <c r="AA154" i="449"/>
  <c r="Y154" i="449"/>
  <c r="X154" i="449"/>
  <c r="AC153" i="449"/>
  <c r="Z153" i="449" s="1"/>
  <c r="AB153" i="449"/>
  <c r="AC152" i="449"/>
  <c r="AB152" i="449"/>
  <c r="AC151" i="449"/>
  <c r="AB151" i="449"/>
  <c r="AC150" i="449"/>
  <c r="Y150" i="449" s="1"/>
  <c r="AB150" i="449"/>
  <c r="AC149" i="449"/>
  <c r="AB149" i="449"/>
  <c r="AC148" i="449"/>
  <c r="AB148" i="449"/>
  <c r="AC147" i="449"/>
  <c r="AB147" i="449"/>
  <c r="AC146" i="449"/>
  <c r="Z146" i="449" s="1"/>
  <c r="AB146" i="449"/>
  <c r="AC145" i="449"/>
  <c r="AB145" i="449"/>
  <c r="AC144" i="449"/>
  <c r="AB144" i="449"/>
  <c r="AC143" i="449"/>
  <c r="AB143" i="449"/>
  <c r="AC142" i="449"/>
  <c r="AB142" i="449"/>
  <c r="AC141" i="449"/>
  <c r="AB141" i="449"/>
  <c r="AC140" i="449"/>
  <c r="AA140" i="449" s="1"/>
  <c r="AB140" i="449"/>
  <c r="AC139" i="449"/>
  <c r="AA139" i="449" s="1"/>
  <c r="AB139" i="449"/>
  <c r="AC138" i="449"/>
  <c r="AA138" i="449" s="1"/>
  <c r="AB138" i="449"/>
  <c r="AC137" i="449"/>
  <c r="X137" i="449" s="1"/>
  <c r="AB137" i="449"/>
  <c r="AC136" i="449"/>
  <c r="AB136" i="449"/>
  <c r="AC135" i="449"/>
  <c r="AB135" i="449"/>
  <c r="AC134" i="449"/>
  <c r="X134" i="449" s="1"/>
  <c r="AB134" i="449"/>
  <c r="AC133" i="449"/>
  <c r="Y133" i="449" s="1"/>
  <c r="AB133" i="449"/>
  <c r="AC132" i="449"/>
  <c r="X132" i="449" s="1"/>
  <c r="AB132" i="449"/>
  <c r="AC131" i="449"/>
  <c r="Y131" i="449" s="1"/>
  <c r="AB131" i="449"/>
  <c r="Z131" i="449"/>
  <c r="AC130" i="449"/>
  <c r="Z130" i="449" s="1"/>
  <c r="AB130" i="449"/>
  <c r="AA130" i="449"/>
  <c r="AC129" i="449"/>
  <c r="AB129" i="449"/>
  <c r="Z129" i="449"/>
  <c r="AC128" i="449"/>
  <c r="X128" i="449" s="1"/>
  <c r="AB128" i="449"/>
  <c r="AC127" i="449"/>
  <c r="AB127" i="449"/>
  <c r="AC126" i="449"/>
  <c r="AB126" i="449"/>
  <c r="AC125" i="449"/>
  <c r="Y125" i="449" s="1"/>
  <c r="AB125" i="449"/>
  <c r="AC124" i="449"/>
  <c r="X124" i="449" s="1"/>
  <c r="AB124" i="449"/>
  <c r="AC123" i="449"/>
  <c r="Z123" i="449" s="1"/>
  <c r="AB123" i="449"/>
  <c r="AC122" i="449"/>
  <c r="Z122" i="449" s="1"/>
  <c r="AB122" i="449"/>
  <c r="AA122" i="449"/>
  <c r="X122" i="449"/>
  <c r="AC121" i="449"/>
  <c r="Z121" i="449" s="1"/>
  <c r="AB121" i="449"/>
  <c r="AC120" i="449"/>
  <c r="X120" i="449" s="1"/>
  <c r="AB120" i="449"/>
  <c r="AC119" i="449"/>
  <c r="Y119" i="449" s="1"/>
  <c r="AB119" i="449"/>
  <c r="AC118" i="449"/>
  <c r="AB118" i="449"/>
  <c r="AC117" i="449"/>
  <c r="AB117" i="449"/>
  <c r="AC116" i="449"/>
  <c r="X116" i="449" s="1"/>
  <c r="AB116" i="449"/>
  <c r="AC115" i="449"/>
  <c r="Y115" i="449" s="1"/>
  <c r="AB115" i="449"/>
  <c r="Z115" i="449"/>
  <c r="AC114" i="449"/>
  <c r="Z114" i="449" s="1"/>
  <c r="AB114" i="449"/>
  <c r="AC113" i="449"/>
  <c r="Z113" i="449" s="1"/>
  <c r="AB113" i="449"/>
  <c r="AC112" i="449"/>
  <c r="X112" i="449" s="1"/>
  <c r="AB112" i="449"/>
  <c r="AC111" i="449"/>
  <c r="Y111" i="449" s="1"/>
  <c r="AB111" i="449"/>
  <c r="AC110" i="449"/>
  <c r="X110" i="449" s="1"/>
  <c r="AB110" i="449"/>
  <c r="AC109" i="449"/>
  <c r="AB109" i="449"/>
  <c r="AC108" i="449"/>
  <c r="AB108" i="449"/>
  <c r="AC107" i="449"/>
  <c r="AB107" i="449"/>
  <c r="AC106" i="449"/>
  <c r="Z106" i="449" s="1"/>
  <c r="AB106" i="449"/>
  <c r="AC105" i="449"/>
  <c r="Z105" i="449" s="1"/>
  <c r="AB105" i="449"/>
  <c r="AC104" i="449"/>
  <c r="AB104" i="449"/>
  <c r="AC103" i="449"/>
  <c r="AB103" i="449"/>
  <c r="AC102" i="449"/>
  <c r="X102" i="449" s="1"/>
  <c r="AB102" i="449"/>
  <c r="AC101" i="449"/>
  <c r="Y101" i="449" s="1"/>
  <c r="AB101" i="449"/>
  <c r="AC100" i="449"/>
  <c r="X100" i="449" s="1"/>
  <c r="AB100" i="449"/>
  <c r="AC99" i="449"/>
  <c r="Y99" i="449" s="1"/>
  <c r="AB99" i="449"/>
  <c r="AC98" i="449"/>
  <c r="Z98" i="449" s="1"/>
  <c r="AB98" i="449"/>
  <c r="AA98" i="449"/>
  <c r="Y98" i="449"/>
  <c r="X98" i="449"/>
  <c r="AC97" i="449"/>
  <c r="Z97" i="449" s="1"/>
  <c r="AB97" i="449"/>
  <c r="AC96" i="449"/>
  <c r="X96" i="449" s="1"/>
  <c r="AB96" i="449"/>
  <c r="AC95" i="449"/>
  <c r="AB95" i="449"/>
  <c r="AC94" i="449"/>
  <c r="AB94" i="449"/>
  <c r="AC93" i="449"/>
  <c r="Y93" i="449" s="1"/>
  <c r="AB93" i="449"/>
  <c r="AC92" i="449"/>
  <c r="X92" i="449" s="1"/>
  <c r="AB92" i="449"/>
  <c r="Y92" i="449"/>
  <c r="AC91" i="449"/>
  <c r="Z91" i="449" s="1"/>
  <c r="AB91" i="449"/>
  <c r="AC90" i="449"/>
  <c r="Z90" i="449" s="1"/>
  <c r="AB90" i="449"/>
  <c r="AC89" i="449"/>
  <c r="Z89" i="449" s="1"/>
  <c r="AB89" i="449"/>
  <c r="AC88" i="449"/>
  <c r="X88" i="449" s="1"/>
  <c r="AB88" i="449"/>
  <c r="AC87" i="449"/>
  <c r="Y87" i="449" s="1"/>
  <c r="AB87" i="449"/>
  <c r="AC86" i="449"/>
  <c r="AB86" i="449"/>
  <c r="AC85" i="449"/>
  <c r="AB85" i="449"/>
  <c r="AC84" i="449"/>
  <c r="AB84" i="449"/>
  <c r="AC83" i="449"/>
  <c r="Y83" i="449" s="1"/>
  <c r="AB83" i="449"/>
  <c r="AC82" i="449"/>
  <c r="Z82" i="449" s="1"/>
  <c r="AB82" i="449"/>
  <c r="AC81" i="449"/>
  <c r="Z81" i="449" s="1"/>
  <c r="AB81" i="449"/>
  <c r="AC80" i="449"/>
  <c r="X80" i="449" s="1"/>
  <c r="AB80" i="449"/>
  <c r="AC79" i="449"/>
  <c r="Y79" i="449" s="1"/>
  <c r="AB79" i="449"/>
  <c r="AC78" i="449"/>
  <c r="AB78" i="449"/>
  <c r="X78" i="449"/>
  <c r="AC77" i="449"/>
  <c r="AB77" i="449"/>
  <c r="AC76" i="449"/>
  <c r="AB76" i="449"/>
  <c r="AC75" i="449"/>
  <c r="AB75" i="449"/>
  <c r="AC74" i="449"/>
  <c r="Z74" i="449" s="1"/>
  <c r="AB74" i="449"/>
  <c r="X74" i="449"/>
  <c r="AC73" i="449"/>
  <c r="Z73" i="449" s="1"/>
  <c r="AB73" i="449"/>
  <c r="AC72" i="449"/>
  <c r="AB72" i="449"/>
  <c r="AC71" i="449"/>
  <c r="AB71" i="449"/>
  <c r="AC70" i="449"/>
  <c r="X70" i="449" s="1"/>
  <c r="AB70" i="449"/>
  <c r="AC69" i="449"/>
  <c r="Y69" i="449" s="1"/>
  <c r="AB69" i="449"/>
  <c r="AC68" i="449"/>
  <c r="X68" i="449" s="1"/>
  <c r="AB68" i="449"/>
  <c r="AC67" i="449"/>
  <c r="Y67" i="449" s="1"/>
  <c r="AB67" i="449"/>
  <c r="Z67" i="449"/>
  <c r="AC66" i="449"/>
  <c r="AB66" i="449"/>
  <c r="AC65" i="449"/>
  <c r="AB65" i="449"/>
  <c r="Z65" i="449"/>
  <c r="AC64" i="449"/>
  <c r="X64" i="449" s="1"/>
  <c r="AB64" i="449"/>
  <c r="AC63" i="449"/>
  <c r="AB63" i="449"/>
  <c r="AC62" i="449"/>
  <c r="AB62" i="449"/>
  <c r="AC61" i="449"/>
  <c r="Y61" i="449" s="1"/>
  <c r="AB61" i="449"/>
  <c r="AC60" i="449"/>
  <c r="X60" i="449" s="1"/>
  <c r="AB60" i="449"/>
  <c r="AC59" i="449"/>
  <c r="Z59" i="449" s="1"/>
  <c r="AB59" i="449"/>
  <c r="AC58" i="449"/>
  <c r="AB58" i="449"/>
  <c r="AC57" i="449"/>
  <c r="Z57" i="449" s="1"/>
  <c r="AB57" i="449"/>
  <c r="AC56" i="449"/>
  <c r="X56" i="449" s="1"/>
  <c r="AB56" i="449"/>
  <c r="AA56" i="449"/>
  <c r="AC55" i="449"/>
  <c r="Y55" i="449" s="1"/>
  <c r="AB55" i="449"/>
  <c r="AC54" i="449"/>
  <c r="AB54" i="449"/>
  <c r="AC53" i="449"/>
  <c r="AB53" i="449"/>
  <c r="AC52" i="449"/>
  <c r="X52" i="449" s="1"/>
  <c r="AB52" i="449"/>
  <c r="Y52" i="449"/>
  <c r="AC51" i="449"/>
  <c r="AB51" i="449"/>
  <c r="AC50" i="449"/>
  <c r="Z50" i="449" s="1"/>
  <c r="AB50" i="449"/>
  <c r="AC49" i="449"/>
  <c r="Z49" i="449" s="1"/>
  <c r="AB49" i="449"/>
  <c r="AC48" i="449"/>
  <c r="AB48" i="449"/>
  <c r="AC47" i="449"/>
  <c r="Y47" i="449" s="1"/>
  <c r="AB47" i="449"/>
  <c r="AC46" i="449"/>
  <c r="X46" i="449" s="1"/>
  <c r="AB46" i="449"/>
  <c r="AC45" i="449"/>
  <c r="AB45" i="449"/>
  <c r="AC44" i="449"/>
  <c r="AB44" i="449"/>
  <c r="AC43" i="449"/>
  <c r="AB43" i="449"/>
  <c r="AC42" i="449"/>
  <c r="X42" i="449" s="1"/>
  <c r="AB42" i="449"/>
  <c r="AC41" i="449"/>
  <c r="AB41" i="449"/>
  <c r="AC40" i="449"/>
  <c r="AB40" i="449"/>
  <c r="AC39" i="449"/>
  <c r="AB39" i="449"/>
  <c r="Z39" i="449"/>
  <c r="AC38" i="449"/>
  <c r="X38" i="449" s="1"/>
  <c r="AB38" i="449"/>
  <c r="AC37" i="449"/>
  <c r="AB37" i="449"/>
  <c r="AC36" i="449"/>
  <c r="AB36" i="449"/>
  <c r="AC35" i="449"/>
  <c r="AB35" i="449"/>
  <c r="AC34" i="449"/>
  <c r="X34" i="449" s="1"/>
  <c r="AB34" i="449"/>
  <c r="AC33" i="449"/>
  <c r="Z33" i="449" s="1"/>
  <c r="AB33" i="449"/>
  <c r="AC32" i="449"/>
  <c r="Z32" i="449" s="1"/>
  <c r="AB32" i="449"/>
  <c r="AC31" i="449"/>
  <c r="AB31" i="449"/>
  <c r="Z31" i="449"/>
  <c r="AC30" i="449"/>
  <c r="AB30" i="449"/>
  <c r="X30" i="449"/>
  <c r="AC29" i="449"/>
  <c r="AB29" i="449"/>
  <c r="AC28" i="449"/>
  <c r="AB28" i="449"/>
  <c r="AC27" i="449"/>
  <c r="AB27" i="449"/>
  <c r="AC26" i="449"/>
  <c r="AB26" i="449"/>
  <c r="X26" i="449"/>
  <c r="AC25" i="449"/>
  <c r="AB25" i="449"/>
  <c r="AC24" i="449"/>
  <c r="Z24" i="449" s="1"/>
  <c r="AB24" i="449"/>
  <c r="AC23" i="449"/>
  <c r="X23" i="449" s="1"/>
  <c r="AB23" i="449"/>
  <c r="J22" i="449"/>
  <c r="I22" i="449"/>
  <c r="H22" i="449"/>
  <c r="G22" i="449"/>
  <c r="S17" i="449" s="1"/>
  <c r="A19" i="449"/>
  <c r="A17" i="449"/>
  <c r="A15" i="449"/>
  <c r="V12" i="449"/>
  <c r="S12" i="449"/>
  <c r="P12" i="449"/>
  <c r="N12" i="449"/>
  <c r="M12" i="449"/>
  <c r="L12" i="449"/>
  <c r="V11" i="449"/>
  <c r="S11" i="449"/>
  <c r="P11" i="449"/>
  <c r="N11" i="449"/>
  <c r="M11" i="449"/>
  <c r="L11" i="449"/>
  <c r="S7" i="449"/>
  <c r="M7" i="449"/>
  <c r="V5" i="449"/>
  <c r="S5" i="449"/>
  <c r="M5" i="449"/>
  <c r="J5" i="449"/>
  <c r="D5" i="449"/>
  <c r="AA247" i="448"/>
  <c r="Z247" i="448"/>
  <c r="Y247" i="448"/>
  <c r="X247" i="448"/>
  <c r="W247" i="448"/>
  <c r="V247" i="448"/>
  <c r="U247" i="448"/>
  <c r="T247" i="448"/>
  <c r="S247" i="448"/>
  <c r="R247" i="448"/>
  <c r="Q247" i="448"/>
  <c r="P247" i="448"/>
  <c r="O247" i="448"/>
  <c r="AC246" i="448"/>
  <c r="AB246" i="448"/>
  <c r="AC245" i="448"/>
  <c r="AA245" i="448" s="1"/>
  <c r="AB245" i="448"/>
  <c r="X245" i="448"/>
  <c r="AC244" i="448"/>
  <c r="AB244" i="448"/>
  <c r="AC243" i="448"/>
  <c r="X243" i="448" s="1"/>
  <c r="AB243" i="448"/>
  <c r="AA243" i="448"/>
  <c r="AC242" i="448"/>
  <c r="Z242" i="448" s="1"/>
  <c r="AB242" i="448"/>
  <c r="AC241" i="448"/>
  <c r="Z241" i="448" s="1"/>
  <c r="AB241" i="448"/>
  <c r="AA241" i="448"/>
  <c r="Y241" i="448"/>
  <c r="X241" i="448"/>
  <c r="AC240" i="448"/>
  <c r="AB240" i="448"/>
  <c r="AC239" i="448"/>
  <c r="Z239" i="448" s="1"/>
  <c r="AB239" i="448"/>
  <c r="AA239" i="448"/>
  <c r="Y239" i="448"/>
  <c r="X239" i="448"/>
  <c r="AC238" i="448"/>
  <c r="AB238" i="448"/>
  <c r="AC237" i="448"/>
  <c r="AB237" i="448"/>
  <c r="AC236" i="448"/>
  <c r="X236" i="448" s="1"/>
  <c r="AB236" i="448"/>
  <c r="Y236" i="448"/>
  <c r="AC235" i="448"/>
  <c r="AB235" i="448"/>
  <c r="AC234" i="448"/>
  <c r="Z234" i="448" s="1"/>
  <c r="AB234" i="448"/>
  <c r="AC233" i="448"/>
  <c r="Z233" i="448" s="1"/>
  <c r="AB233" i="448"/>
  <c r="AC232" i="448"/>
  <c r="AB232" i="448"/>
  <c r="AC231" i="448"/>
  <c r="X231" i="448" s="1"/>
  <c r="AB231" i="448"/>
  <c r="AC230" i="448"/>
  <c r="AB230" i="448"/>
  <c r="AC229" i="448"/>
  <c r="AB229" i="448"/>
  <c r="AC228" i="448"/>
  <c r="AB228" i="448"/>
  <c r="Y228" i="448"/>
  <c r="AC227" i="448"/>
  <c r="X227" i="448" s="1"/>
  <c r="AB227" i="448"/>
  <c r="AA227" i="448"/>
  <c r="AC226" i="448"/>
  <c r="X226" i="448" s="1"/>
  <c r="AB226" i="448"/>
  <c r="Y226" i="448"/>
  <c r="AC225" i="448"/>
  <c r="X225" i="448" s="1"/>
  <c r="AB225" i="448"/>
  <c r="AC224" i="448"/>
  <c r="Y224" i="448" s="1"/>
  <c r="AB224" i="448"/>
  <c r="AC223" i="448"/>
  <c r="AB223" i="448"/>
  <c r="AC222" i="448"/>
  <c r="AB222" i="448"/>
  <c r="AC221" i="448"/>
  <c r="AB221" i="448"/>
  <c r="AC220" i="448"/>
  <c r="AB220" i="448"/>
  <c r="AC219" i="448"/>
  <c r="AB219" i="448"/>
  <c r="Z219" i="448"/>
  <c r="AC218" i="448"/>
  <c r="Y218" i="448" s="1"/>
  <c r="AB218" i="448"/>
  <c r="AC217" i="448"/>
  <c r="Y217" i="448" s="1"/>
  <c r="AB217" i="448"/>
  <c r="AC216" i="448"/>
  <c r="Z216" i="448" s="1"/>
  <c r="AB216" i="448"/>
  <c r="AC215" i="448"/>
  <c r="AB215" i="448"/>
  <c r="AC214" i="448"/>
  <c r="AB214" i="448"/>
  <c r="AC213" i="448"/>
  <c r="X213" i="448" s="1"/>
  <c r="AB213" i="448"/>
  <c r="AC212" i="448"/>
  <c r="X212" i="448" s="1"/>
  <c r="AB212" i="448"/>
  <c r="AC211" i="448"/>
  <c r="Z211" i="448" s="1"/>
  <c r="AB211" i="448"/>
  <c r="AC210" i="448"/>
  <c r="Y210" i="448" s="1"/>
  <c r="AB210" i="448"/>
  <c r="AC209" i="448"/>
  <c r="Y209" i="448" s="1"/>
  <c r="AB209" i="448"/>
  <c r="AC208" i="448"/>
  <c r="AB208" i="448"/>
  <c r="AC207" i="448"/>
  <c r="AB207" i="448"/>
  <c r="AC206" i="448"/>
  <c r="AB206" i="448"/>
  <c r="AC205" i="448"/>
  <c r="AB205" i="448"/>
  <c r="AC204" i="448"/>
  <c r="X204" i="448" s="1"/>
  <c r="AB204" i="448"/>
  <c r="Z204" i="448"/>
  <c r="AC203" i="448"/>
  <c r="Z203" i="448" s="1"/>
  <c r="AB203" i="448"/>
  <c r="AC202" i="448"/>
  <c r="Y202" i="448" s="1"/>
  <c r="AB202" i="448"/>
  <c r="AC201" i="448"/>
  <c r="AB201" i="448"/>
  <c r="AC200" i="448"/>
  <c r="AB200" i="448"/>
  <c r="AC199" i="448"/>
  <c r="AB199" i="448"/>
  <c r="AC198" i="448"/>
  <c r="AB198" i="448"/>
  <c r="AC197" i="448"/>
  <c r="AB197" i="448"/>
  <c r="AC196" i="448"/>
  <c r="AB196" i="448"/>
  <c r="AC195" i="448"/>
  <c r="Z195" i="448" s="1"/>
  <c r="AB195" i="448"/>
  <c r="AC194" i="448"/>
  <c r="Y194" i="448" s="1"/>
  <c r="AB194" i="448"/>
  <c r="AC193" i="448"/>
  <c r="Y193" i="448" s="1"/>
  <c r="AB193" i="448"/>
  <c r="AC192" i="448"/>
  <c r="X192" i="448" s="1"/>
  <c r="AB192" i="448"/>
  <c r="AC191" i="448"/>
  <c r="X191" i="448" s="1"/>
  <c r="AB191" i="448"/>
  <c r="AC190" i="448"/>
  <c r="AB190" i="448"/>
  <c r="AC189" i="448"/>
  <c r="AB189" i="448"/>
  <c r="AC188" i="448"/>
  <c r="AB188" i="448"/>
  <c r="AC187" i="448"/>
  <c r="AB187" i="448"/>
  <c r="AC186" i="448"/>
  <c r="AB186" i="448"/>
  <c r="AC185" i="448"/>
  <c r="AA185" i="448" s="1"/>
  <c r="AB185" i="448"/>
  <c r="AC184" i="448"/>
  <c r="AB184" i="448"/>
  <c r="AC183" i="448"/>
  <c r="X183" i="448" s="1"/>
  <c r="AB183" i="448"/>
  <c r="AC182" i="448"/>
  <c r="AB182" i="448"/>
  <c r="AC181" i="448"/>
  <c r="AB181" i="448"/>
  <c r="AC180" i="448"/>
  <c r="AB180" i="448"/>
  <c r="X180" i="448" s="1"/>
  <c r="AC179" i="448"/>
  <c r="AB179" i="448"/>
  <c r="AC178" i="448"/>
  <c r="X178" i="448" s="1"/>
  <c r="AB178" i="448"/>
  <c r="AC177" i="448"/>
  <c r="AB177" i="448"/>
  <c r="AA177" i="448"/>
  <c r="AC176" i="448"/>
  <c r="AA176" i="448" s="1"/>
  <c r="AB176" i="448"/>
  <c r="AC175" i="448"/>
  <c r="AB175" i="448"/>
  <c r="AC174" i="448"/>
  <c r="AB174" i="448"/>
  <c r="AC173" i="448"/>
  <c r="AB173" i="448"/>
  <c r="AC172" i="448"/>
  <c r="AB172" i="448"/>
  <c r="AC171" i="448"/>
  <c r="Y171" i="448" s="1"/>
  <c r="AB171" i="448"/>
  <c r="AC170" i="448"/>
  <c r="X170" i="448" s="1"/>
  <c r="AB170" i="448"/>
  <c r="AC169" i="448"/>
  <c r="X169" i="448" s="1"/>
  <c r="AB169" i="448"/>
  <c r="AA169" i="448" s="1"/>
  <c r="AC168" i="448"/>
  <c r="Z168" i="448" s="1"/>
  <c r="AB168" i="448"/>
  <c r="AC167" i="448"/>
  <c r="AB167" i="448"/>
  <c r="AC166" i="448"/>
  <c r="Z166" i="448" s="1"/>
  <c r="AB166" i="448"/>
  <c r="AC165" i="448"/>
  <c r="AB165" i="448"/>
  <c r="AC164" i="448"/>
  <c r="AB164" i="448"/>
  <c r="AC163" i="448"/>
  <c r="Y163" i="448" s="1"/>
  <c r="AB163" i="448"/>
  <c r="AC162" i="448"/>
  <c r="AB162" i="448"/>
  <c r="AC161" i="448"/>
  <c r="AA161" i="448" s="1"/>
  <c r="AB161" i="448"/>
  <c r="AC160" i="448"/>
  <c r="Y160" i="448" s="1"/>
  <c r="AB160" i="448"/>
  <c r="AC159" i="448"/>
  <c r="AB159" i="448"/>
  <c r="AC158" i="448"/>
  <c r="AB158" i="448"/>
  <c r="AC157" i="448"/>
  <c r="AB157" i="448"/>
  <c r="AC156" i="448"/>
  <c r="Y156" i="448" s="1"/>
  <c r="AB156" i="448"/>
  <c r="AC155" i="448"/>
  <c r="Z155" i="448" s="1"/>
  <c r="AB155" i="448"/>
  <c r="X155" i="448"/>
  <c r="AC154" i="448"/>
  <c r="AB154" i="448"/>
  <c r="AC153" i="448"/>
  <c r="AA153" i="448" s="1"/>
  <c r="AB153" i="448"/>
  <c r="AC152" i="448"/>
  <c r="AA152" i="448" s="1"/>
  <c r="AB152" i="448"/>
  <c r="AC151" i="448"/>
  <c r="X151" i="448" s="1"/>
  <c r="AB151" i="448"/>
  <c r="AC150" i="448"/>
  <c r="AB150" i="448"/>
  <c r="AC149" i="448"/>
  <c r="Y149" i="448" s="1"/>
  <c r="AB149" i="448"/>
  <c r="AC148" i="448"/>
  <c r="AA148" i="448" s="1"/>
  <c r="AB148" i="448"/>
  <c r="AC147" i="448"/>
  <c r="X147" i="448" s="1"/>
  <c r="AB147" i="448"/>
  <c r="AC146" i="448"/>
  <c r="X146" i="448" s="1"/>
  <c r="AB146" i="448"/>
  <c r="AC145" i="448"/>
  <c r="AB145" i="448"/>
  <c r="AC144" i="448"/>
  <c r="AB144" i="448"/>
  <c r="AC143" i="448"/>
  <c r="Z143" i="448" s="1"/>
  <c r="AB143" i="448"/>
  <c r="AC142" i="448"/>
  <c r="AB142" i="448"/>
  <c r="AC141" i="448"/>
  <c r="AB141" i="448"/>
  <c r="AC140" i="448"/>
  <c r="AB140" i="448"/>
  <c r="AC139" i="448"/>
  <c r="AA139" i="448" s="1"/>
  <c r="AB139" i="448"/>
  <c r="AC138" i="448"/>
  <c r="X138" i="448" s="1"/>
  <c r="AB138" i="448"/>
  <c r="AC137" i="448"/>
  <c r="X137" i="448" s="1"/>
  <c r="AB137" i="448"/>
  <c r="AC136" i="448"/>
  <c r="Z136" i="448" s="1"/>
  <c r="AB136" i="448"/>
  <c r="AC135" i="448"/>
  <c r="AB135" i="448"/>
  <c r="AC134" i="448"/>
  <c r="AB134" i="448"/>
  <c r="AC133" i="448"/>
  <c r="Z133" i="448" s="1"/>
  <c r="AB133" i="448"/>
  <c r="AC132" i="448"/>
  <c r="AB132" i="448"/>
  <c r="AC131" i="448"/>
  <c r="AB131" i="448"/>
  <c r="AC130" i="448"/>
  <c r="AB130" i="448"/>
  <c r="AC129" i="448"/>
  <c r="AA129" i="448" s="1"/>
  <c r="AB129" i="448"/>
  <c r="AC128" i="448"/>
  <c r="Y128" i="448" s="1"/>
  <c r="AB128" i="448"/>
  <c r="AC127" i="448"/>
  <c r="AB127" i="448"/>
  <c r="AC126" i="448"/>
  <c r="X126" i="448" s="1"/>
  <c r="AB126" i="448"/>
  <c r="AC125" i="448"/>
  <c r="Z125" i="448" s="1"/>
  <c r="AB125" i="448"/>
  <c r="AC124" i="448"/>
  <c r="AA124" i="448" s="1"/>
  <c r="AB124" i="448"/>
  <c r="AC123" i="448"/>
  <c r="AA123" i="448" s="1"/>
  <c r="AB123" i="448"/>
  <c r="AC122" i="448"/>
  <c r="Y122" i="448" s="1"/>
  <c r="AB122" i="448"/>
  <c r="AC121" i="448"/>
  <c r="AB121" i="448"/>
  <c r="AC120" i="448"/>
  <c r="X120" i="448" s="1"/>
  <c r="AB120" i="448"/>
  <c r="AC119" i="448"/>
  <c r="X119" i="448" s="1"/>
  <c r="AB119" i="448"/>
  <c r="AC118" i="448"/>
  <c r="AB118" i="448"/>
  <c r="AC117" i="448"/>
  <c r="AB117" i="448"/>
  <c r="AC116" i="448"/>
  <c r="AB116" i="448"/>
  <c r="AC115" i="448"/>
  <c r="AB115" i="448"/>
  <c r="AC114" i="448"/>
  <c r="AA114" i="448" s="1"/>
  <c r="AB114" i="448"/>
  <c r="AC113" i="448"/>
  <c r="AA113" i="448" s="1"/>
  <c r="AB113" i="448"/>
  <c r="AC112" i="448"/>
  <c r="AB112" i="448"/>
  <c r="AC111" i="448"/>
  <c r="AA111" i="448" s="1"/>
  <c r="AB111" i="448"/>
  <c r="AC110" i="448"/>
  <c r="X110" i="448" s="1"/>
  <c r="AB110" i="448"/>
  <c r="AC109" i="448"/>
  <c r="AB109" i="448"/>
  <c r="AC108" i="448"/>
  <c r="Y108" i="448" s="1"/>
  <c r="AB108" i="448"/>
  <c r="AC107" i="448"/>
  <c r="X107" i="448" s="1"/>
  <c r="AB107" i="448"/>
  <c r="AC106" i="448"/>
  <c r="Y106" i="448" s="1"/>
  <c r="AB106" i="448"/>
  <c r="AC105" i="448"/>
  <c r="Y105" i="448" s="1"/>
  <c r="AB105" i="448"/>
  <c r="AC104" i="448"/>
  <c r="AB104" i="448"/>
  <c r="AC103" i="448"/>
  <c r="AA103" i="448" s="1"/>
  <c r="AB103" i="448"/>
  <c r="AC102" i="448"/>
  <c r="AB102" i="448"/>
  <c r="Y102" i="448"/>
  <c r="AC101" i="448"/>
  <c r="AB101" i="448"/>
  <c r="AC100" i="448"/>
  <c r="AB100" i="448"/>
  <c r="AC99" i="448"/>
  <c r="AB99" i="448"/>
  <c r="AC98" i="448"/>
  <c r="AB98" i="448"/>
  <c r="AC97" i="448"/>
  <c r="AB97" i="448"/>
  <c r="AC96" i="448"/>
  <c r="AB96" i="448"/>
  <c r="AC95" i="448"/>
  <c r="X95" i="448" s="1"/>
  <c r="AB95" i="448"/>
  <c r="AC94" i="448"/>
  <c r="AB94" i="448"/>
  <c r="Y94" i="448" s="1"/>
  <c r="AC93" i="448"/>
  <c r="AA93" i="448" s="1"/>
  <c r="AB93" i="448"/>
  <c r="AC92" i="448"/>
  <c r="Z92" i="448" s="1"/>
  <c r="AB92" i="448"/>
  <c r="AC91" i="448"/>
  <c r="AB91" i="448"/>
  <c r="AC90" i="448"/>
  <c r="Z90" i="448" s="1"/>
  <c r="AB90" i="448"/>
  <c r="AC89" i="448"/>
  <c r="AA89" i="448" s="1"/>
  <c r="AB89" i="448"/>
  <c r="AC88" i="448"/>
  <c r="AB88" i="448"/>
  <c r="AC87" i="448"/>
  <c r="AB87" i="448"/>
  <c r="AC86" i="448"/>
  <c r="Z86" i="448" s="1"/>
  <c r="AB86" i="448"/>
  <c r="AC85" i="448"/>
  <c r="AB85" i="448"/>
  <c r="AC84" i="448"/>
  <c r="X84" i="448" s="1"/>
  <c r="AB84" i="448"/>
  <c r="AC83" i="448"/>
  <c r="X83" i="448" s="1"/>
  <c r="AB83" i="448"/>
  <c r="AC82" i="448"/>
  <c r="AB82" i="448"/>
  <c r="AC81" i="448"/>
  <c r="AB81" i="448"/>
  <c r="AC80" i="448"/>
  <c r="X80" i="448" s="1"/>
  <c r="AB80" i="448"/>
  <c r="AC79" i="448"/>
  <c r="AB79" i="448"/>
  <c r="AC78" i="448"/>
  <c r="AB78" i="448"/>
  <c r="AC77" i="448"/>
  <c r="AB77" i="448"/>
  <c r="AC76" i="448"/>
  <c r="AA76" i="448" s="1"/>
  <c r="AB76" i="448"/>
  <c r="AC75" i="448"/>
  <c r="AB75" i="448"/>
  <c r="AC74" i="448"/>
  <c r="Y74" i="448" s="1"/>
  <c r="AB74" i="448"/>
  <c r="AC73" i="448"/>
  <c r="Y73" i="448" s="1"/>
  <c r="AB73" i="448"/>
  <c r="AC72" i="448"/>
  <c r="AB72" i="448"/>
  <c r="AC71" i="448"/>
  <c r="AB71" i="448"/>
  <c r="AC70" i="448"/>
  <c r="AB70" i="448"/>
  <c r="AC69" i="448"/>
  <c r="AB69" i="448"/>
  <c r="X69" i="448" s="1"/>
  <c r="AC68" i="448"/>
  <c r="X68" i="448" s="1"/>
  <c r="AB68" i="448"/>
  <c r="AC67" i="448"/>
  <c r="AB67" i="448"/>
  <c r="AC66" i="448"/>
  <c r="AB66" i="448"/>
  <c r="AC65" i="448"/>
  <c r="Z65" i="448" s="1"/>
  <c r="AB65" i="448"/>
  <c r="AC64" i="448"/>
  <c r="AB64" i="448"/>
  <c r="AC63" i="448"/>
  <c r="AB63" i="448"/>
  <c r="AC62" i="448"/>
  <c r="AB62" i="448"/>
  <c r="AC61" i="448"/>
  <c r="Z61" i="448" s="1"/>
  <c r="AB61" i="448"/>
  <c r="AC60" i="448"/>
  <c r="AB60" i="448"/>
  <c r="AC59" i="448"/>
  <c r="AB59" i="448"/>
  <c r="AC58" i="448"/>
  <c r="Y58" i="448" s="1"/>
  <c r="AB58" i="448"/>
  <c r="AC57" i="448"/>
  <c r="AA57" i="448" s="1"/>
  <c r="AB57" i="448"/>
  <c r="AC56" i="448"/>
  <c r="Y56" i="448" s="1"/>
  <c r="AB56" i="448"/>
  <c r="AC55" i="448"/>
  <c r="AB55" i="448"/>
  <c r="AC54" i="448"/>
  <c r="AB54" i="448"/>
  <c r="AA54" i="448" s="1"/>
  <c r="AC53" i="448"/>
  <c r="AB53" i="448"/>
  <c r="Y53" i="448" s="1"/>
  <c r="AC52" i="448"/>
  <c r="X52" i="448" s="1"/>
  <c r="AB52" i="448"/>
  <c r="AC51" i="448"/>
  <c r="X51" i="448" s="1"/>
  <c r="AB51" i="448"/>
  <c r="AC50" i="448"/>
  <c r="AB50" i="448"/>
  <c r="AC49" i="448"/>
  <c r="Z49" i="448" s="1"/>
  <c r="AB49" i="448"/>
  <c r="AC48" i="448"/>
  <c r="Y48" i="448" s="1"/>
  <c r="AB48" i="448"/>
  <c r="AC47" i="448"/>
  <c r="AB47" i="448"/>
  <c r="AC46" i="448"/>
  <c r="X46" i="448" s="1"/>
  <c r="AB46" i="448"/>
  <c r="AC45" i="448"/>
  <c r="AB45" i="448"/>
  <c r="AC44" i="448"/>
  <c r="X44" i="448" s="1"/>
  <c r="AB44" i="448"/>
  <c r="AC43" i="448"/>
  <c r="Z43" i="448" s="1"/>
  <c r="AB43" i="448"/>
  <c r="X43" i="448"/>
  <c r="AC42" i="448"/>
  <c r="AA42" i="448" s="1"/>
  <c r="AB42" i="448"/>
  <c r="AC41" i="448"/>
  <c r="Z41" i="448" s="1"/>
  <c r="AB41" i="448"/>
  <c r="AC40" i="448"/>
  <c r="AB40" i="448"/>
  <c r="AC39" i="448"/>
  <c r="AA39" i="448" s="1"/>
  <c r="AB39" i="448"/>
  <c r="AC38" i="448"/>
  <c r="Y38" i="448" s="1"/>
  <c r="AB38" i="448"/>
  <c r="AC37" i="448"/>
  <c r="AA37" i="448" s="1"/>
  <c r="AB37" i="448"/>
  <c r="AC36" i="448"/>
  <c r="AB36" i="448"/>
  <c r="AC35" i="448"/>
  <c r="AB35" i="448"/>
  <c r="AC34" i="448"/>
  <c r="AB34" i="448"/>
  <c r="AC33" i="448"/>
  <c r="AA33" i="448" s="1"/>
  <c r="AB33" i="448"/>
  <c r="AC32" i="448"/>
  <c r="X32" i="448" s="1"/>
  <c r="AB32" i="448"/>
  <c r="AC31" i="448"/>
  <c r="AA31" i="448" s="1"/>
  <c r="AB31" i="448"/>
  <c r="AC30" i="448"/>
  <c r="Z30" i="448" s="1"/>
  <c r="AB30" i="448"/>
  <c r="AC29" i="448"/>
  <c r="AB29" i="448"/>
  <c r="AC28" i="448"/>
  <c r="X28" i="448" s="1"/>
  <c r="AB28" i="448"/>
  <c r="AC27" i="448"/>
  <c r="X27" i="448" s="1"/>
  <c r="AB27" i="448"/>
  <c r="Y27" i="448"/>
  <c r="AC26" i="448"/>
  <c r="AB26" i="448"/>
  <c r="AC25" i="448"/>
  <c r="AB25" i="448"/>
  <c r="AC24" i="448"/>
  <c r="AA24" i="448" s="1"/>
  <c r="AB24" i="448"/>
  <c r="AC23" i="448"/>
  <c r="AB23" i="448"/>
  <c r="J22" i="448"/>
  <c r="I22" i="448"/>
  <c r="H22" i="448"/>
  <c r="G22" i="448"/>
  <c r="S17" i="448" s="1"/>
  <c r="A19" i="448"/>
  <c r="A17" i="448"/>
  <c r="A15" i="448"/>
  <c r="V12" i="448"/>
  <c r="S12" i="448"/>
  <c r="P12" i="448"/>
  <c r="N12" i="448"/>
  <c r="M12" i="448"/>
  <c r="L12" i="448"/>
  <c r="V11" i="448"/>
  <c r="S11" i="448"/>
  <c r="P11" i="448"/>
  <c r="N11" i="448"/>
  <c r="N13" i="448" s="1"/>
  <c r="M11" i="448"/>
  <c r="L11" i="448"/>
  <c r="S7" i="448"/>
  <c r="M7" i="448"/>
  <c r="V5" i="448"/>
  <c r="S5" i="448"/>
  <c r="M5" i="448"/>
  <c r="J5" i="448"/>
  <c r="D5" i="448"/>
  <c r="AB147" i="447"/>
  <c r="AA147" i="447"/>
  <c r="Z147" i="447"/>
  <c r="Y147" i="447"/>
  <c r="X147" i="447"/>
  <c r="W147" i="447"/>
  <c r="V147" i="447"/>
  <c r="U147" i="447"/>
  <c r="T147" i="447"/>
  <c r="S147" i="447"/>
  <c r="R147" i="447"/>
  <c r="Q147" i="447"/>
  <c r="P147" i="447"/>
  <c r="O147" i="447"/>
  <c r="N147" i="447"/>
  <c r="M147" i="447"/>
  <c r="L147" i="447"/>
  <c r="BX146" i="447"/>
  <c r="BY146" i="447" s="1"/>
  <c r="BH146" i="447"/>
  <c r="BG146" i="447"/>
  <c r="BF146" i="447"/>
  <c r="BE146" i="447"/>
  <c r="BD146" i="447"/>
  <c r="BC146" i="447"/>
  <c r="BB146" i="447"/>
  <c r="BA146" i="447"/>
  <c r="AZ146" i="447"/>
  <c r="AY146" i="447"/>
  <c r="AN146" i="447"/>
  <c r="AL146" i="447"/>
  <c r="AM146" i="447" s="1"/>
  <c r="AK146" i="447"/>
  <c r="AI146" i="447"/>
  <c r="AJ146" i="447" s="1"/>
  <c r="AH146" i="447"/>
  <c r="AG146" i="447"/>
  <c r="AF146" i="447"/>
  <c r="AE146" i="447"/>
  <c r="AD146" i="447"/>
  <c r="AC146" i="447"/>
  <c r="AB146" i="447"/>
  <c r="AA146" i="447"/>
  <c r="Z146" i="447"/>
  <c r="Y146" i="447"/>
  <c r="X146" i="447"/>
  <c r="W146" i="447"/>
  <c r="V146" i="447"/>
  <c r="U146" i="447"/>
  <c r="T146" i="447"/>
  <c r="S146" i="447"/>
  <c r="R146" i="447"/>
  <c r="Q146" i="447"/>
  <c r="P146" i="447"/>
  <c r="O146" i="447"/>
  <c r="N146" i="447"/>
  <c r="M146" i="447"/>
  <c r="L146" i="447"/>
  <c r="BY145" i="447"/>
  <c r="BX145" i="447"/>
  <c r="BH145" i="447"/>
  <c r="BG145" i="447"/>
  <c r="BF145" i="447"/>
  <c r="BE145" i="447"/>
  <c r="BD145" i="447"/>
  <c r="BC145" i="447"/>
  <c r="BB145" i="447"/>
  <c r="BA145" i="447"/>
  <c r="AZ145" i="447"/>
  <c r="AY145" i="447"/>
  <c r="AN145" i="447"/>
  <c r="AL145" i="447"/>
  <c r="AM145" i="447"/>
  <c r="AK145" i="447"/>
  <c r="AI145" i="447"/>
  <c r="AJ145" i="447" s="1"/>
  <c r="AH145" i="447"/>
  <c r="AG145" i="447"/>
  <c r="AF145" i="447"/>
  <c r="AE145" i="447"/>
  <c r="AD145" i="447"/>
  <c r="AC145" i="447"/>
  <c r="AB145" i="447"/>
  <c r="AA145" i="447"/>
  <c r="Z145" i="447"/>
  <c r="Y145" i="447"/>
  <c r="X145" i="447"/>
  <c r="W145" i="447"/>
  <c r="V145" i="447"/>
  <c r="U145" i="447"/>
  <c r="T145" i="447"/>
  <c r="S145" i="447"/>
  <c r="R145" i="447"/>
  <c r="Q145" i="447"/>
  <c r="P145" i="447"/>
  <c r="O145" i="447"/>
  <c r="N145" i="447"/>
  <c r="M145" i="447"/>
  <c r="L145" i="447"/>
  <c r="BX144" i="447"/>
  <c r="BY144" i="447"/>
  <c r="BH144" i="447"/>
  <c r="BJ144" i="447" s="1"/>
  <c r="BG144" i="447"/>
  <c r="BF144" i="447"/>
  <c r="BE144" i="447"/>
  <c r="BD144" i="447"/>
  <c r="BC144" i="447"/>
  <c r="BB144" i="447"/>
  <c r="BA144" i="447"/>
  <c r="AZ144" i="447"/>
  <c r="AY144" i="447"/>
  <c r="AN144" i="447"/>
  <c r="BR144" i="447" s="1"/>
  <c r="AL144" i="447"/>
  <c r="AM144" i="447" s="1"/>
  <c r="AK144" i="447"/>
  <c r="AI144" i="447"/>
  <c r="AJ144" i="447" s="1"/>
  <c r="AH144" i="447"/>
  <c r="AG144" i="447"/>
  <c r="AF144" i="447"/>
  <c r="AE144" i="447"/>
  <c r="AD144" i="447"/>
  <c r="AC144" i="447"/>
  <c r="AB144" i="447"/>
  <c r="AA144" i="447"/>
  <c r="Z144" i="447"/>
  <c r="Y144" i="447"/>
  <c r="X144" i="447"/>
  <c r="W144" i="447"/>
  <c r="V144" i="447"/>
  <c r="U144" i="447"/>
  <c r="T144" i="447"/>
  <c r="S144" i="447"/>
  <c r="R144" i="447"/>
  <c r="Q144" i="447"/>
  <c r="P144" i="447"/>
  <c r="O144" i="447"/>
  <c r="N144" i="447"/>
  <c r="M144" i="447"/>
  <c r="L144" i="447"/>
  <c r="BX143" i="447"/>
  <c r="BY143" i="447" s="1"/>
  <c r="BH143" i="447"/>
  <c r="BK143" i="447" s="1"/>
  <c r="BG143" i="447"/>
  <c r="BF143" i="447"/>
  <c r="BE143" i="447"/>
  <c r="BD143" i="447"/>
  <c r="BC143" i="447"/>
  <c r="BB143" i="447"/>
  <c r="BA143" i="447"/>
  <c r="AZ143" i="447"/>
  <c r="AY143" i="447"/>
  <c r="AN143" i="447"/>
  <c r="AL143" i="447"/>
  <c r="AM143" i="447" s="1"/>
  <c r="AK143" i="447"/>
  <c r="AI143" i="447"/>
  <c r="AJ143" i="447" s="1"/>
  <c r="AH143" i="447"/>
  <c r="AG143" i="447"/>
  <c r="AF143" i="447"/>
  <c r="AE143" i="447"/>
  <c r="AD143" i="447"/>
  <c r="AC143" i="447"/>
  <c r="AB143" i="447"/>
  <c r="AA143" i="447"/>
  <c r="Z143" i="447"/>
  <c r="Y143" i="447"/>
  <c r="X143" i="447"/>
  <c r="W143" i="447"/>
  <c r="V143" i="447"/>
  <c r="U143" i="447"/>
  <c r="T143" i="447"/>
  <c r="S143" i="447"/>
  <c r="R143" i="447"/>
  <c r="Q143" i="447"/>
  <c r="P143" i="447"/>
  <c r="O143" i="447"/>
  <c r="N143" i="447"/>
  <c r="M143" i="447"/>
  <c r="L143" i="447"/>
  <c r="BX142" i="447"/>
  <c r="BY142" i="447" s="1"/>
  <c r="BH142" i="447"/>
  <c r="BG142" i="447"/>
  <c r="BF142" i="447"/>
  <c r="BE142" i="447"/>
  <c r="BD142" i="447"/>
  <c r="BC142" i="447"/>
  <c r="BB142" i="447"/>
  <c r="BA142" i="447"/>
  <c r="AZ142" i="447"/>
  <c r="AY142" i="447"/>
  <c r="AN142" i="447"/>
  <c r="AL142" i="447"/>
  <c r="AM142" i="447" s="1"/>
  <c r="AK142" i="447"/>
  <c r="AI142" i="447"/>
  <c r="AJ142" i="447" s="1"/>
  <c r="AH142" i="447"/>
  <c r="AG142" i="447"/>
  <c r="AF142" i="447"/>
  <c r="AE142" i="447"/>
  <c r="AD142" i="447"/>
  <c r="AC142" i="447"/>
  <c r="AB142" i="447"/>
  <c r="AA142" i="447"/>
  <c r="Z142" i="447"/>
  <c r="Y142" i="447"/>
  <c r="X142" i="447"/>
  <c r="W142" i="447"/>
  <c r="V142" i="447"/>
  <c r="U142" i="447"/>
  <c r="T142" i="447"/>
  <c r="S142" i="447"/>
  <c r="R142" i="447"/>
  <c r="Q142" i="447"/>
  <c r="P142" i="447"/>
  <c r="O142" i="447"/>
  <c r="N142" i="447"/>
  <c r="M142" i="447"/>
  <c r="L142" i="447"/>
  <c r="BX141" i="447"/>
  <c r="BY141" i="447" s="1"/>
  <c r="BH141" i="447"/>
  <c r="BG141" i="447"/>
  <c r="BF141" i="447"/>
  <c r="BE141" i="447"/>
  <c r="BD141" i="447"/>
  <c r="BC141" i="447"/>
  <c r="BB141" i="447"/>
  <c r="BA141" i="447"/>
  <c r="AZ141" i="447"/>
  <c r="AY141" i="447"/>
  <c r="AN141" i="447"/>
  <c r="AL141" i="447"/>
  <c r="AM141" i="447" s="1"/>
  <c r="AK141" i="447"/>
  <c r="AI141" i="447"/>
  <c r="AJ141" i="447" s="1"/>
  <c r="AH141" i="447"/>
  <c r="AG141" i="447"/>
  <c r="AF141" i="447"/>
  <c r="AE141" i="447"/>
  <c r="AD141" i="447"/>
  <c r="AC141" i="447"/>
  <c r="AB141" i="447"/>
  <c r="AA141" i="447"/>
  <c r="Z141" i="447"/>
  <c r="Y141" i="447"/>
  <c r="X141" i="447"/>
  <c r="W141" i="447"/>
  <c r="V141" i="447"/>
  <c r="U141" i="447"/>
  <c r="T141" i="447"/>
  <c r="S141" i="447"/>
  <c r="R141" i="447"/>
  <c r="Q141" i="447"/>
  <c r="P141" i="447"/>
  <c r="O141" i="447"/>
  <c r="N141" i="447"/>
  <c r="M141" i="447"/>
  <c r="L141" i="447"/>
  <c r="BX140" i="447"/>
  <c r="BY140" i="447" s="1"/>
  <c r="BJ140" i="447"/>
  <c r="BH140" i="447"/>
  <c r="BI140" i="447" s="1"/>
  <c r="BG140" i="447"/>
  <c r="BF140" i="447"/>
  <c r="BE140" i="447"/>
  <c r="BD140" i="447"/>
  <c r="BC140" i="447"/>
  <c r="BB140" i="447"/>
  <c r="BA140" i="447"/>
  <c r="AZ140" i="447"/>
  <c r="AY140" i="447"/>
  <c r="AU140" i="447"/>
  <c r="AN140" i="447"/>
  <c r="BR140" i="447" s="1"/>
  <c r="AL140" i="447"/>
  <c r="AM140" i="447" s="1"/>
  <c r="AK140" i="447"/>
  <c r="AI140" i="447"/>
  <c r="AJ140" i="447" s="1"/>
  <c r="AH140" i="447"/>
  <c r="AG140" i="447"/>
  <c r="AF140" i="447"/>
  <c r="AE140" i="447"/>
  <c r="AD140" i="447"/>
  <c r="AC140" i="447"/>
  <c r="AB140" i="447"/>
  <c r="AA140" i="447"/>
  <c r="Z140" i="447"/>
  <c r="Y140" i="447"/>
  <c r="X140" i="447"/>
  <c r="W140" i="447"/>
  <c r="V140" i="447"/>
  <c r="U140" i="447"/>
  <c r="T140" i="447"/>
  <c r="S140" i="447"/>
  <c r="R140" i="447"/>
  <c r="Q140" i="447"/>
  <c r="P140" i="447"/>
  <c r="O140" i="447"/>
  <c r="N140" i="447"/>
  <c r="M140" i="447"/>
  <c r="L140" i="447"/>
  <c r="BX139" i="447"/>
  <c r="BY139" i="447" s="1"/>
  <c r="BH139" i="447"/>
  <c r="BG139" i="447"/>
  <c r="BF139" i="447"/>
  <c r="BE139" i="447"/>
  <c r="BD139" i="447"/>
  <c r="BC139" i="447"/>
  <c r="BB139" i="447"/>
  <c r="BA139" i="447"/>
  <c r="AZ139" i="447"/>
  <c r="AY139" i="447"/>
  <c r="AR139" i="447"/>
  <c r="AN139" i="447"/>
  <c r="BS139" i="447" s="1"/>
  <c r="AL139" i="447"/>
  <c r="AM139" i="447" s="1"/>
  <c r="AK139" i="447"/>
  <c r="AI139" i="447"/>
  <c r="AJ139" i="447" s="1"/>
  <c r="AH139" i="447"/>
  <c r="AG139" i="447"/>
  <c r="AF139" i="447"/>
  <c r="AE139" i="447"/>
  <c r="AD139" i="447"/>
  <c r="AC139" i="447"/>
  <c r="AB139" i="447"/>
  <c r="AA139" i="447"/>
  <c r="Z139" i="447"/>
  <c r="Y139" i="447"/>
  <c r="X139" i="447"/>
  <c r="W139" i="447"/>
  <c r="V139" i="447"/>
  <c r="U139" i="447"/>
  <c r="T139" i="447"/>
  <c r="S139" i="447"/>
  <c r="R139" i="447"/>
  <c r="Q139" i="447"/>
  <c r="P139" i="447"/>
  <c r="O139" i="447"/>
  <c r="N139" i="447"/>
  <c r="M139" i="447"/>
  <c r="L139" i="447"/>
  <c r="BX138" i="447"/>
  <c r="BY138" i="447" s="1"/>
  <c r="BN138" i="447"/>
  <c r="BH138" i="447"/>
  <c r="BK138" i="447"/>
  <c r="BG138" i="447"/>
  <c r="BF138" i="447"/>
  <c r="BE138" i="447"/>
  <c r="BD138" i="447"/>
  <c r="BC138" i="447"/>
  <c r="BB138" i="447"/>
  <c r="BA138" i="447"/>
  <c r="AZ138" i="447"/>
  <c r="AY138" i="447"/>
  <c r="AN138" i="447"/>
  <c r="AL138" i="447"/>
  <c r="AM138" i="447" s="1"/>
  <c r="AK138" i="447"/>
  <c r="AI138" i="447"/>
  <c r="AJ138" i="447" s="1"/>
  <c r="AH138" i="447"/>
  <c r="AG138" i="447"/>
  <c r="AF138" i="447"/>
  <c r="AE138" i="447"/>
  <c r="AD138" i="447"/>
  <c r="AC138" i="447"/>
  <c r="AB138" i="447"/>
  <c r="AA138" i="447"/>
  <c r="Z138" i="447"/>
  <c r="Y138" i="447"/>
  <c r="X138" i="447"/>
  <c r="W138" i="447"/>
  <c r="V138" i="447"/>
  <c r="U138" i="447"/>
  <c r="T138" i="447"/>
  <c r="S138" i="447"/>
  <c r="R138" i="447"/>
  <c r="Q138" i="447"/>
  <c r="P138" i="447"/>
  <c r="O138" i="447"/>
  <c r="N138" i="447"/>
  <c r="M138" i="447"/>
  <c r="L138" i="447"/>
  <c r="BX137" i="447"/>
  <c r="BY137" i="447" s="1"/>
  <c r="BH137" i="447"/>
  <c r="BK137" i="447" s="1"/>
  <c r="BG137" i="447"/>
  <c r="BF137" i="447"/>
  <c r="BE137" i="447"/>
  <c r="BD137" i="447"/>
  <c r="BC137" i="447"/>
  <c r="BB137" i="447"/>
  <c r="BA137" i="447"/>
  <c r="AZ137" i="447"/>
  <c r="AY137" i="447"/>
  <c r="AN137" i="447"/>
  <c r="AL137" i="447"/>
  <c r="AM137" i="447" s="1"/>
  <c r="AK137" i="447"/>
  <c r="AI137" i="447"/>
  <c r="AJ137" i="447" s="1"/>
  <c r="AH137" i="447"/>
  <c r="AG137" i="447"/>
  <c r="AF137" i="447"/>
  <c r="AE137" i="447"/>
  <c r="AD137" i="447"/>
  <c r="AC137" i="447"/>
  <c r="AB137" i="447"/>
  <c r="AA137" i="447"/>
  <c r="Z137" i="447"/>
  <c r="Y137" i="447"/>
  <c r="X137" i="447"/>
  <c r="W137" i="447"/>
  <c r="V137" i="447"/>
  <c r="U137" i="447"/>
  <c r="T137" i="447"/>
  <c r="S137" i="447"/>
  <c r="R137" i="447"/>
  <c r="Q137" i="447"/>
  <c r="P137" i="447"/>
  <c r="O137" i="447"/>
  <c r="N137" i="447"/>
  <c r="M137" i="447"/>
  <c r="L137" i="447"/>
  <c r="BX136" i="447"/>
  <c r="BY136" i="447" s="1"/>
  <c r="BH136" i="447"/>
  <c r="BK136" i="447" s="1"/>
  <c r="BG136" i="447"/>
  <c r="BF136" i="447"/>
  <c r="BE136" i="447"/>
  <c r="BD136" i="447"/>
  <c r="BC136" i="447"/>
  <c r="BB136" i="447"/>
  <c r="BA136" i="447"/>
  <c r="AZ136" i="447"/>
  <c r="AY136" i="447"/>
  <c r="AN136" i="447"/>
  <c r="AT136" i="447" s="1"/>
  <c r="AM136" i="447"/>
  <c r="AL136" i="447"/>
  <c r="AK136" i="447"/>
  <c r="AI136" i="447"/>
  <c r="AJ136" i="447" s="1"/>
  <c r="AH136" i="447"/>
  <c r="AG136" i="447"/>
  <c r="AF136" i="447"/>
  <c r="AE136" i="447"/>
  <c r="AD136" i="447"/>
  <c r="AC136" i="447"/>
  <c r="AB136" i="447"/>
  <c r="AA136" i="447"/>
  <c r="Z136" i="447"/>
  <c r="Y136" i="447"/>
  <c r="X136" i="447"/>
  <c r="W136" i="447"/>
  <c r="V136" i="447"/>
  <c r="U136" i="447"/>
  <c r="T136" i="447"/>
  <c r="S136" i="447"/>
  <c r="R136" i="447"/>
  <c r="Q136" i="447"/>
  <c r="P136" i="447"/>
  <c r="O136" i="447"/>
  <c r="N136" i="447"/>
  <c r="M136" i="447"/>
  <c r="L136" i="447"/>
  <c r="BX135" i="447"/>
  <c r="BY135" i="447" s="1"/>
  <c r="BH135" i="447"/>
  <c r="BK135" i="447" s="1"/>
  <c r="BG135" i="447"/>
  <c r="BF135" i="447"/>
  <c r="BE135" i="447"/>
  <c r="BD135" i="447"/>
  <c r="BC135" i="447"/>
  <c r="BB135" i="447"/>
  <c r="BA135" i="447"/>
  <c r="AZ135" i="447"/>
  <c r="AY135" i="447"/>
  <c r="AN135" i="447"/>
  <c r="AT135" i="447" s="1"/>
  <c r="AL135" i="447"/>
  <c r="AM135" i="447" s="1"/>
  <c r="AK135" i="447"/>
  <c r="AI135" i="447"/>
  <c r="AJ135" i="447" s="1"/>
  <c r="AH135" i="447"/>
  <c r="AG135" i="447"/>
  <c r="AF135" i="447"/>
  <c r="AE135" i="447"/>
  <c r="AD135" i="447"/>
  <c r="AC135" i="447"/>
  <c r="AB135" i="447"/>
  <c r="AA135" i="447"/>
  <c r="Z135" i="447"/>
  <c r="Y135" i="447"/>
  <c r="X135" i="447"/>
  <c r="W135" i="447"/>
  <c r="V135" i="447"/>
  <c r="U135" i="447"/>
  <c r="T135" i="447"/>
  <c r="S135" i="447"/>
  <c r="R135" i="447"/>
  <c r="Q135" i="447"/>
  <c r="P135" i="447"/>
  <c r="O135" i="447"/>
  <c r="N135" i="447"/>
  <c r="M135" i="447"/>
  <c r="L135" i="447"/>
  <c r="BX134" i="447"/>
  <c r="BY134" i="447" s="1"/>
  <c r="BH134" i="447"/>
  <c r="BG134" i="447"/>
  <c r="BF134" i="447"/>
  <c r="BE134" i="447"/>
  <c r="BD134" i="447"/>
  <c r="BC134" i="447"/>
  <c r="BB134" i="447"/>
  <c r="BA134" i="447"/>
  <c r="AZ134" i="447"/>
  <c r="AY134" i="447"/>
  <c r="AN134" i="447"/>
  <c r="AL134" i="447"/>
  <c r="AM134" i="447" s="1"/>
  <c r="AK134" i="447"/>
  <c r="AI134" i="447"/>
  <c r="AJ134" i="447" s="1"/>
  <c r="AH134" i="447"/>
  <c r="AG134" i="447"/>
  <c r="AF134" i="447"/>
  <c r="AE134" i="447"/>
  <c r="AD134" i="447"/>
  <c r="AC134" i="447"/>
  <c r="AB134" i="447"/>
  <c r="AA134" i="447"/>
  <c r="Z134" i="447"/>
  <c r="Y134" i="447"/>
  <c r="X134" i="447"/>
  <c r="W134" i="447"/>
  <c r="V134" i="447"/>
  <c r="U134" i="447"/>
  <c r="T134" i="447"/>
  <c r="S134" i="447"/>
  <c r="R134" i="447"/>
  <c r="Q134" i="447"/>
  <c r="P134" i="447"/>
  <c r="O134" i="447"/>
  <c r="N134" i="447"/>
  <c r="M134" i="447"/>
  <c r="L134" i="447"/>
  <c r="BX133" i="447"/>
  <c r="BY133" i="447" s="1"/>
  <c r="BH133" i="447"/>
  <c r="BI133" i="447" s="1"/>
  <c r="BG133" i="447"/>
  <c r="BF133" i="447"/>
  <c r="BE133" i="447"/>
  <c r="BD133" i="447"/>
  <c r="BC133" i="447"/>
  <c r="BB133" i="447"/>
  <c r="BA133" i="447"/>
  <c r="AZ133" i="447"/>
  <c r="AY133" i="447"/>
  <c r="AN133" i="447"/>
  <c r="AL133" i="447"/>
  <c r="AM133" i="447" s="1"/>
  <c r="AK133" i="447"/>
  <c r="AI133" i="447"/>
  <c r="AJ133" i="447" s="1"/>
  <c r="AH133" i="447"/>
  <c r="AG133" i="447"/>
  <c r="AF133" i="447"/>
  <c r="AE133" i="447"/>
  <c r="AD133" i="447"/>
  <c r="AC133" i="447"/>
  <c r="AB133" i="447"/>
  <c r="AA133" i="447"/>
  <c r="Z133" i="447"/>
  <c r="Y133" i="447"/>
  <c r="X133" i="447"/>
  <c r="W133" i="447"/>
  <c r="V133" i="447"/>
  <c r="U133" i="447"/>
  <c r="T133" i="447"/>
  <c r="S133" i="447"/>
  <c r="R133" i="447"/>
  <c r="Q133" i="447"/>
  <c r="P133" i="447"/>
  <c r="O133" i="447"/>
  <c r="N133" i="447"/>
  <c r="M133" i="447"/>
  <c r="L133" i="447"/>
  <c r="BY132" i="447"/>
  <c r="BX132" i="447"/>
  <c r="BI132" i="447"/>
  <c r="BH132" i="447"/>
  <c r="BG132" i="447"/>
  <c r="BF132" i="447"/>
  <c r="BE132" i="447"/>
  <c r="BD132" i="447"/>
  <c r="BC132" i="447"/>
  <c r="BB132" i="447"/>
  <c r="BA132" i="447"/>
  <c r="AZ132" i="447"/>
  <c r="AY132" i="447"/>
  <c r="AN132" i="447"/>
  <c r="AL132" i="447"/>
  <c r="AM132" i="447" s="1"/>
  <c r="AK132" i="447"/>
  <c r="AI132" i="447"/>
  <c r="AJ132" i="447" s="1"/>
  <c r="AH132" i="447"/>
  <c r="AG132" i="447"/>
  <c r="AF132" i="447"/>
  <c r="AE132" i="447"/>
  <c r="AD132" i="447"/>
  <c r="AC132" i="447"/>
  <c r="AB132" i="447"/>
  <c r="AA132" i="447"/>
  <c r="Z132" i="447"/>
  <c r="Y132" i="447"/>
  <c r="X132" i="447"/>
  <c r="W132" i="447"/>
  <c r="V132" i="447"/>
  <c r="U132" i="447"/>
  <c r="T132" i="447"/>
  <c r="S132" i="447"/>
  <c r="R132" i="447"/>
  <c r="Q132" i="447"/>
  <c r="P132" i="447"/>
  <c r="O132" i="447"/>
  <c r="N132" i="447"/>
  <c r="M132" i="447"/>
  <c r="L132" i="447"/>
  <c r="BX131" i="447"/>
  <c r="BY131" i="447" s="1"/>
  <c r="BH131" i="447"/>
  <c r="BG131" i="447"/>
  <c r="BF131" i="447"/>
  <c r="BE131" i="447"/>
  <c r="BD131" i="447"/>
  <c r="BC131" i="447"/>
  <c r="BB131" i="447"/>
  <c r="BA131" i="447"/>
  <c r="AZ131" i="447"/>
  <c r="AY131" i="447"/>
  <c r="AN131" i="447"/>
  <c r="AL131" i="447"/>
  <c r="AM131" i="447" s="1"/>
  <c r="AK131" i="447"/>
  <c r="AI131" i="447"/>
  <c r="AJ131" i="447" s="1"/>
  <c r="AH131" i="447"/>
  <c r="AG131" i="447"/>
  <c r="AF131" i="447"/>
  <c r="AE131" i="447"/>
  <c r="AD131" i="447"/>
  <c r="AC131" i="447"/>
  <c r="AB131" i="447"/>
  <c r="AA131" i="447"/>
  <c r="Z131" i="447"/>
  <c r="Y131" i="447"/>
  <c r="X131" i="447"/>
  <c r="W131" i="447"/>
  <c r="V131" i="447"/>
  <c r="U131" i="447"/>
  <c r="T131" i="447"/>
  <c r="S131" i="447"/>
  <c r="R131" i="447"/>
  <c r="Q131" i="447"/>
  <c r="P131" i="447"/>
  <c r="O131" i="447"/>
  <c r="N131" i="447"/>
  <c r="M131" i="447"/>
  <c r="L131" i="447"/>
  <c r="BX130" i="447"/>
  <c r="BY130" i="447" s="1"/>
  <c r="BH130" i="447"/>
  <c r="BK130" i="447" s="1"/>
  <c r="BG130" i="447"/>
  <c r="BF130" i="447"/>
  <c r="BE130" i="447"/>
  <c r="BD130" i="447"/>
  <c r="BC130" i="447"/>
  <c r="BB130" i="447"/>
  <c r="BA130" i="447"/>
  <c r="AZ130" i="447"/>
  <c r="AY130" i="447"/>
  <c r="AN130" i="447"/>
  <c r="BP130" i="447" s="1"/>
  <c r="AL130" i="447"/>
  <c r="AM130" i="447" s="1"/>
  <c r="AK130" i="447"/>
  <c r="AI130" i="447"/>
  <c r="AJ130" i="447" s="1"/>
  <c r="AH130" i="447"/>
  <c r="AG130" i="447"/>
  <c r="AF130" i="447"/>
  <c r="AE130" i="447"/>
  <c r="AD130" i="447"/>
  <c r="AC130" i="447"/>
  <c r="AB130" i="447"/>
  <c r="AA130" i="447"/>
  <c r="Z130" i="447"/>
  <c r="Y130" i="447"/>
  <c r="X130" i="447"/>
  <c r="W130" i="447"/>
  <c r="V130" i="447"/>
  <c r="U130" i="447"/>
  <c r="T130" i="447"/>
  <c r="S130" i="447"/>
  <c r="R130" i="447"/>
  <c r="Q130" i="447"/>
  <c r="P130" i="447"/>
  <c r="O130" i="447"/>
  <c r="N130" i="447"/>
  <c r="M130" i="447"/>
  <c r="L130" i="447"/>
  <c r="BX129" i="447"/>
  <c r="BY129" i="447" s="1"/>
  <c r="BH129" i="447"/>
  <c r="BJ129" i="447" s="1"/>
  <c r="BG129" i="447"/>
  <c r="BF129" i="447"/>
  <c r="BE129" i="447"/>
  <c r="BD129" i="447"/>
  <c r="BC129" i="447"/>
  <c r="BB129" i="447"/>
  <c r="BA129" i="447"/>
  <c r="AZ129" i="447"/>
  <c r="AY129" i="447"/>
  <c r="AN129" i="447"/>
  <c r="AL129" i="447"/>
  <c r="AM129" i="447" s="1"/>
  <c r="AK129" i="447"/>
  <c r="AI129" i="447"/>
  <c r="AJ129" i="447" s="1"/>
  <c r="AH129" i="447"/>
  <c r="AG129" i="447"/>
  <c r="AF129" i="447"/>
  <c r="AE129" i="447"/>
  <c r="AD129" i="447"/>
  <c r="AC129" i="447"/>
  <c r="AB129" i="447"/>
  <c r="AA129" i="447"/>
  <c r="Z129" i="447"/>
  <c r="Y129" i="447"/>
  <c r="X129" i="447"/>
  <c r="W129" i="447"/>
  <c r="V129" i="447"/>
  <c r="U129" i="447"/>
  <c r="T129" i="447"/>
  <c r="S129" i="447"/>
  <c r="R129" i="447"/>
  <c r="Q129" i="447"/>
  <c r="P129" i="447"/>
  <c r="O129" i="447"/>
  <c r="N129" i="447"/>
  <c r="M129" i="447"/>
  <c r="L129" i="447"/>
  <c r="BX128" i="447"/>
  <c r="BY128" i="447" s="1"/>
  <c r="BH128" i="447"/>
  <c r="BG128" i="447"/>
  <c r="BF128" i="447"/>
  <c r="BE128" i="447"/>
  <c r="BD128" i="447"/>
  <c r="BC128" i="447"/>
  <c r="BB128" i="447"/>
  <c r="BA128" i="447"/>
  <c r="AZ128" i="447"/>
  <c r="AY128" i="447"/>
  <c r="AN128" i="447"/>
  <c r="AV128" i="447" s="1"/>
  <c r="AW128" i="447" s="1"/>
  <c r="AL128" i="447"/>
  <c r="AM128" i="447" s="1"/>
  <c r="AK128" i="447"/>
  <c r="AI128" i="447"/>
  <c r="AJ128" i="447" s="1"/>
  <c r="AH128" i="447"/>
  <c r="AG128" i="447"/>
  <c r="AF128" i="447"/>
  <c r="AE128" i="447"/>
  <c r="AD128" i="447"/>
  <c r="AC128" i="447"/>
  <c r="AB128" i="447"/>
  <c r="AA128" i="447"/>
  <c r="Z128" i="447"/>
  <c r="Y128" i="447"/>
  <c r="X128" i="447"/>
  <c r="W128" i="447"/>
  <c r="V128" i="447"/>
  <c r="U128" i="447"/>
  <c r="T128" i="447"/>
  <c r="S128" i="447"/>
  <c r="R128" i="447"/>
  <c r="Q128" i="447"/>
  <c r="P128" i="447"/>
  <c r="O128" i="447"/>
  <c r="N128" i="447"/>
  <c r="M128" i="447"/>
  <c r="L128" i="447"/>
  <c r="BX127" i="447"/>
  <c r="BY127" i="447" s="1"/>
  <c r="BN127" i="447"/>
  <c r="BH127" i="447"/>
  <c r="BG127" i="447"/>
  <c r="BF127" i="447"/>
  <c r="BE127" i="447"/>
  <c r="BD127" i="447"/>
  <c r="BC127" i="447"/>
  <c r="BB127" i="447"/>
  <c r="BA127" i="447"/>
  <c r="AZ127" i="447"/>
  <c r="AY127" i="447"/>
  <c r="AU127" i="447"/>
  <c r="AT127" i="447"/>
  <c r="AN127" i="447"/>
  <c r="BR127" i="447" s="1"/>
  <c r="AL127" i="447"/>
  <c r="AM127" i="447" s="1"/>
  <c r="AK127" i="447"/>
  <c r="AI127" i="447"/>
  <c r="AJ127" i="447" s="1"/>
  <c r="AH127" i="447"/>
  <c r="AG127" i="447"/>
  <c r="AF127" i="447"/>
  <c r="AE127" i="447"/>
  <c r="AD127" i="447"/>
  <c r="AC127" i="447"/>
  <c r="AB127" i="447"/>
  <c r="AA127" i="447"/>
  <c r="Z127" i="447"/>
  <c r="Y127" i="447"/>
  <c r="X127" i="447"/>
  <c r="W127" i="447"/>
  <c r="V127" i="447"/>
  <c r="U127" i="447"/>
  <c r="T127" i="447"/>
  <c r="S127" i="447"/>
  <c r="R127" i="447"/>
  <c r="Q127" i="447"/>
  <c r="P127" i="447"/>
  <c r="O127" i="447"/>
  <c r="N127" i="447"/>
  <c r="M127" i="447"/>
  <c r="L127" i="447"/>
  <c r="BX126" i="447"/>
  <c r="BY126" i="447" s="1"/>
  <c r="BO126" i="447"/>
  <c r="BH126" i="447"/>
  <c r="BG126" i="447"/>
  <c r="BF126" i="447"/>
  <c r="BE126" i="447"/>
  <c r="BD126" i="447"/>
  <c r="BC126" i="447"/>
  <c r="BB126" i="447"/>
  <c r="BA126" i="447"/>
  <c r="AZ126" i="447"/>
  <c r="AY126" i="447"/>
  <c r="AN126" i="447"/>
  <c r="AL126" i="447"/>
  <c r="AM126" i="447" s="1"/>
  <c r="AK126" i="447"/>
  <c r="AI126" i="447"/>
  <c r="AJ126" i="447"/>
  <c r="AH126" i="447"/>
  <c r="AG126" i="447"/>
  <c r="AF126" i="447"/>
  <c r="AE126" i="447"/>
  <c r="AD126" i="447"/>
  <c r="AC126" i="447"/>
  <c r="AB126" i="447"/>
  <c r="AA126" i="447"/>
  <c r="Z126" i="447"/>
  <c r="Y126" i="447"/>
  <c r="X126" i="447"/>
  <c r="W126" i="447"/>
  <c r="V126" i="447"/>
  <c r="U126" i="447"/>
  <c r="T126" i="447"/>
  <c r="S126" i="447"/>
  <c r="R126" i="447"/>
  <c r="Q126" i="447"/>
  <c r="P126" i="447"/>
  <c r="O126" i="447"/>
  <c r="N126" i="447"/>
  <c r="M126" i="447"/>
  <c r="L126" i="447"/>
  <c r="BX125" i="447"/>
  <c r="BY125" i="447" s="1"/>
  <c r="BH125" i="447"/>
  <c r="BG125" i="447"/>
  <c r="BF125" i="447"/>
  <c r="BE125" i="447"/>
  <c r="BD125" i="447"/>
  <c r="BC125" i="447"/>
  <c r="BB125" i="447"/>
  <c r="BA125" i="447"/>
  <c r="AZ125" i="447"/>
  <c r="AY125" i="447"/>
  <c r="AN125" i="447"/>
  <c r="AL125" i="447"/>
  <c r="AM125" i="447" s="1"/>
  <c r="AK125" i="447"/>
  <c r="AI125" i="447"/>
  <c r="AJ125" i="447" s="1"/>
  <c r="AH125" i="447"/>
  <c r="AG125" i="447"/>
  <c r="AF125" i="447"/>
  <c r="AE125" i="447"/>
  <c r="AD125" i="447"/>
  <c r="AC125" i="447"/>
  <c r="AB125" i="447"/>
  <c r="AA125" i="447"/>
  <c r="Z125" i="447"/>
  <c r="Y125" i="447"/>
  <c r="X125" i="447"/>
  <c r="W125" i="447"/>
  <c r="V125" i="447"/>
  <c r="U125" i="447"/>
  <c r="T125" i="447"/>
  <c r="S125" i="447"/>
  <c r="R125" i="447"/>
  <c r="Q125" i="447"/>
  <c r="P125" i="447"/>
  <c r="O125" i="447"/>
  <c r="N125" i="447"/>
  <c r="M125" i="447"/>
  <c r="L125" i="447"/>
  <c r="BX124" i="447"/>
  <c r="BY124" i="447" s="1"/>
  <c r="BH124" i="447"/>
  <c r="BG124" i="447"/>
  <c r="BF124" i="447"/>
  <c r="BE124" i="447"/>
  <c r="BD124" i="447"/>
  <c r="BC124" i="447"/>
  <c r="BB124" i="447"/>
  <c r="BA124" i="447"/>
  <c r="AZ124" i="447"/>
  <c r="AY124" i="447"/>
  <c r="AN124" i="447"/>
  <c r="AP124" i="447" s="1"/>
  <c r="AQ124" i="447" s="1"/>
  <c r="AL124" i="447"/>
  <c r="AM124" i="447" s="1"/>
  <c r="AK124" i="447"/>
  <c r="AI124" i="447"/>
  <c r="AJ124" i="447" s="1"/>
  <c r="AH124" i="447"/>
  <c r="AG124" i="447"/>
  <c r="AF124" i="447"/>
  <c r="AE124" i="447"/>
  <c r="AD124" i="447"/>
  <c r="AC124" i="447"/>
  <c r="AB124" i="447"/>
  <c r="AA124" i="447"/>
  <c r="Z124" i="447"/>
  <c r="Y124" i="447"/>
  <c r="X124" i="447"/>
  <c r="W124" i="447"/>
  <c r="V124" i="447"/>
  <c r="U124" i="447"/>
  <c r="T124" i="447"/>
  <c r="S124" i="447"/>
  <c r="R124" i="447"/>
  <c r="Q124" i="447"/>
  <c r="P124" i="447"/>
  <c r="O124" i="447"/>
  <c r="N124" i="447"/>
  <c r="M124" i="447"/>
  <c r="L124" i="447"/>
  <c r="BX123" i="447"/>
  <c r="BY123" i="447" s="1"/>
  <c r="BH123" i="447"/>
  <c r="BG123" i="447"/>
  <c r="BF123" i="447"/>
  <c r="BE123" i="447"/>
  <c r="BD123" i="447"/>
  <c r="BC123" i="447"/>
  <c r="BB123" i="447"/>
  <c r="BA123" i="447"/>
  <c r="AZ123" i="447"/>
  <c r="AY123" i="447"/>
  <c r="AN123" i="447"/>
  <c r="AL123" i="447"/>
  <c r="AM123" i="447" s="1"/>
  <c r="AK123" i="447"/>
  <c r="AI123" i="447"/>
  <c r="AJ123" i="447" s="1"/>
  <c r="AH123" i="447"/>
  <c r="AG123" i="447"/>
  <c r="AF123" i="447"/>
  <c r="AE123" i="447"/>
  <c r="AD123" i="447"/>
  <c r="AC123" i="447"/>
  <c r="AB123" i="447"/>
  <c r="AA123" i="447"/>
  <c r="Z123" i="447"/>
  <c r="Y123" i="447"/>
  <c r="X123" i="447"/>
  <c r="W123" i="447"/>
  <c r="V123" i="447"/>
  <c r="U123" i="447"/>
  <c r="T123" i="447"/>
  <c r="S123" i="447"/>
  <c r="R123" i="447"/>
  <c r="Q123" i="447"/>
  <c r="P123" i="447"/>
  <c r="O123" i="447"/>
  <c r="N123" i="447"/>
  <c r="M123" i="447"/>
  <c r="L123" i="447"/>
  <c r="BX122" i="447"/>
  <c r="BY122" i="447" s="1"/>
  <c r="BH122" i="447"/>
  <c r="BI122" i="447" s="1"/>
  <c r="BG122" i="447"/>
  <c r="BF122" i="447"/>
  <c r="BE122" i="447"/>
  <c r="BD122" i="447"/>
  <c r="BC122" i="447"/>
  <c r="BB122" i="447"/>
  <c r="BA122" i="447"/>
  <c r="AZ122" i="447"/>
  <c r="AY122" i="447"/>
  <c r="AN122" i="447"/>
  <c r="AL122" i="447"/>
  <c r="AM122" i="447" s="1"/>
  <c r="AK122" i="447"/>
  <c r="AI122" i="447"/>
  <c r="AJ122" i="447" s="1"/>
  <c r="AH122" i="447"/>
  <c r="AG122" i="447"/>
  <c r="AF122" i="447"/>
  <c r="AE122" i="447"/>
  <c r="AD122" i="447"/>
  <c r="AC122" i="447"/>
  <c r="AB122" i="447"/>
  <c r="AA122" i="447"/>
  <c r="Z122" i="447"/>
  <c r="Y122" i="447"/>
  <c r="X122" i="447"/>
  <c r="W122" i="447"/>
  <c r="V122" i="447"/>
  <c r="U122" i="447"/>
  <c r="T122" i="447"/>
  <c r="S122" i="447"/>
  <c r="R122" i="447"/>
  <c r="Q122" i="447"/>
  <c r="P122" i="447"/>
  <c r="O122" i="447"/>
  <c r="N122" i="447"/>
  <c r="M122" i="447"/>
  <c r="L122" i="447"/>
  <c r="BX121" i="447"/>
  <c r="BY121" i="447" s="1"/>
  <c r="BH121" i="447"/>
  <c r="BJ121" i="447" s="1"/>
  <c r="BG121" i="447"/>
  <c r="BF121" i="447"/>
  <c r="BE121" i="447"/>
  <c r="BD121" i="447"/>
  <c r="BC121" i="447"/>
  <c r="BB121" i="447"/>
  <c r="BA121" i="447"/>
  <c r="AZ121" i="447"/>
  <c r="AY121" i="447"/>
  <c r="AN121" i="447"/>
  <c r="AS121" i="447" s="1"/>
  <c r="AL121" i="447"/>
  <c r="AM121" i="447" s="1"/>
  <c r="AK121" i="447"/>
  <c r="AI121" i="447"/>
  <c r="AJ121" i="447" s="1"/>
  <c r="AH121" i="447"/>
  <c r="AG121" i="447"/>
  <c r="AF121" i="447"/>
  <c r="AE121" i="447"/>
  <c r="AD121" i="447"/>
  <c r="AC121" i="447"/>
  <c r="AB121" i="447"/>
  <c r="AA121" i="447"/>
  <c r="Z121" i="447"/>
  <c r="Y121" i="447"/>
  <c r="X121" i="447"/>
  <c r="W121" i="447"/>
  <c r="V121" i="447"/>
  <c r="U121" i="447"/>
  <c r="T121" i="447"/>
  <c r="S121" i="447"/>
  <c r="R121" i="447"/>
  <c r="Q121" i="447"/>
  <c r="P121" i="447"/>
  <c r="O121" i="447"/>
  <c r="N121" i="447"/>
  <c r="M121" i="447"/>
  <c r="L121" i="447"/>
  <c r="BX120" i="447"/>
  <c r="BY120" i="447" s="1"/>
  <c r="BH120" i="447"/>
  <c r="BG120" i="447"/>
  <c r="BF120" i="447"/>
  <c r="BE120" i="447"/>
  <c r="BD120" i="447"/>
  <c r="BC120" i="447"/>
  <c r="BB120" i="447"/>
  <c r="BA120" i="447"/>
  <c r="AZ120" i="447"/>
  <c r="AY120" i="447"/>
  <c r="AN120" i="447"/>
  <c r="AL120" i="447"/>
  <c r="AM120" i="447" s="1"/>
  <c r="AK120" i="447"/>
  <c r="AI120" i="447"/>
  <c r="AJ120" i="447" s="1"/>
  <c r="AH120" i="447"/>
  <c r="AG120" i="447"/>
  <c r="AF120" i="447"/>
  <c r="AE120" i="447"/>
  <c r="AD120" i="447"/>
  <c r="AC120" i="447"/>
  <c r="AB120" i="447"/>
  <c r="AA120" i="447"/>
  <c r="Z120" i="447"/>
  <c r="Y120" i="447"/>
  <c r="X120" i="447"/>
  <c r="W120" i="447"/>
  <c r="V120" i="447"/>
  <c r="U120" i="447"/>
  <c r="T120" i="447"/>
  <c r="S120" i="447"/>
  <c r="R120" i="447"/>
  <c r="Q120" i="447"/>
  <c r="P120" i="447"/>
  <c r="O120" i="447"/>
  <c r="N120" i="447"/>
  <c r="M120" i="447"/>
  <c r="L120" i="447"/>
  <c r="BX119" i="447"/>
  <c r="BY119" i="447" s="1"/>
  <c r="BL119" i="447"/>
  <c r="BH119" i="447"/>
  <c r="BG119" i="447"/>
  <c r="BF119" i="447"/>
  <c r="BE119" i="447"/>
  <c r="BD119" i="447"/>
  <c r="BC119" i="447"/>
  <c r="BB119" i="447"/>
  <c r="BA119" i="447"/>
  <c r="AZ119" i="447"/>
  <c r="AY119" i="447"/>
  <c r="AN119" i="447"/>
  <c r="BT119" i="447" s="1"/>
  <c r="AL119" i="447"/>
  <c r="AM119" i="447"/>
  <c r="AK119" i="447"/>
  <c r="AI119" i="447"/>
  <c r="AJ119" i="447" s="1"/>
  <c r="AH119" i="447"/>
  <c r="AG119" i="447"/>
  <c r="AF119" i="447"/>
  <c r="AE119" i="447"/>
  <c r="AD119" i="447"/>
  <c r="AC119" i="447"/>
  <c r="AB119" i="447"/>
  <c r="AA119" i="447"/>
  <c r="Z119" i="447"/>
  <c r="Y119" i="447"/>
  <c r="X119" i="447"/>
  <c r="W119" i="447"/>
  <c r="V119" i="447"/>
  <c r="U119" i="447"/>
  <c r="T119" i="447"/>
  <c r="S119" i="447"/>
  <c r="R119" i="447"/>
  <c r="Q119" i="447"/>
  <c r="P119" i="447"/>
  <c r="O119" i="447"/>
  <c r="N119" i="447"/>
  <c r="M119" i="447"/>
  <c r="L119" i="447"/>
  <c r="BX118" i="447"/>
  <c r="BY118" i="447" s="1"/>
  <c r="BH118" i="447"/>
  <c r="BI118" i="447" s="1"/>
  <c r="BG118" i="447"/>
  <c r="BF118" i="447"/>
  <c r="BE118" i="447"/>
  <c r="BD118" i="447"/>
  <c r="BC118" i="447"/>
  <c r="BB118" i="447"/>
  <c r="BA118" i="447"/>
  <c r="AZ118" i="447"/>
  <c r="AY118" i="447"/>
  <c r="AN118" i="447"/>
  <c r="AL118" i="447"/>
  <c r="AM118" i="447" s="1"/>
  <c r="AK118" i="447"/>
  <c r="AI118" i="447"/>
  <c r="AJ118" i="447" s="1"/>
  <c r="AH118" i="447"/>
  <c r="AG118" i="447"/>
  <c r="AF118" i="447"/>
  <c r="AE118" i="447"/>
  <c r="AD118" i="447"/>
  <c r="AC118" i="447"/>
  <c r="AB118" i="447"/>
  <c r="AA118" i="447"/>
  <c r="Z118" i="447"/>
  <c r="Y118" i="447"/>
  <c r="X118" i="447"/>
  <c r="W118" i="447"/>
  <c r="V118" i="447"/>
  <c r="U118" i="447"/>
  <c r="T118" i="447"/>
  <c r="S118" i="447"/>
  <c r="R118" i="447"/>
  <c r="Q118" i="447"/>
  <c r="P118" i="447"/>
  <c r="O118" i="447"/>
  <c r="N118" i="447"/>
  <c r="M118" i="447"/>
  <c r="L118" i="447"/>
  <c r="BX117" i="447"/>
  <c r="BY117" i="447" s="1"/>
  <c r="BH117" i="447"/>
  <c r="BG117" i="447"/>
  <c r="BF117" i="447"/>
  <c r="BE117" i="447"/>
  <c r="BD117" i="447"/>
  <c r="BC117" i="447"/>
  <c r="BB117" i="447"/>
  <c r="BA117" i="447"/>
  <c r="AZ117" i="447"/>
  <c r="AY117" i="447"/>
  <c r="AN117" i="447"/>
  <c r="BM117" i="447" s="1"/>
  <c r="AL117" i="447"/>
  <c r="AM117" i="447" s="1"/>
  <c r="AK117" i="447"/>
  <c r="AI117" i="447"/>
  <c r="AJ117" i="447" s="1"/>
  <c r="AH117" i="447"/>
  <c r="AG117" i="447"/>
  <c r="AF117" i="447"/>
  <c r="AE117" i="447"/>
  <c r="AD117" i="447"/>
  <c r="AC117" i="447"/>
  <c r="AB117" i="447"/>
  <c r="AA117" i="447"/>
  <c r="Z117" i="447"/>
  <c r="Y117" i="447"/>
  <c r="X117" i="447"/>
  <c r="W117" i="447"/>
  <c r="V117" i="447"/>
  <c r="U117" i="447"/>
  <c r="T117" i="447"/>
  <c r="S117" i="447"/>
  <c r="R117" i="447"/>
  <c r="Q117" i="447"/>
  <c r="P117" i="447"/>
  <c r="O117" i="447"/>
  <c r="N117" i="447"/>
  <c r="M117" i="447"/>
  <c r="L117" i="447"/>
  <c r="BX116" i="447"/>
  <c r="BY116" i="447" s="1"/>
  <c r="BH116" i="447"/>
  <c r="BG116" i="447"/>
  <c r="BF116" i="447"/>
  <c r="BE116" i="447"/>
  <c r="BD116" i="447"/>
  <c r="BC116" i="447"/>
  <c r="BB116" i="447"/>
  <c r="BA116" i="447"/>
  <c r="AZ116" i="447"/>
  <c r="AY116" i="447"/>
  <c r="AN116" i="447"/>
  <c r="AL116" i="447"/>
  <c r="AM116" i="447" s="1"/>
  <c r="AK116" i="447"/>
  <c r="AI116" i="447"/>
  <c r="AJ116" i="447" s="1"/>
  <c r="AH116" i="447"/>
  <c r="AG116" i="447"/>
  <c r="AF116" i="447"/>
  <c r="AE116" i="447"/>
  <c r="AD116" i="447"/>
  <c r="AC116" i="447"/>
  <c r="AB116" i="447"/>
  <c r="AA116" i="447"/>
  <c r="Z116" i="447"/>
  <c r="Y116" i="447"/>
  <c r="X116" i="447"/>
  <c r="W116" i="447"/>
  <c r="V116" i="447"/>
  <c r="U116" i="447"/>
  <c r="T116" i="447"/>
  <c r="S116" i="447"/>
  <c r="R116" i="447"/>
  <c r="Q116" i="447"/>
  <c r="P116" i="447"/>
  <c r="O116" i="447"/>
  <c r="N116" i="447"/>
  <c r="M116" i="447"/>
  <c r="L116" i="447"/>
  <c r="BX115" i="447"/>
  <c r="BY115" i="447" s="1"/>
  <c r="BH115" i="447"/>
  <c r="BJ115" i="447" s="1"/>
  <c r="BG115" i="447"/>
  <c r="BF115" i="447"/>
  <c r="BE115" i="447"/>
  <c r="BD115" i="447"/>
  <c r="BC115" i="447"/>
  <c r="BB115" i="447"/>
  <c r="BA115" i="447"/>
  <c r="AZ115" i="447"/>
  <c r="AY115" i="447"/>
  <c r="AN115" i="447"/>
  <c r="BO115" i="447" s="1"/>
  <c r="AL115" i="447"/>
  <c r="AM115" i="447" s="1"/>
  <c r="AK115" i="447"/>
  <c r="AI115" i="447"/>
  <c r="AJ115" i="447" s="1"/>
  <c r="AH115" i="447"/>
  <c r="AG115" i="447"/>
  <c r="AF115" i="447"/>
  <c r="AE115" i="447"/>
  <c r="AD115" i="447"/>
  <c r="AC115" i="447"/>
  <c r="AB115" i="447"/>
  <c r="AA115" i="447"/>
  <c r="Z115" i="447"/>
  <c r="Y115" i="447"/>
  <c r="X115" i="447"/>
  <c r="W115" i="447"/>
  <c r="V115" i="447"/>
  <c r="U115" i="447"/>
  <c r="T115" i="447"/>
  <c r="S115" i="447"/>
  <c r="R115" i="447"/>
  <c r="Q115" i="447"/>
  <c r="P115" i="447"/>
  <c r="O115" i="447"/>
  <c r="N115" i="447"/>
  <c r="M115" i="447"/>
  <c r="L115" i="447"/>
  <c r="BX114" i="447"/>
  <c r="BY114" i="447" s="1"/>
  <c r="BH114" i="447"/>
  <c r="BG114" i="447"/>
  <c r="BF114" i="447"/>
  <c r="BE114" i="447"/>
  <c r="BD114" i="447"/>
  <c r="BC114" i="447"/>
  <c r="BB114" i="447"/>
  <c r="BA114" i="447"/>
  <c r="AZ114" i="447"/>
  <c r="AY114" i="447"/>
  <c r="AN114" i="447"/>
  <c r="AL114" i="447"/>
  <c r="AM114" i="447" s="1"/>
  <c r="AK114" i="447"/>
  <c r="AI114" i="447"/>
  <c r="AJ114" i="447" s="1"/>
  <c r="AH114" i="447"/>
  <c r="AG114" i="447"/>
  <c r="AF114" i="447"/>
  <c r="AE114" i="447"/>
  <c r="AD114" i="447"/>
  <c r="AC114" i="447"/>
  <c r="AB114" i="447"/>
  <c r="AA114" i="447"/>
  <c r="Z114" i="447"/>
  <c r="Y114" i="447"/>
  <c r="X114" i="447"/>
  <c r="W114" i="447"/>
  <c r="V114" i="447"/>
  <c r="U114" i="447"/>
  <c r="T114" i="447"/>
  <c r="S114" i="447"/>
  <c r="R114" i="447"/>
  <c r="Q114" i="447"/>
  <c r="P114" i="447"/>
  <c r="O114" i="447"/>
  <c r="N114" i="447"/>
  <c r="M114" i="447"/>
  <c r="L114" i="447"/>
  <c r="BX113" i="447"/>
  <c r="BY113" i="447" s="1"/>
  <c r="BH113" i="447"/>
  <c r="BG113" i="447"/>
  <c r="BF113" i="447"/>
  <c r="BE113" i="447"/>
  <c r="BD113" i="447"/>
  <c r="BC113" i="447"/>
  <c r="BB113" i="447"/>
  <c r="BA113" i="447"/>
  <c r="AZ113" i="447"/>
  <c r="AY113" i="447"/>
  <c r="AN113" i="447"/>
  <c r="AV113" i="447" s="1"/>
  <c r="AW113" i="447" s="1"/>
  <c r="AL113" i="447"/>
  <c r="AM113" i="447" s="1"/>
  <c r="AK113" i="447"/>
  <c r="AI113" i="447"/>
  <c r="AJ113" i="447" s="1"/>
  <c r="AH113" i="447"/>
  <c r="AG113" i="447"/>
  <c r="AF113" i="447"/>
  <c r="AE113" i="447"/>
  <c r="AD113" i="447"/>
  <c r="AC113" i="447"/>
  <c r="AB113" i="447"/>
  <c r="AA113" i="447"/>
  <c r="Z113" i="447"/>
  <c r="Y113" i="447"/>
  <c r="X113" i="447"/>
  <c r="W113" i="447"/>
  <c r="V113" i="447"/>
  <c r="U113" i="447"/>
  <c r="T113" i="447"/>
  <c r="S113" i="447"/>
  <c r="R113" i="447"/>
  <c r="Q113" i="447"/>
  <c r="P113" i="447"/>
  <c r="O113" i="447"/>
  <c r="N113" i="447"/>
  <c r="M113" i="447"/>
  <c r="L113" i="447"/>
  <c r="BX112" i="447"/>
  <c r="BY112" i="447" s="1"/>
  <c r="BH112" i="447"/>
  <c r="BK112" i="447" s="1"/>
  <c r="BG112" i="447"/>
  <c r="BF112" i="447"/>
  <c r="BE112" i="447"/>
  <c r="BD112" i="447"/>
  <c r="BC112" i="447"/>
  <c r="BB112" i="447"/>
  <c r="BA112" i="447"/>
  <c r="AZ112" i="447"/>
  <c r="AY112" i="447"/>
  <c r="AN112" i="447"/>
  <c r="AL112" i="447"/>
  <c r="AM112" i="447" s="1"/>
  <c r="AK112" i="447"/>
  <c r="AI112" i="447"/>
  <c r="AJ112" i="447" s="1"/>
  <c r="AH112" i="447"/>
  <c r="AG112" i="447"/>
  <c r="AF112" i="447"/>
  <c r="AE112" i="447"/>
  <c r="AD112" i="447"/>
  <c r="AC112" i="447"/>
  <c r="AB112" i="447"/>
  <c r="AA112" i="447"/>
  <c r="Z112" i="447"/>
  <c r="Y112" i="447"/>
  <c r="X112" i="447"/>
  <c r="W112" i="447"/>
  <c r="V112" i="447"/>
  <c r="U112" i="447"/>
  <c r="T112" i="447"/>
  <c r="S112" i="447"/>
  <c r="R112" i="447"/>
  <c r="Q112" i="447"/>
  <c r="P112" i="447"/>
  <c r="O112" i="447"/>
  <c r="N112" i="447"/>
  <c r="M112" i="447"/>
  <c r="L112" i="447"/>
  <c r="BX111" i="447"/>
  <c r="BY111" i="447" s="1"/>
  <c r="BO111" i="447"/>
  <c r="BH111" i="447"/>
  <c r="BG111" i="447"/>
  <c r="BF111" i="447"/>
  <c r="BE111" i="447"/>
  <c r="BD111" i="447"/>
  <c r="BC111" i="447"/>
  <c r="BB111" i="447"/>
  <c r="BA111" i="447"/>
  <c r="AZ111" i="447"/>
  <c r="AY111" i="447"/>
  <c r="AP111" i="447"/>
  <c r="AQ111" i="447" s="1"/>
  <c r="AN111" i="447"/>
  <c r="BS111" i="447" s="1"/>
  <c r="AL111" i="447"/>
  <c r="AM111" i="447" s="1"/>
  <c r="AK111" i="447"/>
  <c r="AI111" i="447"/>
  <c r="AJ111" i="447" s="1"/>
  <c r="AH111" i="447"/>
  <c r="AG111" i="447"/>
  <c r="AF111" i="447"/>
  <c r="AE111" i="447"/>
  <c r="AD111" i="447"/>
  <c r="AC111" i="447"/>
  <c r="AB111" i="447"/>
  <c r="AA111" i="447"/>
  <c r="Z111" i="447"/>
  <c r="Y111" i="447"/>
  <c r="X111" i="447"/>
  <c r="W111" i="447"/>
  <c r="V111" i="447"/>
  <c r="U111" i="447"/>
  <c r="T111" i="447"/>
  <c r="S111" i="447"/>
  <c r="R111" i="447"/>
  <c r="Q111" i="447"/>
  <c r="P111" i="447"/>
  <c r="O111" i="447"/>
  <c r="N111" i="447"/>
  <c r="M111" i="447"/>
  <c r="L111" i="447"/>
  <c r="BX110" i="447"/>
  <c r="BY110" i="447" s="1"/>
  <c r="BH110" i="447"/>
  <c r="BJ110" i="447" s="1"/>
  <c r="BG110" i="447"/>
  <c r="BF110" i="447"/>
  <c r="BE110" i="447"/>
  <c r="BD110" i="447"/>
  <c r="BC110" i="447"/>
  <c r="BB110" i="447"/>
  <c r="BA110" i="447"/>
  <c r="AZ110" i="447"/>
  <c r="AY110" i="447"/>
  <c r="AN110" i="447"/>
  <c r="AL110" i="447"/>
  <c r="AM110" i="447" s="1"/>
  <c r="AK110" i="447"/>
  <c r="AI110" i="447"/>
  <c r="AJ110" i="447" s="1"/>
  <c r="AH110" i="447"/>
  <c r="AG110" i="447"/>
  <c r="AF110" i="447"/>
  <c r="AE110" i="447"/>
  <c r="AD110" i="447"/>
  <c r="AC110" i="447"/>
  <c r="AB110" i="447"/>
  <c r="AA110" i="447"/>
  <c r="Z110" i="447"/>
  <c r="Y110" i="447"/>
  <c r="X110" i="447"/>
  <c r="W110" i="447"/>
  <c r="V110" i="447"/>
  <c r="U110" i="447"/>
  <c r="T110" i="447"/>
  <c r="S110" i="447"/>
  <c r="R110" i="447"/>
  <c r="Q110" i="447"/>
  <c r="P110" i="447"/>
  <c r="O110" i="447"/>
  <c r="N110" i="447"/>
  <c r="M110" i="447"/>
  <c r="L110" i="447"/>
  <c r="BX109" i="447"/>
  <c r="BY109" i="447" s="1"/>
  <c r="BH109" i="447"/>
  <c r="BG109" i="447"/>
  <c r="BF109" i="447"/>
  <c r="BE109" i="447"/>
  <c r="BD109" i="447"/>
  <c r="BC109" i="447"/>
  <c r="BB109" i="447"/>
  <c r="BA109" i="447"/>
  <c r="AZ109" i="447"/>
  <c r="AY109" i="447"/>
  <c r="AN109" i="447"/>
  <c r="AS109" i="447" s="1"/>
  <c r="AL109" i="447"/>
  <c r="AM109" i="447" s="1"/>
  <c r="AK109" i="447"/>
  <c r="AJ109" i="447"/>
  <c r="AI109" i="447"/>
  <c r="AH109" i="447"/>
  <c r="AG109" i="447"/>
  <c r="AF109" i="447"/>
  <c r="AE109" i="447"/>
  <c r="AD109" i="447"/>
  <c r="AC109" i="447"/>
  <c r="AB109" i="447"/>
  <c r="AA109" i="447"/>
  <c r="Z109" i="447"/>
  <c r="Y109" i="447"/>
  <c r="X109" i="447"/>
  <c r="W109" i="447"/>
  <c r="V109" i="447"/>
  <c r="U109" i="447"/>
  <c r="T109" i="447"/>
  <c r="S109" i="447"/>
  <c r="R109" i="447"/>
  <c r="Q109" i="447"/>
  <c r="P109" i="447"/>
  <c r="O109" i="447"/>
  <c r="N109" i="447"/>
  <c r="M109" i="447"/>
  <c r="L109" i="447"/>
  <c r="BX108" i="447"/>
  <c r="BY108" i="447" s="1"/>
  <c r="BH108" i="447"/>
  <c r="BJ108" i="447" s="1"/>
  <c r="BG108" i="447"/>
  <c r="BF108" i="447"/>
  <c r="BE108" i="447"/>
  <c r="BD108" i="447"/>
  <c r="BC108" i="447"/>
  <c r="BB108" i="447"/>
  <c r="BA108" i="447"/>
  <c r="AZ108" i="447"/>
  <c r="AY108" i="447"/>
  <c r="AN108" i="447"/>
  <c r="BQ108" i="447" s="1"/>
  <c r="AL108" i="447"/>
  <c r="AM108" i="447" s="1"/>
  <c r="AK108" i="447"/>
  <c r="AI108" i="447"/>
  <c r="AJ108" i="447" s="1"/>
  <c r="AH108" i="447"/>
  <c r="AG108" i="447"/>
  <c r="AF108" i="447"/>
  <c r="AE108" i="447"/>
  <c r="AD108" i="447"/>
  <c r="AC108" i="447"/>
  <c r="AB108" i="447"/>
  <c r="AA108" i="447"/>
  <c r="Z108" i="447"/>
  <c r="Y108" i="447"/>
  <c r="X108" i="447"/>
  <c r="W108" i="447"/>
  <c r="V108" i="447"/>
  <c r="U108" i="447"/>
  <c r="T108" i="447"/>
  <c r="S108" i="447"/>
  <c r="R108" i="447"/>
  <c r="Q108" i="447"/>
  <c r="P108" i="447"/>
  <c r="O108" i="447"/>
  <c r="N108" i="447"/>
  <c r="M108" i="447"/>
  <c r="L108" i="447"/>
  <c r="BX107" i="447"/>
  <c r="BY107" i="447" s="1"/>
  <c r="BI107" i="447"/>
  <c r="BH107" i="447"/>
  <c r="BG107" i="447"/>
  <c r="BF107" i="447"/>
  <c r="BE107" i="447"/>
  <c r="BD107" i="447"/>
  <c r="BC107" i="447"/>
  <c r="BB107" i="447"/>
  <c r="BA107" i="447"/>
  <c r="AZ107" i="447"/>
  <c r="AY107" i="447"/>
  <c r="AN107" i="447"/>
  <c r="BO107" i="447" s="1"/>
  <c r="AL107" i="447"/>
  <c r="AM107" i="447" s="1"/>
  <c r="AK107" i="447"/>
  <c r="AI107" i="447"/>
  <c r="AJ107" i="447"/>
  <c r="AH107" i="447"/>
  <c r="AG107" i="447"/>
  <c r="AF107" i="447"/>
  <c r="AE107" i="447"/>
  <c r="AD107" i="447"/>
  <c r="AC107" i="447"/>
  <c r="AB107" i="447"/>
  <c r="AA107" i="447"/>
  <c r="Z107" i="447"/>
  <c r="Y107" i="447"/>
  <c r="X107" i="447"/>
  <c r="W107" i="447"/>
  <c r="V107" i="447"/>
  <c r="U107" i="447"/>
  <c r="T107" i="447"/>
  <c r="S107" i="447"/>
  <c r="R107" i="447"/>
  <c r="Q107" i="447"/>
  <c r="P107" i="447"/>
  <c r="O107" i="447"/>
  <c r="N107" i="447"/>
  <c r="M107" i="447"/>
  <c r="L107" i="447"/>
  <c r="BX106" i="447"/>
  <c r="BY106" i="447" s="1"/>
  <c r="BH106" i="447"/>
  <c r="BI106" i="447" s="1"/>
  <c r="BG106" i="447"/>
  <c r="BF106" i="447"/>
  <c r="BE106" i="447"/>
  <c r="BD106" i="447"/>
  <c r="BC106" i="447"/>
  <c r="BB106" i="447"/>
  <c r="BA106" i="447"/>
  <c r="AZ106" i="447"/>
  <c r="AY106" i="447"/>
  <c r="AN106" i="447"/>
  <c r="AL106" i="447"/>
  <c r="AM106" i="447" s="1"/>
  <c r="AK106" i="447"/>
  <c r="AI106" i="447"/>
  <c r="AJ106" i="447" s="1"/>
  <c r="AH106" i="447"/>
  <c r="AG106" i="447"/>
  <c r="AF106" i="447"/>
  <c r="AE106" i="447"/>
  <c r="AD106" i="447"/>
  <c r="AC106" i="447"/>
  <c r="AB106" i="447"/>
  <c r="AA106" i="447"/>
  <c r="Z106" i="447"/>
  <c r="Y106" i="447"/>
  <c r="X106" i="447"/>
  <c r="W106" i="447"/>
  <c r="V106" i="447"/>
  <c r="U106" i="447"/>
  <c r="T106" i="447"/>
  <c r="S106" i="447"/>
  <c r="R106" i="447"/>
  <c r="Q106" i="447"/>
  <c r="P106" i="447"/>
  <c r="O106" i="447"/>
  <c r="N106" i="447"/>
  <c r="M106" i="447"/>
  <c r="L106" i="447"/>
  <c r="BX105" i="447"/>
  <c r="BY105" i="447" s="1"/>
  <c r="BH105" i="447"/>
  <c r="BG105" i="447"/>
  <c r="BF105" i="447"/>
  <c r="BE105" i="447"/>
  <c r="BD105" i="447"/>
  <c r="BC105" i="447"/>
  <c r="BB105" i="447"/>
  <c r="BA105" i="447"/>
  <c r="AZ105" i="447"/>
  <c r="AY105" i="447"/>
  <c r="AS105" i="447"/>
  <c r="AN105" i="447"/>
  <c r="BR105" i="447" s="1"/>
  <c r="AL105" i="447"/>
  <c r="AM105" i="447" s="1"/>
  <c r="AK105" i="447"/>
  <c r="AI105" i="447"/>
  <c r="AJ105" i="447" s="1"/>
  <c r="AH105" i="447"/>
  <c r="AG105" i="447"/>
  <c r="AF105" i="447"/>
  <c r="AE105" i="447"/>
  <c r="AD105" i="447"/>
  <c r="AC105" i="447"/>
  <c r="AB105" i="447"/>
  <c r="AA105" i="447"/>
  <c r="Z105" i="447"/>
  <c r="Y105" i="447"/>
  <c r="X105" i="447"/>
  <c r="W105" i="447"/>
  <c r="V105" i="447"/>
  <c r="U105" i="447"/>
  <c r="T105" i="447"/>
  <c r="S105" i="447"/>
  <c r="R105" i="447"/>
  <c r="Q105" i="447"/>
  <c r="P105" i="447"/>
  <c r="O105" i="447"/>
  <c r="N105" i="447"/>
  <c r="M105" i="447"/>
  <c r="L105" i="447"/>
  <c r="BX104" i="447"/>
  <c r="BY104" i="447" s="1"/>
  <c r="BH104" i="447"/>
  <c r="BG104" i="447"/>
  <c r="BF104" i="447"/>
  <c r="BE104" i="447"/>
  <c r="BD104" i="447"/>
  <c r="BC104" i="447"/>
  <c r="BB104" i="447"/>
  <c r="BA104" i="447"/>
  <c r="AZ104" i="447"/>
  <c r="AY104" i="447"/>
  <c r="AN104" i="447"/>
  <c r="BR104" i="447" s="1"/>
  <c r="AL104" i="447"/>
  <c r="AM104" i="447" s="1"/>
  <c r="AK104" i="447"/>
  <c r="AI104" i="447"/>
  <c r="AJ104" i="447" s="1"/>
  <c r="AH104" i="447"/>
  <c r="AG104" i="447"/>
  <c r="AF104" i="447"/>
  <c r="AE104" i="447"/>
  <c r="AD104" i="447"/>
  <c r="AC104" i="447"/>
  <c r="AB104" i="447"/>
  <c r="AA104" i="447"/>
  <c r="Z104" i="447"/>
  <c r="Y104" i="447"/>
  <c r="X104" i="447"/>
  <c r="W104" i="447"/>
  <c r="V104" i="447"/>
  <c r="U104" i="447"/>
  <c r="T104" i="447"/>
  <c r="S104" i="447"/>
  <c r="R104" i="447"/>
  <c r="Q104" i="447"/>
  <c r="P104" i="447"/>
  <c r="O104" i="447"/>
  <c r="N104" i="447"/>
  <c r="M104" i="447"/>
  <c r="L104" i="447"/>
  <c r="BX103" i="447"/>
  <c r="BY103" i="447" s="1"/>
  <c r="BH103" i="447"/>
  <c r="BG103" i="447"/>
  <c r="BF103" i="447"/>
  <c r="BE103" i="447"/>
  <c r="BD103" i="447"/>
  <c r="BC103" i="447"/>
  <c r="BB103" i="447"/>
  <c r="BA103" i="447"/>
  <c r="AZ103" i="447"/>
  <c r="AY103" i="447"/>
  <c r="AN103" i="447"/>
  <c r="AL103" i="447"/>
  <c r="AM103" i="447" s="1"/>
  <c r="AK103" i="447"/>
  <c r="AI103" i="447"/>
  <c r="AJ103" i="447" s="1"/>
  <c r="AH103" i="447"/>
  <c r="AG103" i="447"/>
  <c r="AF103" i="447"/>
  <c r="AE103" i="447"/>
  <c r="AD103" i="447"/>
  <c r="AC103" i="447"/>
  <c r="AB103" i="447"/>
  <c r="AA103" i="447"/>
  <c r="Z103" i="447"/>
  <c r="Y103" i="447"/>
  <c r="X103" i="447"/>
  <c r="W103" i="447"/>
  <c r="V103" i="447"/>
  <c r="U103" i="447"/>
  <c r="T103" i="447"/>
  <c r="S103" i="447"/>
  <c r="R103" i="447"/>
  <c r="Q103" i="447"/>
  <c r="P103" i="447"/>
  <c r="O103" i="447"/>
  <c r="N103" i="447"/>
  <c r="M103" i="447"/>
  <c r="L103" i="447"/>
  <c r="BX102" i="447"/>
  <c r="BY102" i="447" s="1"/>
  <c r="BP102" i="447"/>
  <c r="BH102" i="447"/>
  <c r="BI102" i="447" s="1"/>
  <c r="BG102" i="447"/>
  <c r="BF102" i="447"/>
  <c r="BE102" i="447"/>
  <c r="BD102" i="447"/>
  <c r="BC102" i="447"/>
  <c r="BB102" i="447"/>
  <c r="BA102" i="447"/>
  <c r="AZ102" i="447"/>
  <c r="AY102" i="447"/>
  <c r="AU102" i="447"/>
  <c r="AN102" i="447"/>
  <c r="AO102" i="447" s="1"/>
  <c r="AL102" i="447"/>
  <c r="AM102" i="447" s="1"/>
  <c r="AK102" i="447"/>
  <c r="AI102" i="447"/>
  <c r="AJ102" i="447"/>
  <c r="AH102" i="447"/>
  <c r="AG102" i="447"/>
  <c r="AF102" i="447"/>
  <c r="AE102" i="447"/>
  <c r="AD102" i="447"/>
  <c r="AC102" i="447"/>
  <c r="AB102" i="447"/>
  <c r="AA102" i="447"/>
  <c r="Z102" i="447"/>
  <c r="Y102" i="447"/>
  <c r="X102" i="447"/>
  <c r="W102" i="447"/>
  <c r="V102" i="447"/>
  <c r="U102" i="447"/>
  <c r="T102" i="447"/>
  <c r="S102" i="447"/>
  <c r="R102" i="447"/>
  <c r="Q102" i="447"/>
  <c r="P102" i="447"/>
  <c r="O102" i="447"/>
  <c r="N102" i="447"/>
  <c r="M102" i="447"/>
  <c r="L102" i="447"/>
  <c r="BX101" i="447"/>
  <c r="BY101" i="447" s="1"/>
  <c r="BH101" i="447"/>
  <c r="BG101" i="447"/>
  <c r="BF101" i="447"/>
  <c r="BE101" i="447"/>
  <c r="BD101" i="447"/>
  <c r="BC101" i="447"/>
  <c r="BB101" i="447"/>
  <c r="BA101" i="447"/>
  <c r="AZ101" i="447"/>
  <c r="AY101" i="447"/>
  <c r="AN101" i="447"/>
  <c r="AL101" i="447"/>
  <c r="AM101" i="447" s="1"/>
  <c r="AK101" i="447"/>
  <c r="AJ101" i="447"/>
  <c r="AI101" i="447"/>
  <c r="AH101" i="447"/>
  <c r="AG101" i="447"/>
  <c r="AF101" i="447"/>
  <c r="AE101" i="447"/>
  <c r="AD101" i="447"/>
  <c r="AC101" i="447"/>
  <c r="AB101" i="447"/>
  <c r="AA101" i="447"/>
  <c r="Z101" i="447"/>
  <c r="Y101" i="447"/>
  <c r="X101" i="447"/>
  <c r="W101" i="447"/>
  <c r="V101" i="447"/>
  <c r="U101" i="447"/>
  <c r="T101" i="447"/>
  <c r="S101" i="447"/>
  <c r="R101" i="447"/>
  <c r="Q101" i="447"/>
  <c r="P101" i="447"/>
  <c r="O101" i="447"/>
  <c r="N101" i="447"/>
  <c r="M101" i="447"/>
  <c r="L101" i="447"/>
  <c r="BX100" i="447"/>
  <c r="BY100" i="447" s="1"/>
  <c r="BJ100" i="447"/>
  <c r="BH100" i="447"/>
  <c r="BK100" i="447" s="1"/>
  <c r="BG100" i="447"/>
  <c r="BF100" i="447"/>
  <c r="BE100" i="447"/>
  <c r="BD100" i="447"/>
  <c r="BC100" i="447"/>
  <c r="BB100" i="447"/>
  <c r="BA100" i="447"/>
  <c r="AZ100" i="447"/>
  <c r="AY100" i="447"/>
  <c r="AN100" i="447"/>
  <c r="BL100" i="447" s="1"/>
  <c r="AM100" i="447"/>
  <c r="AL100" i="447"/>
  <c r="AK100" i="447"/>
  <c r="AI100" i="447"/>
  <c r="AJ100" i="447" s="1"/>
  <c r="AH100" i="447"/>
  <c r="AG100" i="447"/>
  <c r="AF100" i="447"/>
  <c r="AE100" i="447"/>
  <c r="AD100" i="447"/>
  <c r="AC100" i="447"/>
  <c r="AB100" i="447"/>
  <c r="AA100" i="447"/>
  <c r="Z100" i="447"/>
  <c r="Y100" i="447"/>
  <c r="X100" i="447"/>
  <c r="W100" i="447"/>
  <c r="V100" i="447"/>
  <c r="U100" i="447"/>
  <c r="T100" i="447"/>
  <c r="S100" i="447"/>
  <c r="R100" i="447"/>
  <c r="Q100" i="447"/>
  <c r="P100" i="447"/>
  <c r="O100" i="447"/>
  <c r="N100" i="447"/>
  <c r="M100" i="447"/>
  <c r="L100" i="447"/>
  <c r="BX99" i="447"/>
  <c r="BY99" i="447" s="1"/>
  <c r="BH99" i="447"/>
  <c r="BG99" i="447"/>
  <c r="BF99" i="447"/>
  <c r="BE99" i="447"/>
  <c r="BD99" i="447"/>
  <c r="BC99" i="447"/>
  <c r="BB99" i="447"/>
  <c r="BA99" i="447"/>
  <c r="AZ99" i="447"/>
  <c r="AY99" i="447"/>
  <c r="AN99" i="447"/>
  <c r="AP99" i="447" s="1"/>
  <c r="AQ99" i="447" s="1"/>
  <c r="AL99" i="447"/>
  <c r="AM99" i="447" s="1"/>
  <c r="AK99" i="447"/>
  <c r="AI99" i="447"/>
  <c r="AJ99" i="447" s="1"/>
  <c r="AH99" i="447"/>
  <c r="AG99" i="447"/>
  <c r="AF99" i="447"/>
  <c r="AE99" i="447"/>
  <c r="AD99" i="447"/>
  <c r="AC99" i="447"/>
  <c r="AB99" i="447"/>
  <c r="AA99" i="447"/>
  <c r="Z99" i="447"/>
  <c r="Y99" i="447"/>
  <c r="X99" i="447"/>
  <c r="W99" i="447"/>
  <c r="V99" i="447"/>
  <c r="U99" i="447"/>
  <c r="T99" i="447"/>
  <c r="S99" i="447"/>
  <c r="R99" i="447"/>
  <c r="Q99" i="447"/>
  <c r="P99" i="447"/>
  <c r="O99" i="447"/>
  <c r="N99" i="447"/>
  <c r="M99" i="447"/>
  <c r="L99" i="447"/>
  <c r="BX98" i="447"/>
  <c r="BY98" i="447" s="1"/>
  <c r="BH98" i="447"/>
  <c r="BK98" i="447" s="1"/>
  <c r="BG98" i="447"/>
  <c r="BF98" i="447"/>
  <c r="BE98" i="447"/>
  <c r="BD98" i="447"/>
  <c r="BC98" i="447"/>
  <c r="BB98" i="447"/>
  <c r="BA98" i="447"/>
  <c r="AZ98" i="447"/>
  <c r="AY98" i="447"/>
  <c r="AN98" i="447"/>
  <c r="AL98" i="447"/>
  <c r="AM98" i="447" s="1"/>
  <c r="AK98" i="447"/>
  <c r="AI98" i="447"/>
  <c r="AJ98" i="447" s="1"/>
  <c r="AH98" i="447"/>
  <c r="AG98" i="447"/>
  <c r="AF98" i="447"/>
  <c r="AE98" i="447"/>
  <c r="AD98" i="447"/>
  <c r="AC98" i="447"/>
  <c r="AB98" i="447"/>
  <c r="AA98" i="447"/>
  <c r="Z98" i="447"/>
  <c r="Y98" i="447"/>
  <c r="X98" i="447"/>
  <c r="W98" i="447"/>
  <c r="V98" i="447"/>
  <c r="U98" i="447"/>
  <c r="T98" i="447"/>
  <c r="S98" i="447"/>
  <c r="R98" i="447"/>
  <c r="Q98" i="447"/>
  <c r="P98" i="447"/>
  <c r="O98" i="447"/>
  <c r="N98" i="447"/>
  <c r="M98" i="447"/>
  <c r="L98" i="447"/>
  <c r="BX97" i="447"/>
  <c r="BY97" i="447" s="1"/>
  <c r="BH97" i="447"/>
  <c r="BI97" i="447" s="1"/>
  <c r="BG97" i="447"/>
  <c r="BF97" i="447"/>
  <c r="BE97" i="447"/>
  <c r="BD97" i="447"/>
  <c r="BC97" i="447"/>
  <c r="BB97" i="447"/>
  <c r="BA97" i="447"/>
  <c r="AZ97" i="447"/>
  <c r="AY97" i="447"/>
  <c r="AN97" i="447"/>
  <c r="AL97" i="447"/>
  <c r="AM97" i="447" s="1"/>
  <c r="AK97" i="447"/>
  <c r="AI97" i="447"/>
  <c r="AJ97" i="447" s="1"/>
  <c r="AH97" i="447"/>
  <c r="AG97" i="447"/>
  <c r="AF97" i="447"/>
  <c r="AE97" i="447"/>
  <c r="AD97" i="447"/>
  <c r="AC97" i="447"/>
  <c r="AB97" i="447"/>
  <c r="AA97" i="447"/>
  <c r="Z97" i="447"/>
  <c r="Y97" i="447"/>
  <c r="X97" i="447"/>
  <c r="W97" i="447"/>
  <c r="V97" i="447"/>
  <c r="U97" i="447"/>
  <c r="T97" i="447"/>
  <c r="S97" i="447"/>
  <c r="R97" i="447"/>
  <c r="Q97" i="447"/>
  <c r="P97" i="447"/>
  <c r="O97" i="447"/>
  <c r="N97" i="447"/>
  <c r="M97" i="447"/>
  <c r="L97" i="447"/>
  <c r="BX96" i="447"/>
  <c r="BY96" i="447" s="1"/>
  <c r="BH96" i="447"/>
  <c r="BG96" i="447"/>
  <c r="BF96" i="447"/>
  <c r="BE96" i="447"/>
  <c r="BD96" i="447"/>
  <c r="BC96" i="447"/>
  <c r="BB96" i="447"/>
  <c r="BA96" i="447"/>
  <c r="AZ96" i="447"/>
  <c r="AY96" i="447"/>
  <c r="AN96" i="447"/>
  <c r="AO96" i="447" s="1"/>
  <c r="AL96" i="447"/>
  <c r="AM96" i="447" s="1"/>
  <c r="AK96" i="447"/>
  <c r="AI96" i="447"/>
  <c r="AJ96" i="447" s="1"/>
  <c r="AH96" i="447"/>
  <c r="AG96" i="447"/>
  <c r="AF96" i="447"/>
  <c r="AE96" i="447"/>
  <c r="AD96" i="447"/>
  <c r="AC96" i="447"/>
  <c r="AB96" i="447"/>
  <c r="AA96" i="447"/>
  <c r="Z96" i="447"/>
  <c r="Y96" i="447"/>
  <c r="X96" i="447"/>
  <c r="W96" i="447"/>
  <c r="V96" i="447"/>
  <c r="U96" i="447"/>
  <c r="T96" i="447"/>
  <c r="S96" i="447"/>
  <c r="R96" i="447"/>
  <c r="Q96" i="447"/>
  <c r="P96" i="447"/>
  <c r="O96" i="447"/>
  <c r="N96" i="447"/>
  <c r="M96" i="447"/>
  <c r="L96" i="447"/>
  <c r="BX95" i="447"/>
  <c r="BY95" i="447" s="1"/>
  <c r="BH95" i="447"/>
  <c r="BG95" i="447"/>
  <c r="BF95" i="447"/>
  <c r="BE95" i="447"/>
  <c r="BD95" i="447"/>
  <c r="BC95" i="447"/>
  <c r="BB95" i="447"/>
  <c r="BA95" i="447"/>
  <c r="AZ95" i="447"/>
  <c r="AY95" i="447"/>
  <c r="AS95" i="447"/>
  <c r="AN95" i="447"/>
  <c r="AL95" i="447"/>
  <c r="AM95" i="447" s="1"/>
  <c r="AK95" i="447"/>
  <c r="AI95" i="447"/>
  <c r="AJ95" i="447" s="1"/>
  <c r="AH95" i="447"/>
  <c r="AG95" i="447"/>
  <c r="AF95" i="447"/>
  <c r="AE95" i="447"/>
  <c r="AD95" i="447"/>
  <c r="AC95" i="447"/>
  <c r="AB95" i="447"/>
  <c r="AA95" i="447"/>
  <c r="Z95" i="447"/>
  <c r="Y95" i="447"/>
  <c r="X95" i="447"/>
  <c r="W95" i="447"/>
  <c r="V95" i="447"/>
  <c r="U95" i="447"/>
  <c r="T95" i="447"/>
  <c r="S95" i="447"/>
  <c r="R95" i="447"/>
  <c r="Q95" i="447"/>
  <c r="P95" i="447"/>
  <c r="O95" i="447"/>
  <c r="N95" i="447"/>
  <c r="M95" i="447"/>
  <c r="L95" i="447"/>
  <c r="BX94" i="447"/>
  <c r="BY94" i="447" s="1"/>
  <c r="BH94" i="447"/>
  <c r="BG94" i="447"/>
  <c r="BF94" i="447"/>
  <c r="BE94" i="447"/>
  <c r="BD94" i="447"/>
  <c r="BC94" i="447"/>
  <c r="BB94" i="447"/>
  <c r="BA94" i="447"/>
  <c r="AZ94" i="447"/>
  <c r="AY94" i="447"/>
  <c r="AN94" i="447"/>
  <c r="AV94" i="447" s="1"/>
  <c r="AW94" i="447" s="1"/>
  <c r="AL94" i="447"/>
  <c r="AM94" i="447" s="1"/>
  <c r="AK94" i="447"/>
  <c r="AJ94" i="447"/>
  <c r="AI94" i="447"/>
  <c r="AH94" i="447"/>
  <c r="AG94" i="447"/>
  <c r="AF94" i="447"/>
  <c r="AE94" i="447"/>
  <c r="AD94" i="447"/>
  <c r="AC94" i="447"/>
  <c r="AB94" i="447"/>
  <c r="AA94" i="447"/>
  <c r="Z94" i="447"/>
  <c r="Y94" i="447"/>
  <c r="X94" i="447"/>
  <c r="W94" i="447"/>
  <c r="V94" i="447"/>
  <c r="U94" i="447"/>
  <c r="T94" i="447"/>
  <c r="S94" i="447"/>
  <c r="R94" i="447"/>
  <c r="Q94" i="447"/>
  <c r="P94" i="447"/>
  <c r="O94" i="447"/>
  <c r="N94" i="447"/>
  <c r="M94" i="447"/>
  <c r="L94" i="447"/>
  <c r="BX93" i="447"/>
  <c r="BY93" i="447" s="1"/>
  <c r="BH93" i="447"/>
  <c r="BI93" i="447" s="1"/>
  <c r="BG93" i="447"/>
  <c r="BF93" i="447"/>
  <c r="BE93" i="447"/>
  <c r="BD93" i="447"/>
  <c r="BC93" i="447"/>
  <c r="BB93" i="447"/>
  <c r="BA93" i="447"/>
  <c r="AZ93" i="447"/>
  <c r="AY93" i="447"/>
  <c r="AN93" i="447"/>
  <c r="AL93" i="447"/>
  <c r="AM93" i="447" s="1"/>
  <c r="AK93" i="447"/>
  <c r="AI93" i="447"/>
  <c r="AJ93" i="447" s="1"/>
  <c r="AH93" i="447"/>
  <c r="AG93" i="447"/>
  <c r="AF93" i="447"/>
  <c r="AE93" i="447"/>
  <c r="AD93" i="447"/>
  <c r="AC93" i="447"/>
  <c r="AB93" i="447"/>
  <c r="AA93" i="447"/>
  <c r="Z93" i="447"/>
  <c r="Y93" i="447"/>
  <c r="X93" i="447"/>
  <c r="W93" i="447"/>
  <c r="V93" i="447"/>
  <c r="U93" i="447"/>
  <c r="T93" i="447"/>
  <c r="S93" i="447"/>
  <c r="R93" i="447"/>
  <c r="Q93" i="447"/>
  <c r="P93" i="447"/>
  <c r="O93" i="447"/>
  <c r="N93" i="447"/>
  <c r="M93" i="447"/>
  <c r="L93" i="447"/>
  <c r="BX92" i="447"/>
  <c r="BY92" i="447" s="1"/>
  <c r="BH92" i="447"/>
  <c r="BG92" i="447"/>
  <c r="BF92" i="447"/>
  <c r="BE92" i="447"/>
  <c r="BD92" i="447"/>
  <c r="BC92" i="447"/>
  <c r="BB92" i="447"/>
  <c r="BA92" i="447"/>
  <c r="AZ92" i="447"/>
  <c r="AY92" i="447"/>
  <c r="AN92" i="447"/>
  <c r="AL92" i="447"/>
  <c r="AM92" i="447" s="1"/>
  <c r="AK92" i="447"/>
  <c r="AI92" i="447"/>
  <c r="AJ92" i="447" s="1"/>
  <c r="AH92" i="447"/>
  <c r="AG92" i="447"/>
  <c r="AF92" i="447"/>
  <c r="AE92" i="447"/>
  <c r="AD92" i="447"/>
  <c r="AC92" i="447"/>
  <c r="AB92" i="447"/>
  <c r="AA92" i="447"/>
  <c r="Z92" i="447"/>
  <c r="Y92" i="447"/>
  <c r="X92" i="447"/>
  <c r="W92" i="447"/>
  <c r="V92" i="447"/>
  <c r="U92" i="447"/>
  <c r="T92" i="447"/>
  <c r="S92" i="447"/>
  <c r="R92" i="447"/>
  <c r="Q92" i="447"/>
  <c r="P92" i="447"/>
  <c r="O92" i="447"/>
  <c r="N92" i="447"/>
  <c r="M92" i="447"/>
  <c r="L92" i="447"/>
  <c r="BX91" i="447"/>
  <c r="BY91" i="447" s="1"/>
  <c r="BH91" i="447"/>
  <c r="BJ91" i="447" s="1"/>
  <c r="BG91" i="447"/>
  <c r="BF91" i="447"/>
  <c r="BE91" i="447"/>
  <c r="BD91" i="447"/>
  <c r="BC91" i="447"/>
  <c r="BB91" i="447"/>
  <c r="BA91" i="447"/>
  <c r="AZ91" i="447"/>
  <c r="AY91" i="447"/>
  <c r="AN91" i="447"/>
  <c r="BR91" i="447" s="1"/>
  <c r="AL91" i="447"/>
  <c r="AM91" i="447" s="1"/>
  <c r="AK91" i="447"/>
  <c r="AI91" i="447"/>
  <c r="AJ91" i="447" s="1"/>
  <c r="AH91" i="447"/>
  <c r="AG91" i="447"/>
  <c r="AF91" i="447"/>
  <c r="AE91" i="447"/>
  <c r="AD91" i="447"/>
  <c r="AC91" i="447"/>
  <c r="AB91" i="447"/>
  <c r="AA91" i="447"/>
  <c r="Z91" i="447"/>
  <c r="Y91" i="447"/>
  <c r="X91" i="447"/>
  <c r="W91" i="447"/>
  <c r="V91" i="447"/>
  <c r="U91" i="447"/>
  <c r="T91" i="447"/>
  <c r="S91" i="447"/>
  <c r="R91" i="447"/>
  <c r="Q91" i="447"/>
  <c r="P91" i="447"/>
  <c r="O91" i="447"/>
  <c r="N91" i="447"/>
  <c r="M91" i="447"/>
  <c r="L91" i="447"/>
  <c r="BX90" i="447"/>
  <c r="BY90" i="447" s="1"/>
  <c r="BH90" i="447"/>
  <c r="BG90" i="447"/>
  <c r="BF90" i="447"/>
  <c r="BE90" i="447"/>
  <c r="BD90" i="447"/>
  <c r="BC90" i="447"/>
  <c r="BB90" i="447"/>
  <c r="BA90" i="447"/>
  <c r="AZ90" i="447"/>
  <c r="AY90" i="447"/>
  <c r="AN90" i="447"/>
  <c r="AL90" i="447"/>
  <c r="AM90" i="447" s="1"/>
  <c r="AK90" i="447"/>
  <c r="AI90" i="447"/>
  <c r="AJ90" i="447" s="1"/>
  <c r="AH90" i="447"/>
  <c r="AG90" i="447"/>
  <c r="AF90" i="447"/>
  <c r="AE90" i="447"/>
  <c r="AD90" i="447"/>
  <c r="AC90" i="447"/>
  <c r="AB90" i="447"/>
  <c r="AA90" i="447"/>
  <c r="Z90" i="447"/>
  <c r="Y90" i="447"/>
  <c r="X90" i="447"/>
  <c r="W90" i="447"/>
  <c r="V90" i="447"/>
  <c r="U90" i="447"/>
  <c r="T90" i="447"/>
  <c r="S90" i="447"/>
  <c r="R90" i="447"/>
  <c r="Q90" i="447"/>
  <c r="P90" i="447"/>
  <c r="O90" i="447"/>
  <c r="N90" i="447"/>
  <c r="M90" i="447"/>
  <c r="L90" i="447"/>
  <c r="BX89" i="447"/>
  <c r="BY89" i="447" s="1"/>
  <c r="BH89" i="447"/>
  <c r="BG89" i="447"/>
  <c r="BF89" i="447"/>
  <c r="BE89" i="447"/>
  <c r="BD89" i="447"/>
  <c r="BC89" i="447"/>
  <c r="BB89" i="447"/>
  <c r="BA89" i="447"/>
  <c r="AZ89" i="447"/>
  <c r="AY89" i="447"/>
  <c r="AN89" i="447"/>
  <c r="AL89" i="447"/>
  <c r="AM89" i="447" s="1"/>
  <c r="AK89" i="447"/>
  <c r="AI89" i="447"/>
  <c r="AJ89" i="447" s="1"/>
  <c r="AH89" i="447"/>
  <c r="AG89" i="447"/>
  <c r="AF89" i="447"/>
  <c r="AE89" i="447"/>
  <c r="AD89" i="447"/>
  <c r="AC89" i="447"/>
  <c r="AB89" i="447"/>
  <c r="AA89" i="447"/>
  <c r="Z89" i="447"/>
  <c r="Y89" i="447"/>
  <c r="X89" i="447"/>
  <c r="W89" i="447"/>
  <c r="V89" i="447"/>
  <c r="U89" i="447"/>
  <c r="T89" i="447"/>
  <c r="S89" i="447"/>
  <c r="R89" i="447"/>
  <c r="Q89" i="447"/>
  <c r="P89" i="447"/>
  <c r="O89" i="447"/>
  <c r="N89" i="447"/>
  <c r="M89" i="447"/>
  <c r="L89" i="447"/>
  <c r="BX88" i="447"/>
  <c r="BY88" i="447" s="1"/>
  <c r="BH88" i="447"/>
  <c r="BG88" i="447"/>
  <c r="BF88" i="447"/>
  <c r="BE88" i="447"/>
  <c r="BD88" i="447"/>
  <c r="BC88" i="447"/>
  <c r="BB88" i="447"/>
  <c r="BA88" i="447"/>
  <c r="AZ88" i="447"/>
  <c r="AY88" i="447"/>
  <c r="AN88" i="447"/>
  <c r="AL88" i="447"/>
  <c r="AM88" i="447" s="1"/>
  <c r="AK88" i="447"/>
  <c r="AI88" i="447"/>
  <c r="AJ88" i="447" s="1"/>
  <c r="AH88" i="447"/>
  <c r="AG88" i="447"/>
  <c r="AF88" i="447"/>
  <c r="AE88" i="447"/>
  <c r="AD88" i="447"/>
  <c r="AC88" i="447"/>
  <c r="AB88" i="447"/>
  <c r="AA88" i="447"/>
  <c r="Z88" i="447"/>
  <c r="Y88" i="447"/>
  <c r="X88" i="447"/>
  <c r="W88" i="447"/>
  <c r="V88" i="447"/>
  <c r="U88" i="447"/>
  <c r="T88" i="447"/>
  <c r="S88" i="447"/>
  <c r="R88" i="447"/>
  <c r="Q88" i="447"/>
  <c r="P88" i="447"/>
  <c r="O88" i="447"/>
  <c r="N88" i="447"/>
  <c r="M88" i="447"/>
  <c r="L88" i="447"/>
  <c r="BX87" i="447"/>
  <c r="BY87" i="447" s="1"/>
  <c r="BH87" i="447"/>
  <c r="BK87" i="447" s="1"/>
  <c r="BG87" i="447"/>
  <c r="BF87" i="447"/>
  <c r="BE87" i="447"/>
  <c r="BD87" i="447"/>
  <c r="BC87" i="447"/>
  <c r="BB87" i="447"/>
  <c r="BA87" i="447"/>
  <c r="AZ87" i="447"/>
  <c r="AY87" i="447"/>
  <c r="AN87" i="447"/>
  <c r="BS87" i="447" s="1"/>
  <c r="AL87" i="447"/>
  <c r="AM87" i="447" s="1"/>
  <c r="AK87" i="447"/>
  <c r="AI87" i="447"/>
  <c r="AJ87" i="447" s="1"/>
  <c r="AH87" i="447"/>
  <c r="AG87" i="447"/>
  <c r="AF87" i="447"/>
  <c r="AE87" i="447"/>
  <c r="AD87" i="447"/>
  <c r="AC87" i="447"/>
  <c r="AB87" i="447"/>
  <c r="AA87" i="447"/>
  <c r="Z87" i="447"/>
  <c r="Y87" i="447"/>
  <c r="X87" i="447"/>
  <c r="W87" i="447"/>
  <c r="V87" i="447"/>
  <c r="U87" i="447"/>
  <c r="T87" i="447"/>
  <c r="S87" i="447"/>
  <c r="R87" i="447"/>
  <c r="Q87" i="447"/>
  <c r="P87" i="447"/>
  <c r="O87" i="447"/>
  <c r="N87" i="447"/>
  <c r="M87" i="447"/>
  <c r="L87" i="447"/>
  <c r="BX86" i="447"/>
  <c r="BY86" i="447" s="1"/>
  <c r="BH86" i="447"/>
  <c r="BG86" i="447"/>
  <c r="BF86" i="447"/>
  <c r="BE86" i="447"/>
  <c r="BD86" i="447"/>
  <c r="BC86" i="447"/>
  <c r="BB86" i="447"/>
  <c r="BA86" i="447"/>
  <c r="AZ86" i="447"/>
  <c r="AY86" i="447"/>
  <c r="AN86" i="447"/>
  <c r="AL86" i="447"/>
  <c r="AM86" i="447" s="1"/>
  <c r="AK86" i="447"/>
  <c r="AI86" i="447"/>
  <c r="AJ86" i="447" s="1"/>
  <c r="AH86" i="447"/>
  <c r="AG86" i="447"/>
  <c r="AF86" i="447"/>
  <c r="AE86" i="447"/>
  <c r="AD86" i="447"/>
  <c r="AC86" i="447"/>
  <c r="AB86" i="447"/>
  <c r="AA86" i="447"/>
  <c r="Z86" i="447"/>
  <c r="Y86" i="447"/>
  <c r="X86" i="447"/>
  <c r="W86" i="447"/>
  <c r="V86" i="447"/>
  <c r="U86" i="447"/>
  <c r="T86" i="447"/>
  <c r="S86" i="447"/>
  <c r="R86" i="447"/>
  <c r="Q86" i="447"/>
  <c r="P86" i="447"/>
  <c r="O86" i="447"/>
  <c r="N86" i="447"/>
  <c r="M86" i="447"/>
  <c r="L86" i="447"/>
  <c r="BX85" i="447"/>
  <c r="BY85" i="447" s="1"/>
  <c r="BH85" i="447"/>
  <c r="BG85" i="447"/>
  <c r="BF85" i="447"/>
  <c r="BE85" i="447"/>
  <c r="BD85" i="447"/>
  <c r="BC85" i="447"/>
  <c r="BB85" i="447"/>
  <c r="BA85" i="447"/>
  <c r="AZ85" i="447"/>
  <c r="AY85" i="447"/>
  <c r="AN85" i="447"/>
  <c r="AL85" i="447"/>
  <c r="AM85" i="447" s="1"/>
  <c r="AK85" i="447"/>
  <c r="AI85" i="447"/>
  <c r="AJ85" i="447" s="1"/>
  <c r="AH85" i="447"/>
  <c r="AG85" i="447"/>
  <c r="AF85" i="447"/>
  <c r="AE85" i="447"/>
  <c r="AD85" i="447"/>
  <c r="AC85" i="447"/>
  <c r="AB85" i="447"/>
  <c r="AA85" i="447"/>
  <c r="Z85" i="447"/>
  <c r="Y85" i="447"/>
  <c r="X85" i="447"/>
  <c r="W85" i="447"/>
  <c r="V85" i="447"/>
  <c r="U85" i="447"/>
  <c r="T85" i="447"/>
  <c r="S85" i="447"/>
  <c r="R85" i="447"/>
  <c r="Q85" i="447"/>
  <c r="P85" i="447"/>
  <c r="O85" i="447"/>
  <c r="N85" i="447"/>
  <c r="M85" i="447"/>
  <c r="L85" i="447"/>
  <c r="BX84" i="447"/>
  <c r="BY84" i="447" s="1"/>
  <c r="BH84" i="447"/>
  <c r="BJ84" i="447" s="1"/>
  <c r="BG84" i="447"/>
  <c r="BF84" i="447"/>
  <c r="BE84" i="447"/>
  <c r="BD84" i="447"/>
  <c r="BC84" i="447"/>
  <c r="BB84" i="447"/>
  <c r="BA84" i="447"/>
  <c r="AZ84" i="447"/>
  <c r="AY84" i="447"/>
  <c r="AN84" i="447"/>
  <c r="AL84" i="447"/>
  <c r="AM84" i="447" s="1"/>
  <c r="AK84" i="447"/>
  <c r="AI84" i="447"/>
  <c r="AJ84" i="447" s="1"/>
  <c r="AH84" i="447"/>
  <c r="AG84" i="447"/>
  <c r="AF84" i="447"/>
  <c r="AE84" i="447"/>
  <c r="AD84" i="447"/>
  <c r="AC84" i="447"/>
  <c r="AB84" i="447"/>
  <c r="AA84" i="447"/>
  <c r="Z84" i="447"/>
  <c r="Y84" i="447"/>
  <c r="X84" i="447"/>
  <c r="W84" i="447"/>
  <c r="V84" i="447"/>
  <c r="U84" i="447"/>
  <c r="T84" i="447"/>
  <c r="S84" i="447"/>
  <c r="R84" i="447"/>
  <c r="Q84" i="447"/>
  <c r="P84" i="447"/>
  <c r="O84" i="447"/>
  <c r="N84" i="447"/>
  <c r="M84" i="447"/>
  <c r="L84" i="447"/>
  <c r="BX83" i="447"/>
  <c r="BY83" i="447" s="1"/>
  <c r="BH83" i="447"/>
  <c r="BK83" i="447" s="1"/>
  <c r="BG83" i="447"/>
  <c r="BF83" i="447"/>
  <c r="BE83" i="447"/>
  <c r="BD83" i="447"/>
  <c r="BC83" i="447"/>
  <c r="BB83" i="447"/>
  <c r="BA83" i="447"/>
  <c r="AZ83" i="447"/>
  <c r="AY83" i="447"/>
  <c r="AR83" i="447"/>
  <c r="AN83" i="447"/>
  <c r="BP83" i="447" s="1"/>
  <c r="AL83" i="447"/>
  <c r="AM83" i="447" s="1"/>
  <c r="AK83" i="447"/>
  <c r="AI83" i="447"/>
  <c r="AJ83" i="447" s="1"/>
  <c r="AH83" i="447"/>
  <c r="AG83" i="447"/>
  <c r="AF83" i="447"/>
  <c r="AE83" i="447"/>
  <c r="AD83" i="447"/>
  <c r="AC83" i="447"/>
  <c r="AB83" i="447"/>
  <c r="AA83" i="447"/>
  <c r="Z83" i="447"/>
  <c r="Y83" i="447"/>
  <c r="X83" i="447"/>
  <c r="W83" i="447"/>
  <c r="V83" i="447"/>
  <c r="U83" i="447"/>
  <c r="T83" i="447"/>
  <c r="S83" i="447"/>
  <c r="R83" i="447"/>
  <c r="Q83" i="447"/>
  <c r="P83" i="447"/>
  <c r="O83" i="447"/>
  <c r="N83" i="447"/>
  <c r="M83" i="447"/>
  <c r="L83" i="447"/>
  <c r="BX82" i="447"/>
  <c r="BY82" i="447" s="1"/>
  <c r="BH82" i="447"/>
  <c r="BI82" i="447" s="1"/>
  <c r="BG82" i="447"/>
  <c r="BF82" i="447"/>
  <c r="BE82" i="447"/>
  <c r="BD82" i="447"/>
  <c r="BC82" i="447"/>
  <c r="BB82" i="447"/>
  <c r="BA82" i="447"/>
  <c r="AZ82" i="447"/>
  <c r="AY82" i="447"/>
  <c r="AN82" i="447"/>
  <c r="BT82" i="447" s="1"/>
  <c r="AL82" i="447"/>
  <c r="AM82" i="447" s="1"/>
  <c r="AK82" i="447"/>
  <c r="AI82" i="447"/>
  <c r="AJ82" i="447" s="1"/>
  <c r="AH82" i="447"/>
  <c r="AG82" i="447"/>
  <c r="AF82" i="447"/>
  <c r="AE82" i="447"/>
  <c r="AD82" i="447"/>
  <c r="AC82" i="447"/>
  <c r="AB82" i="447"/>
  <c r="AA82" i="447"/>
  <c r="Z82" i="447"/>
  <c r="Y82" i="447"/>
  <c r="X82" i="447"/>
  <c r="W82" i="447"/>
  <c r="V82" i="447"/>
  <c r="U82" i="447"/>
  <c r="T82" i="447"/>
  <c r="S82" i="447"/>
  <c r="R82" i="447"/>
  <c r="Q82" i="447"/>
  <c r="P82" i="447"/>
  <c r="O82" i="447"/>
  <c r="N82" i="447"/>
  <c r="M82" i="447"/>
  <c r="L82" i="447"/>
  <c r="BX81" i="447"/>
  <c r="BY81" i="447" s="1"/>
  <c r="BH81" i="447"/>
  <c r="BI81" i="447" s="1"/>
  <c r="BG81" i="447"/>
  <c r="BF81" i="447"/>
  <c r="BE81" i="447"/>
  <c r="BD81" i="447"/>
  <c r="BC81" i="447"/>
  <c r="BB81" i="447"/>
  <c r="BA81" i="447"/>
  <c r="AZ81" i="447"/>
  <c r="AY81" i="447"/>
  <c r="AN81" i="447"/>
  <c r="BR81" i="447" s="1"/>
  <c r="AL81" i="447"/>
  <c r="AM81" i="447" s="1"/>
  <c r="AK81" i="447"/>
  <c r="AI81" i="447"/>
  <c r="AJ81" i="447" s="1"/>
  <c r="AH81" i="447"/>
  <c r="AG81" i="447"/>
  <c r="AF81" i="447"/>
  <c r="AE81" i="447"/>
  <c r="AD81" i="447"/>
  <c r="AC81" i="447"/>
  <c r="AB81" i="447"/>
  <c r="AA81" i="447"/>
  <c r="Z81" i="447"/>
  <c r="Y81" i="447"/>
  <c r="X81" i="447"/>
  <c r="W81" i="447"/>
  <c r="V81" i="447"/>
  <c r="U81" i="447"/>
  <c r="T81" i="447"/>
  <c r="S81" i="447"/>
  <c r="R81" i="447"/>
  <c r="Q81" i="447"/>
  <c r="P81" i="447"/>
  <c r="O81" i="447"/>
  <c r="N81" i="447"/>
  <c r="M81" i="447"/>
  <c r="L81" i="447"/>
  <c r="BX80" i="447"/>
  <c r="BY80" i="447" s="1"/>
  <c r="BT80" i="447"/>
  <c r="BP80" i="447"/>
  <c r="BH80" i="447"/>
  <c r="BI80" i="447" s="1"/>
  <c r="BG80" i="447"/>
  <c r="BF80" i="447"/>
  <c r="BE80" i="447"/>
  <c r="BD80" i="447"/>
  <c r="BC80" i="447"/>
  <c r="BB80" i="447"/>
  <c r="BA80" i="447"/>
  <c r="AZ80" i="447"/>
  <c r="AY80" i="447"/>
  <c r="AU80" i="447"/>
  <c r="AT80" i="447"/>
  <c r="AP80" i="447"/>
  <c r="AQ80" i="447" s="1"/>
  <c r="AN80" i="447"/>
  <c r="BR80" i="447" s="1"/>
  <c r="BQ80" i="447"/>
  <c r="AL80" i="447"/>
  <c r="AM80" i="447" s="1"/>
  <c r="AK80" i="447"/>
  <c r="AI80" i="447"/>
  <c r="AJ80" i="447" s="1"/>
  <c r="AH80" i="447"/>
  <c r="AG80" i="447"/>
  <c r="AF80" i="447"/>
  <c r="AE80" i="447"/>
  <c r="AD80" i="447"/>
  <c r="AC80" i="447"/>
  <c r="AB80" i="447"/>
  <c r="AA80" i="447"/>
  <c r="Z80" i="447"/>
  <c r="Y80" i="447"/>
  <c r="X80" i="447"/>
  <c r="W80" i="447"/>
  <c r="V80" i="447"/>
  <c r="U80" i="447"/>
  <c r="T80" i="447"/>
  <c r="S80" i="447"/>
  <c r="R80" i="447"/>
  <c r="Q80" i="447"/>
  <c r="P80" i="447"/>
  <c r="O80" i="447"/>
  <c r="N80" i="447"/>
  <c r="M80" i="447"/>
  <c r="L80" i="447"/>
  <c r="BX79" i="447"/>
  <c r="BY79" i="447" s="1"/>
  <c r="BH79" i="447"/>
  <c r="BG79" i="447"/>
  <c r="BF79" i="447"/>
  <c r="BE79" i="447"/>
  <c r="BD79" i="447"/>
  <c r="BC79" i="447"/>
  <c r="BB79" i="447"/>
  <c r="BA79" i="447"/>
  <c r="AZ79" i="447"/>
  <c r="AY79" i="447"/>
  <c r="AN79" i="447"/>
  <c r="AT79" i="447" s="1"/>
  <c r="AL79" i="447"/>
  <c r="AM79" i="447" s="1"/>
  <c r="AK79" i="447"/>
  <c r="AI79" i="447"/>
  <c r="AJ79" i="447" s="1"/>
  <c r="AH79" i="447"/>
  <c r="AG79" i="447"/>
  <c r="AF79" i="447"/>
  <c r="AE79" i="447"/>
  <c r="AD79" i="447"/>
  <c r="AC79" i="447"/>
  <c r="AB79" i="447"/>
  <c r="AA79" i="447"/>
  <c r="Z79" i="447"/>
  <c r="Y79" i="447"/>
  <c r="X79" i="447"/>
  <c r="W79" i="447"/>
  <c r="V79" i="447"/>
  <c r="U79" i="447"/>
  <c r="T79" i="447"/>
  <c r="S79" i="447"/>
  <c r="R79" i="447"/>
  <c r="Q79" i="447"/>
  <c r="P79" i="447"/>
  <c r="O79" i="447"/>
  <c r="N79" i="447"/>
  <c r="M79" i="447"/>
  <c r="L79" i="447"/>
  <c r="BX78" i="447"/>
  <c r="BY78" i="447" s="1"/>
  <c r="BH78" i="447"/>
  <c r="BK78" i="447" s="1"/>
  <c r="BG78" i="447"/>
  <c r="BF78" i="447"/>
  <c r="BE78" i="447"/>
  <c r="BD78" i="447"/>
  <c r="BC78" i="447"/>
  <c r="BB78" i="447"/>
  <c r="BA78" i="447"/>
  <c r="AZ78" i="447"/>
  <c r="AY78" i="447"/>
  <c r="AN78" i="447"/>
  <c r="AV78" i="447" s="1"/>
  <c r="AW78" i="447" s="1"/>
  <c r="AL78" i="447"/>
  <c r="AM78" i="447" s="1"/>
  <c r="AK78" i="447"/>
  <c r="AI78" i="447"/>
  <c r="AJ78" i="447" s="1"/>
  <c r="AH78" i="447"/>
  <c r="AG78" i="447"/>
  <c r="AF78" i="447"/>
  <c r="AE78" i="447"/>
  <c r="AD78" i="447"/>
  <c r="AC78" i="447"/>
  <c r="AB78" i="447"/>
  <c r="AA78" i="447"/>
  <c r="Z78" i="447"/>
  <c r="Y78" i="447"/>
  <c r="X78" i="447"/>
  <c r="W78" i="447"/>
  <c r="V78" i="447"/>
  <c r="U78" i="447"/>
  <c r="T78" i="447"/>
  <c r="S78" i="447"/>
  <c r="R78" i="447"/>
  <c r="Q78" i="447"/>
  <c r="P78" i="447"/>
  <c r="O78" i="447"/>
  <c r="N78" i="447"/>
  <c r="M78" i="447"/>
  <c r="L78" i="447"/>
  <c r="BX77" i="447"/>
  <c r="BY77" i="447" s="1"/>
  <c r="BH77" i="447"/>
  <c r="BK77" i="447" s="1"/>
  <c r="BG77" i="447"/>
  <c r="BF77" i="447"/>
  <c r="BE77" i="447"/>
  <c r="BD77" i="447"/>
  <c r="BC77" i="447"/>
  <c r="BB77" i="447"/>
  <c r="BA77" i="447"/>
  <c r="AZ77" i="447"/>
  <c r="AY77" i="447"/>
  <c r="AN77" i="447"/>
  <c r="AL77" i="447"/>
  <c r="AM77" i="447" s="1"/>
  <c r="AK77" i="447"/>
  <c r="AI77" i="447"/>
  <c r="AJ77" i="447" s="1"/>
  <c r="AH77" i="447"/>
  <c r="AG77" i="447"/>
  <c r="AF77" i="447"/>
  <c r="AE77" i="447"/>
  <c r="AD77" i="447"/>
  <c r="AC77" i="447"/>
  <c r="AB77" i="447"/>
  <c r="AA77" i="447"/>
  <c r="Z77" i="447"/>
  <c r="Y77" i="447"/>
  <c r="X77" i="447"/>
  <c r="W77" i="447"/>
  <c r="V77" i="447"/>
  <c r="U77" i="447"/>
  <c r="T77" i="447"/>
  <c r="S77" i="447"/>
  <c r="R77" i="447"/>
  <c r="Q77" i="447"/>
  <c r="P77" i="447"/>
  <c r="O77" i="447"/>
  <c r="N77" i="447"/>
  <c r="M77" i="447"/>
  <c r="L77" i="447"/>
  <c r="BX76" i="447"/>
  <c r="BY76" i="447" s="1"/>
  <c r="BH76" i="447"/>
  <c r="BG76" i="447"/>
  <c r="BF76" i="447"/>
  <c r="BE76" i="447"/>
  <c r="BD76" i="447"/>
  <c r="BC76" i="447"/>
  <c r="BB76" i="447"/>
  <c r="BA76" i="447"/>
  <c r="AZ76" i="447"/>
  <c r="AY76" i="447"/>
  <c r="AN76" i="447"/>
  <c r="BT76" i="447" s="1"/>
  <c r="AM76" i="447"/>
  <c r="AL76" i="447"/>
  <c r="AK76" i="447"/>
  <c r="AI76" i="447"/>
  <c r="AJ76" i="447" s="1"/>
  <c r="AH76" i="447"/>
  <c r="AG76" i="447"/>
  <c r="AF76" i="447"/>
  <c r="AE76" i="447"/>
  <c r="AD76" i="447"/>
  <c r="AC76" i="447"/>
  <c r="AB76" i="447"/>
  <c r="AA76" i="447"/>
  <c r="Z76" i="447"/>
  <c r="Y76" i="447"/>
  <c r="X76" i="447"/>
  <c r="W76" i="447"/>
  <c r="V76" i="447"/>
  <c r="U76" i="447"/>
  <c r="T76" i="447"/>
  <c r="S76" i="447"/>
  <c r="R76" i="447"/>
  <c r="Q76" i="447"/>
  <c r="P76" i="447"/>
  <c r="O76" i="447"/>
  <c r="N76" i="447"/>
  <c r="M76" i="447"/>
  <c r="L76" i="447"/>
  <c r="BX75" i="447"/>
  <c r="BY75" i="447" s="1"/>
  <c r="BK75" i="447"/>
  <c r="BH75" i="447"/>
  <c r="BJ75" i="447" s="1"/>
  <c r="BG75" i="447"/>
  <c r="BF75" i="447"/>
  <c r="BE75" i="447"/>
  <c r="BD75" i="447"/>
  <c r="BC75" i="447"/>
  <c r="BB75" i="447"/>
  <c r="BA75" i="447"/>
  <c r="AZ75" i="447"/>
  <c r="AY75" i="447"/>
  <c r="AP75" i="447"/>
  <c r="AQ75" i="447" s="1"/>
  <c r="AN75" i="447"/>
  <c r="BS75" i="447"/>
  <c r="AL75" i="447"/>
  <c r="AM75" i="447" s="1"/>
  <c r="AK75" i="447"/>
  <c r="AI75" i="447"/>
  <c r="AJ75" i="447" s="1"/>
  <c r="AH75" i="447"/>
  <c r="AG75" i="447"/>
  <c r="AF75" i="447"/>
  <c r="AE75" i="447"/>
  <c r="AD75" i="447"/>
  <c r="AC75" i="447"/>
  <c r="AB75" i="447"/>
  <c r="AA75" i="447"/>
  <c r="Z75" i="447"/>
  <c r="Y75" i="447"/>
  <c r="X75" i="447"/>
  <c r="W75" i="447"/>
  <c r="V75" i="447"/>
  <c r="U75" i="447"/>
  <c r="T75" i="447"/>
  <c r="S75" i="447"/>
  <c r="R75" i="447"/>
  <c r="Q75" i="447"/>
  <c r="P75" i="447"/>
  <c r="O75" i="447"/>
  <c r="N75" i="447"/>
  <c r="M75" i="447"/>
  <c r="L75" i="447"/>
  <c r="BX74" i="447"/>
  <c r="BY74" i="447" s="1"/>
  <c r="BH74" i="447"/>
  <c r="BJ74" i="447" s="1"/>
  <c r="BG74" i="447"/>
  <c r="BF74" i="447"/>
  <c r="BE74" i="447"/>
  <c r="BD74" i="447"/>
  <c r="BC74" i="447"/>
  <c r="BB74" i="447"/>
  <c r="BA74" i="447"/>
  <c r="AZ74" i="447"/>
  <c r="AY74" i="447"/>
  <c r="AN74" i="447"/>
  <c r="BM74" i="447" s="1"/>
  <c r="AM74" i="447"/>
  <c r="AL74" i="447"/>
  <c r="AK74" i="447"/>
  <c r="AI74" i="447"/>
  <c r="AJ74" i="447" s="1"/>
  <c r="AH74" i="447"/>
  <c r="AG74" i="447"/>
  <c r="AF74" i="447"/>
  <c r="AE74" i="447"/>
  <c r="AD74" i="447"/>
  <c r="AC74" i="447"/>
  <c r="AB74" i="447"/>
  <c r="AA74" i="447"/>
  <c r="Z74" i="447"/>
  <c r="Y74" i="447"/>
  <c r="X74" i="447"/>
  <c r="W74" i="447"/>
  <c r="V74" i="447"/>
  <c r="U74" i="447"/>
  <c r="T74" i="447"/>
  <c r="S74" i="447"/>
  <c r="R74" i="447"/>
  <c r="Q74" i="447"/>
  <c r="P74" i="447"/>
  <c r="O74" i="447"/>
  <c r="N74" i="447"/>
  <c r="M74" i="447"/>
  <c r="L74" i="447"/>
  <c r="BX73" i="447"/>
  <c r="BY73" i="447" s="1"/>
  <c r="BH73" i="447"/>
  <c r="BG73" i="447"/>
  <c r="BF73" i="447"/>
  <c r="BE73" i="447"/>
  <c r="BD73" i="447"/>
  <c r="BC73" i="447"/>
  <c r="BB73" i="447"/>
  <c r="BA73" i="447"/>
  <c r="AZ73" i="447"/>
  <c r="AY73" i="447"/>
  <c r="AN73" i="447"/>
  <c r="AT73" i="447" s="1"/>
  <c r="AL73" i="447"/>
  <c r="AM73" i="447" s="1"/>
  <c r="AK73" i="447"/>
  <c r="AI73" i="447"/>
  <c r="AJ73" i="447" s="1"/>
  <c r="AH73" i="447"/>
  <c r="AG73" i="447"/>
  <c r="AF73" i="447"/>
  <c r="AE73" i="447"/>
  <c r="AD73" i="447"/>
  <c r="AC73" i="447"/>
  <c r="AB73" i="447"/>
  <c r="AA73" i="447"/>
  <c r="Z73" i="447"/>
  <c r="Y73" i="447"/>
  <c r="X73" i="447"/>
  <c r="W73" i="447"/>
  <c r="V73" i="447"/>
  <c r="U73" i="447"/>
  <c r="T73" i="447"/>
  <c r="S73" i="447"/>
  <c r="R73" i="447"/>
  <c r="Q73" i="447"/>
  <c r="P73" i="447"/>
  <c r="O73" i="447"/>
  <c r="N73" i="447"/>
  <c r="M73" i="447"/>
  <c r="L73" i="447"/>
  <c r="BX72" i="447"/>
  <c r="BY72" i="447" s="1"/>
  <c r="BH72" i="447"/>
  <c r="BG72" i="447"/>
  <c r="BF72" i="447"/>
  <c r="BE72" i="447"/>
  <c r="BD72" i="447"/>
  <c r="BC72" i="447"/>
  <c r="BB72" i="447"/>
  <c r="BA72" i="447"/>
  <c r="AZ72" i="447"/>
  <c r="AY72" i="447"/>
  <c r="AN72" i="447"/>
  <c r="BP72" i="447" s="1"/>
  <c r="AL72" i="447"/>
  <c r="AM72" i="447" s="1"/>
  <c r="AK72" i="447"/>
  <c r="AI72" i="447"/>
  <c r="AJ72" i="447" s="1"/>
  <c r="AH72" i="447"/>
  <c r="AG72" i="447"/>
  <c r="AF72" i="447"/>
  <c r="AE72" i="447"/>
  <c r="AD72" i="447"/>
  <c r="AC72" i="447"/>
  <c r="AB72" i="447"/>
  <c r="AA72" i="447"/>
  <c r="Z72" i="447"/>
  <c r="Y72" i="447"/>
  <c r="X72" i="447"/>
  <c r="W72" i="447"/>
  <c r="V72" i="447"/>
  <c r="U72" i="447"/>
  <c r="T72" i="447"/>
  <c r="S72" i="447"/>
  <c r="R72" i="447"/>
  <c r="Q72" i="447"/>
  <c r="P72" i="447"/>
  <c r="O72" i="447"/>
  <c r="N72" i="447"/>
  <c r="M72" i="447"/>
  <c r="L72" i="447"/>
  <c r="BX71" i="447"/>
  <c r="BY71" i="447" s="1"/>
  <c r="BH71" i="447"/>
  <c r="BI71" i="447" s="1"/>
  <c r="BG71" i="447"/>
  <c r="BF71" i="447"/>
  <c r="BE71" i="447"/>
  <c r="BD71" i="447"/>
  <c r="BC71" i="447"/>
  <c r="BB71" i="447"/>
  <c r="BA71" i="447"/>
  <c r="AZ71" i="447"/>
  <c r="AY71" i="447"/>
  <c r="AN71" i="447"/>
  <c r="BT71" i="447" s="1"/>
  <c r="AL71" i="447"/>
  <c r="AM71" i="447" s="1"/>
  <c r="AK71" i="447"/>
  <c r="AI71" i="447"/>
  <c r="AJ71" i="447" s="1"/>
  <c r="AH71" i="447"/>
  <c r="AG71" i="447"/>
  <c r="AF71" i="447"/>
  <c r="AE71" i="447"/>
  <c r="AD71" i="447"/>
  <c r="AC71" i="447"/>
  <c r="AB71" i="447"/>
  <c r="AA71" i="447"/>
  <c r="Z71" i="447"/>
  <c r="Y71" i="447"/>
  <c r="X71" i="447"/>
  <c r="W71" i="447"/>
  <c r="V71" i="447"/>
  <c r="U71" i="447"/>
  <c r="T71" i="447"/>
  <c r="S71" i="447"/>
  <c r="R71" i="447"/>
  <c r="Q71" i="447"/>
  <c r="P71" i="447"/>
  <c r="O71" i="447"/>
  <c r="N71" i="447"/>
  <c r="M71" i="447"/>
  <c r="L71" i="447"/>
  <c r="BX70" i="447"/>
  <c r="BY70" i="447"/>
  <c r="BH70" i="447"/>
  <c r="BI70" i="447" s="1"/>
  <c r="BG70" i="447"/>
  <c r="BF70" i="447"/>
  <c r="BE70" i="447"/>
  <c r="BD70" i="447"/>
  <c r="BC70" i="447"/>
  <c r="BB70" i="447"/>
  <c r="BA70" i="447"/>
  <c r="AZ70" i="447"/>
  <c r="AY70" i="447"/>
  <c r="AN70" i="447"/>
  <c r="AL70" i="447"/>
  <c r="AM70" i="447" s="1"/>
  <c r="AK70" i="447"/>
  <c r="AI70" i="447"/>
  <c r="AJ70" i="447" s="1"/>
  <c r="AH70" i="447"/>
  <c r="AG70" i="447"/>
  <c r="AF70" i="447"/>
  <c r="AE70" i="447"/>
  <c r="AD70" i="447"/>
  <c r="AC70" i="447"/>
  <c r="AB70" i="447"/>
  <c r="AA70" i="447"/>
  <c r="Z70" i="447"/>
  <c r="Y70" i="447"/>
  <c r="X70" i="447"/>
  <c r="W70" i="447"/>
  <c r="V70" i="447"/>
  <c r="U70" i="447"/>
  <c r="T70" i="447"/>
  <c r="S70" i="447"/>
  <c r="R70" i="447"/>
  <c r="Q70" i="447"/>
  <c r="P70" i="447"/>
  <c r="O70" i="447"/>
  <c r="N70" i="447"/>
  <c r="M70" i="447"/>
  <c r="L70" i="447"/>
  <c r="BX69" i="447"/>
  <c r="BY69" i="447" s="1"/>
  <c r="BH69" i="447"/>
  <c r="BK69" i="447" s="1"/>
  <c r="BG69" i="447"/>
  <c r="BF69" i="447"/>
  <c r="BE69" i="447"/>
  <c r="BD69" i="447"/>
  <c r="BC69" i="447"/>
  <c r="BB69" i="447"/>
  <c r="BA69" i="447"/>
  <c r="AZ69" i="447"/>
  <c r="AY69" i="447"/>
  <c r="AN69" i="447"/>
  <c r="AL69" i="447"/>
  <c r="AM69" i="447" s="1"/>
  <c r="AK69" i="447"/>
  <c r="AI69" i="447"/>
  <c r="AJ69" i="447" s="1"/>
  <c r="AH69" i="447"/>
  <c r="AG69" i="447"/>
  <c r="AF69" i="447"/>
  <c r="AE69" i="447"/>
  <c r="AD69" i="447"/>
  <c r="AC69" i="447"/>
  <c r="AB69" i="447"/>
  <c r="AA69" i="447"/>
  <c r="Z69" i="447"/>
  <c r="Y69" i="447"/>
  <c r="X69" i="447"/>
  <c r="W69" i="447"/>
  <c r="V69" i="447"/>
  <c r="U69" i="447"/>
  <c r="T69" i="447"/>
  <c r="S69" i="447"/>
  <c r="R69" i="447"/>
  <c r="Q69" i="447"/>
  <c r="P69" i="447"/>
  <c r="O69" i="447"/>
  <c r="N69" i="447"/>
  <c r="M69" i="447"/>
  <c r="L69" i="447"/>
  <c r="BX68" i="447"/>
  <c r="BY68" i="447" s="1"/>
  <c r="BH68" i="447"/>
  <c r="BK68" i="447" s="1"/>
  <c r="BG68" i="447"/>
  <c r="BF68" i="447"/>
  <c r="BE68" i="447"/>
  <c r="BD68" i="447"/>
  <c r="BC68" i="447"/>
  <c r="BB68" i="447"/>
  <c r="BA68" i="447"/>
  <c r="AZ68" i="447"/>
  <c r="AY68" i="447"/>
  <c r="AN68" i="447"/>
  <c r="BQ68" i="447" s="1"/>
  <c r="AL68" i="447"/>
  <c r="AM68" i="447" s="1"/>
  <c r="AK68" i="447"/>
  <c r="AI68" i="447"/>
  <c r="AJ68" i="447" s="1"/>
  <c r="AH68" i="447"/>
  <c r="AG68" i="447"/>
  <c r="AF68" i="447"/>
  <c r="AE68" i="447"/>
  <c r="AD68" i="447"/>
  <c r="AC68" i="447"/>
  <c r="AB68" i="447"/>
  <c r="AA68" i="447"/>
  <c r="Z68" i="447"/>
  <c r="Y68" i="447"/>
  <c r="X68" i="447"/>
  <c r="W68" i="447"/>
  <c r="V68" i="447"/>
  <c r="U68" i="447"/>
  <c r="T68" i="447"/>
  <c r="S68" i="447"/>
  <c r="R68" i="447"/>
  <c r="Q68" i="447"/>
  <c r="P68" i="447"/>
  <c r="O68" i="447"/>
  <c r="N68" i="447"/>
  <c r="M68" i="447"/>
  <c r="L68" i="447"/>
  <c r="BX67" i="447"/>
  <c r="BY67" i="447" s="1"/>
  <c r="BH67" i="447"/>
  <c r="BG67" i="447"/>
  <c r="BF67" i="447"/>
  <c r="BE67" i="447"/>
  <c r="BD67" i="447"/>
  <c r="BC67" i="447"/>
  <c r="BB67" i="447"/>
  <c r="BA67" i="447"/>
  <c r="AZ67" i="447"/>
  <c r="AY67" i="447"/>
  <c r="AN67" i="447"/>
  <c r="BQ67" i="447" s="1"/>
  <c r="AL67" i="447"/>
  <c r="AM67" i="447" s="1"/>
  <c r="AK67" i="447"/>
  <c r="AI67" i="447"/>
  <c r="AJ67" i="447" s="1"/>
  <c r="AH67" i="447"/>
  <c r="AG67" i="447"/>
  <c r="AF67" i="447"/>
  <c r="AE67" i="447"/>
  <c r="AD67" i="447"/>
  <c r="AC67" i="447"/>
  <c r="AB67" i="447"/>
  <c r="AA67" i="447"/>
  <c r="Z67" i="447"/>
  <c r="Y67" i="447"/>
  <c r="X67" i="447"/>
  <c r="W67" i="447"/>
  <c r="V67" i="447"/>
  <c r="U67" i="447"/>
  <c r="T67" i="447"/>
  <c r="S67" i="447"/>
  <c r="R67" i="447"/>
  <c r="Q67" i="447"/>
  <c r="P67" i="447"/>
  <c r="O67" i="447"/>
  <c r="N67" i="447"/>
  <c r="M67" i="447"/>
  <c r="L67" i="447"/>
  <c r="BX66" i="447"/>
  <c r="BY66" i="447" s="1"/>
  <c r="BN66" i="447"/>
  <c r="BH66" i="447"/>
  <c r="BI66" i="447" s="1"/>
  <c r="BG66" i="447"/>
  <c r="BF66" i="447"/>
  <c r="BE66" i="447"/>
  <c r="BD66" i="447"/>
  <c r="BC66" i="447"/>
  <c r="BB66" i="447"/>
  <c r="BA66" i="447"/>
  <c r="AZ66" i="447"/>
  <c r="AY66" i="447"/>
  <c r="AN66" i="447"/>
  <c r="AV66" i="447" s="1"/>
  <c r="AW66" i="447" s="1"/>
  <c r="AL66" i="447"/>
  <c r="AM66" i="447" s="1"/>
  <c r="AK66" i="447"/>
  <c r="AI66" i="447"/>
  <c r="AJ66" i="447" s="1"/>
  <c r="AH66" i="447"/>
  <c r="AG66" i="447"/>
  <c r="AF66" i="447"/>
  <c r="AE66" i="447"/>
  <c r="AD66" i="447"/>
  <c r="AC66" i="447"/>
  <c r="AB66" i="447"/>
  <c r="AA66" i="447"/>
  <c r="Z66" i="447"/>
  <c r="Y66" i="447"/>
  <c r="X66" i="447"/>
  <c r="W66" i="447"/>
  <c r="V66" i="447"/>
  <c r="U66" i="447"/>
  <c r="T66" i="447"/>
  <c r="S66" i="447"/>
  <c r="R66" i="447"/>
  <c r="Q66" i="447"/>
  <c r="P66" i="447"/>
  <c r="O66" i="447"/>
  <c r="N66" i="447"/>
  <c r="M66" i="447"/>
  <c r="L66" i="447"/>
  <c r="BX65" i="447"/>
  <c r="BY65" i="447" s="1"/>
  <c r="BH65" i="447"/>
  <c r="BK65" i="447" s="1"/>
  <c r="BG65" i="447"/>
  <c r="BF65" i="447"/>
  <c r="BE65" i="447"/>
  <c r="BD65" i="447"/>
  <c r="BC65" i="447"/>
  <c r="BB65" i="447"/>
  <c r="BA65" i="447"/>
  <c r="AZ65" i="447"/>
  <c r="AY65" i="447"/>
  <c r="AN65" i="447"/>
  <c r="BM65" i="447" s="1"/>
  <c r="AL65" i="447"/>
  <c r="AM65" i="447" s="1"/>
  <c r="AK65" i="447"/>
  <c r="AI65" i="447"/>
  <c r="AJ65" i="447" s="1"/>
  <c r="AH65" i="447"/>
  <c r="AG65" i="447"/>
  <c r="AF65" i="447"/>
  <c r="AE65" i="447"/>
  <c r="AD65" i="447"/>
  <c r="AC65" i="447"/>
  <c r="AB65" i="447"/>
  <c r="AA65" i="447"/>
  <c r="Z65" i="447"/>
  <c r="Y65" i="447"/>
  <c r="X65" i="447"/>
  <c r="W65" i="447"/>
  <c r="V65" i="447"/>
  <c r="U65" i="447"/>
  <c r="T65" i="447"/>
  <c r="S65" i="447"/>
  <c r="R65" i="447"/>
  <c r="Q65" i="447"/>
  <c r="P65" i="447"/>
  <c r="O65" i="447"/>
  <c r="N65" i="447"/>
  <c r="M65" i="447"/>
  <c r="L65" i="447"/>
  <c r="BX64" i="447"/>
  <c r="BY64" i="447" s="1"/>
  <c r="BH64" i="447"/>
  <c r="BG64" i="447"/>
  <c r="BF64" i="447"/>
  <c r="BE64" i="447"/>
  <c r="BD64" i="447"/>
  <c r="BC64" i="447"/>
  <c r="BB64" i="447"/>
  <c r="BA64" i="447"/>
  <c r="AZ64" i="447"/>
  <c r="AY64" i="447"/>
  <c r="AT64" i="447"/>
  <c r="AN64" i="447"/>
  <c r="BR64" i="447" s="1"/>
  <c r="AL64" i="447"/>
  <c r="AM64" i="447" s="1"/>
  <c r="AK64" i="447"/>
  <c r="AI64" i="447"/>
  <c r="AJ64" i="447" s="1"/>
  <c r="AH64" i="447"/>
  <c r="AG64" i="447"/>
  <c r="AF64" i="447"/>
  <c r="AE64" i="447"/>
  <c r="AD64" i="447"/>
  <c r="AC64" i="447"/>
  <c r="AB64" i="447"/>
  <c r="AA64" i="447"/>
  <c r="Z64" i="447"/>
  <c r="Y64" i="447"/>
  <c r="X64" i="447"/>
  <c r="W64" i="447"/>
  <c r="V64" i="447"/>
  <c r="U64" i="447"/>
  <c r="T64" i="447"/>
  <c r="S64" i="447"/>
  <c r="R64" i="447"/>
  <c r="Q64" i="447"/>
  <c r="P64" i="447"/>
  <c r="O64" i="447"/>
  <c r="N64" i="447"/>
  <c r="M64" i="447"/>
  <c r="L64" i="447"/>
  <c r="BX63" i="447"/>
  <c r="BY63" i="447" s="1"/>
  <c r="BH63" i="447"/>
  <c r="BI63" i="447" s="1"/>
  <c r="BG63" i="447"/>
  <c r="BF63" i="447"/>
  <c r="BE63" i="447"/>
  <c r="BD63" i="447"/>
  <c r="BC63" i="447"/>
  <c r="BB63" i="447"/>
  <c r="BA63" i="447"/>
  <c r="AZ63" i="447"/>
  <c r="AY63" i="447"/>
  <c r="AN63" i="447"/>
  <c r="AR63" i="447" s="1"/>
  <c r="AL63" i="447"/>
  <c r="AM63" i="447" s="1"/>
  <c r="AK63" i="447"/>
  <c r="AI63" i="447"/>
  <c r="AJ63" i="447" s="1"/>
  <c r="AH63" i="447"/>
  <c r="AG63" i="447"/>
  <c r="AF63" i="447"/>
  <c r="AE63" i="447"/>
  <c r="AD63" i="447"/>
  <c r="AC63" i="447"/>
  <c r="AB63" i="447"/>
  <c r="AA63" i="447"/>
  <c r="Z63" i="447"/>
  <c r="Y63" i="447"/>
  <c r="X63" i="447"/>
  <c r="W63" i="447"/>
  <c r="V63" i="447"/>
  <c r="U63" i="447"/>
  <c r="T63" i="447"/>
  <c r="S63" i="447"/>
  <c r="R63" i="447"/>
  <c r="Q63" i="447"/>
  <c r="P63" i="447"/>
  <c r="O63" i="447"/>
  <c r="N63" i="447"/>
  <c r="M63" i="447"/>
  <c r="L63" i="447"/>
  <c r="BX62" i="447"/>
  <c r="BY62" i="447" s="1"/>
  <c r="BT62" i="447"/>
  <c r="BH62" i="447"/>
  <c r="BK62" i="447" s="1"/>
  <c r="BG62" i="447"/>
  <c r="BF62" i="447"/>
  <c r="BE62" i="447"/>
  <c r="BD62" i="447"/>
  <c r="BC62" i="447"/>
  <c r="BB62" i="447"/>
  <c r="BA62" i="447"/>
  <c r="AZ62" i="447"/>
  <c r="AY62" i="447"/>
  <c r="AS62" i="447"/>
  <c r="AR62" i="447"/>
  <c r="AN62" i="447"/>
  <c r="BL62" i="447" s="1"/>
  <c r="AL62" i="447"/>
  <c r="AM62" i="447" s="1"/>
  <c r="AK62" i="447"/>
  <c r="AI62" i="447"/>
  <c r="AJ62" i="447" s="1"/>
  <c r="AH62" i="447"/>
  <c r="AG62" i="447"/>
  <c r="AF62" i="447"/>
  <c r="AE62" i="447"/>
  <c r="AD62" i="447"/>
  <c r="AC62" i="447"/>
  <c r="AB62" i="447"/>
  <c r="AA62" i="447"/>
  <c r="Z62" i="447"/>
  <c r="Y62" i="447"/>
  <c r="X62" i="447"/>
  <c r="W62" i="447"/>
  <c r="V62" i="447"/>
  <c r="U62" i="447"/>
  <c r="T62" i="447"/>
  <c r="S62" i="447"/>
  <c r="R62" i="447"/>
  <c r="Q62" i="447"/>
  <c r="P62" i="447"/>
  <c r="O62" i="447"/>
  <c r="N62" i="447"/>
  <c r="M62" i="447"/>
  <c r="L62" i="447"/>
  <c r="BX61" i="447"/>
  <c r="BY61" i="447" s="1"/>
  <c r="BH61" i="447"/>
  <c r="BK61" i="447" s="1"/>
  <c r="BG61" i="447"/>
  <c r="BF61" i="447"/>
  <c r="BE61" i="447"/>
  <c r="BD61" i="447"/>
  <c r="BC61" i="447"/>
  <c r="BB61" i="447"/>
  <c r="BA61" i="447"/>
  <c r="AZ61" i="447"/>
  <c r="AY61" i="447"/>
  <c r="AN61" i="447"/>
  <c r="BS61" i="447" s="1"/>
  <c r="AL61" i="447"/>
  <c r="AM61" i="447" s="1"/>
  <c r="AK61" i="447"/>
  <c r="AI61" i="447"/>
  <c r="AJ61" i="447" s="1"/>
  <c r="AH61" i="447"/>
  <c r="AG61" i="447"/>
  <c r="AF61" i="447"/>
  <c r="AE61" i="447"/>
  <c r="AD61" i="447"/>
  <c r="AC61" i="447"/>
  <c r="AB61" i="447"/>
  <c r="AA61" i="447"/>
  <c r="Z61" i="447"/>
  <c r="Y61" i="447"/>
  <c r="X61" i="447"/>
  <c r="W61" i="447"/>
  <c r="V61" i="447"/>
  <c r="U61" i="447"/>
  <c r="T61" i="447"/>
  <c r="S61" i="447"/>
  <c r="R61" i="447"/>
  <c r="Q61" i="447"/>
  <c r="P61" i="447"/>
  <c r="O61" i="447"/>
  <c r="N61" i="447"/>
  <c r="M61" i="447"/>
  <c r="L61" i="447"/>
  <c r="BX60" i="447"/>
  <c r="BY60" i="447" s="1"/>
  <c r="BH60" i="447"/>
  <c r="BK60" i="447" s="1"/>
  <c r="BG60" i="447"/>
  <c r="BF60" i="447"/>
  <c r="BE60" i="447"/>
  <c r="BD60" i="447"/>
  <c r="BC60" i="447"/>
  <c r="BB60" i="447"/>
  <c r="BA60" i="447"/>
  <c r="AZ60" i="447"/>
  <c r="AY60" i="447"/>
  <c r="AN60" i="447"/>
  <c r="BT60" i="447" s="1"/>
  <c r="AL60" i="447"/>
  <c r="AM60" i="447" s="1"/>
  <c r="AK60" i="447"/>
  <c r="AI60" i="447"/>
  <c r="AJ60" i="447" s="1"/>
  <c r="AH60" i="447"/>
  <c r="AG60" i="447"/>
  <c r="AF60" i="447"/>
  <c r="AE60" i="447"/>
  <c r="AD60" i="447"/>
  <c r="AC60" i="447"/>
  <c r="AB60" i="447"/>
  <c r="AA60" i="447"/>
  <c r="Z60" i="447"/>
  <c r="Y60" i="447"/>
  <c r="X60" i="447"/>
  <c r="W60" i="447"/>
  <c r="V60" i="447"/>
  <c r="U60" i="447"/>
  <c r="T60" i="447"/>
  <c r="S60" i="447"/>
  <c r="R60" i="447"/>
  <c r="Q60" i="447"/>
  <c r="P60" i="447"/>
  <c r="O60" i="447"/>
  <c r="N60" i="447"/>
  <c r="M60" i="447"/>
  <c r="L60" i="447"/>
  <c r="BX59" i="447"/>
  <c r="BY59" i="447" s="1"/>
  <c r="BH59" i="447"/>
  <c r="BK59" i="447" s="1"/>
  <c r="BG59" i="447"/>
  <c r="BF59" i="447"/>
  <c r="BE59" i="447"/>
  <c r="BD59" i="447"/>
  <c r="BC59" i="447"/>
  <c r="BB59" i="447"/>
  <c r="BA59" i="447"/>
  <c r="AZ59" i="447"/>
  <c r="AY59" i="447"/>
  <c r="AN59" i="447"/>
  <c r="BT59" i="447" s="1"/>
  <c r="AL59" i="447"/>
  <c r="AM59" i="447" s="1"/>
  <c r="AK59" i="447"/>
  <c r="AI59" i="447"/>
  <c r="AJ59" i="447" s="1"/>
  <c r="AH59" i="447"/>
  <c r="AG59" i="447"/>
  <c r="AF59" i="447"/>
  <c r="AE59" i="447"/>
  <c r="AD59" i="447"/>
  <c r="AC59" i="447"/>
  <c r="AB59" i="447"/>
  <c r="AA59" i="447"/>
  <c r="Z59" i="447"/>
  <c r="Y59" i="447"/>
  <c r="X59" i="447"/>
  <c r="W59" i="447"/>
  <c r="V59" i="447"/>
  <c r="U59" i="447"/>
  <c r="T59" i="447"/>
  <c r="S59" i="447"/>
  <c r="R59" i="447"/>
  <c r="Q59" i="447"/>
  <c r="P59" i="447"/>
  <c r="O59" i="447"/>
  <c r="N59" i="447"/>
  <c r="M59" i="447"/>
  <c r="L59" i="447"/>
  <c r="BX58" i="447"/>
  <c r="BY58" i="447" s="1"/>
  <c r="BH58" i="447"/>
  <c r="BG58" i="447"/>
  <c r="BF58" i="447"/>
  <c r="BE58" i="447"/>
  <c r="BD58" i="447"/>
  <c r="BC58" i="447"/>
  <c r="BB58" i="447"/>
  <c r="BA58" i="447"/>
  <c r="AZ58" i="447"/>
  <c r="AY58" i="447"/>
  <c r="AN58" i="447"/>
  <c r="AL58" i="447"/>
  <c r="AM58" i="447" s="1"/>
  <c r="AK58" i="447"/>
  <c r="AI58" i="447"/>
  <c r="AJ58" i="447" s="1"/>
  <c r="AH58" i="447"/>
  <c r="AG58" i="447"/>
  <c r="AF58" i="447"/>
  <c r="AE58" i="447"/>
  <c r="AD58" i="447"/>
  <c r="AC58" i="447"/>
  <c r="AB58" i="447"/>
  <c r="AA58" i="447"/>
  <c r="Z58" i="447"/>
  <c r="Y58" i="447"/>
  <c r="X58" i="447"/>
  <c r="W58" i="447"/>
  <c r="V58" i="447"/>
  <c r="U58" i="447"/>
  <c r="T58" i="447"/>
  <c r="S58" i="447"/>
  <c r="R58" i="447"/>
  <c r="Q58" i="447"/>
  <c r="P58" i="447"/>
  <c r="O58" i="447"/>
  <c r="N58" i="447"/>
  <c r="M58" i="447"/>
  <c r="L58" i="447"/>
  <c r="BX57" i="447"/>
  <c r="BY57" i="447" s="1"/>
  <c r="BH57" i="447"/>
  <c r="BG57" i="447"/>
  <c r="BF57" i="447"/>
  <c r="BE57" i="447"/>
  <c r="BD57" i="447"/>
  <c r="BC57" i="447"/>
  <c r="BB57" i="447"/>
  <c r="BA57" i="447"/>
  <c r="AZ57" i="447"/>
  <c r="AY57" i="447"/>
  <c r="AN57" i="447"/>
  <c r="AS57" i="447" s="1"/>
  <c r="AL57" i="447"/>
  <c r="AM57" i="447" s="1"/>
  <c r="AK57" i="447"/>
  <c r="AI57" i="447"/>
  <c r="AJ57" i="447" s="1"/>
  <c r="AH57" i="447"/>
  <c r="AG57" i="447"/>
  <c r="AF57" i="447"/>
  <c r="AE57" i="447"/>
  <c r="AD57" i="447"/>
  <c r="AC57" i="447"/>
  <c r="AB57" i="447"/>
  <c r="AA57" i="447"/>
  <c r="Z57" i="447"/>
  <c r="Y57" i="447"/>
  <c r="X57" i="447"/>
  <c r="W57" i="447"/>
  <c r="V57" i="447"/>
  <c r="U57" i="447"/>
  <c r="T57" i="447"/>
  <c r="S57" i="447"/>
  <c r="R57" i="447"/>
  <c r="Q57" i="447"/>
  <c r="P57" i="447"/>
  <c r="O57" i="447"/>
  <c r="N57" i="447"/>
  <c r="M57" i="447"/>
  <c r="L57" i="447"/>
  <c r="BX56" i="447"/>
  <c r="BY56" i="447" s="1"/>
  <c r="BH56" i="447"/>
  <c r="BG56" i="447"/>
  <c r="BF56" i="447"/>
  <c r="BE56" i="447"/>
  <c r="BD56" i="447"/>
  <c r="BC56" i="447"/>
  <c r="BB56" i="447"/>
  <c r="BA56" i="447"/>
  <c r="AZ56" i="447"/>
  <c r="AY56" i="447"/>
  <c r="AN56" i="447"/>
  <c r="AL56" i="447"/>
  <c r="AM56" i="447" s="1"/>
  <c r="AK56" i="447"/>
  <c r="AI56" i="447"/>
  <c r="AJ56" i="447" s="1"/>
  <c r="AH56" i="447"/>
  <c r="AG56" i="447"/>
  <c r="AF56" i="447"/>
  <c r="AE56" i="447"/>
  <c r="AD56" i="447"/>
  <c r="AC56" i="447"/>
  <c r="AB56" i="447"/>
  <c r="AA56" i="447"/>
  <c r="Z56" i="447"/>
  <c r="Y56" i="447"/>
  <c r="X56" i="447"/>
  <c r="W56" i="447"/>
  <c r="V56" i="447"/>
  <c r="U56" i="447"/>
  <c r="T56" i="447"/>
  <c r="S56" i="447"/>
  <c r="R56" i="447"/>
  <c r="Q56" i="447"/>
  <c r="P56" i="447"/>
  <c r="O56" i="447"/>
  <c r="N56" i="447"/>
  <c r="M56" i="447"/>
  <c r="L56" i="447"/>
  <c r="BX55" i="447"/>
  <c r="BY55" i="447" s="1"/>
  <c r="BH55" i="447"/>
  <c r="BI55" i="447" s="1"/>
  <c r="BG55" i="447"/>
  <c r="BF55" i="447"/>
  <c r="BE55" i="447"/>
  <c r="BD55" i="447"/>
  <c r="BC55" i="447"/>
  <c r="BB55" i="447"/>
  <c r="BA55" i="447"/>
  <c r="AZ55" i="447"/>
  <c r="AY55" i="447"/>
  <c r="AN55" i="447"/>
  <c r="BT55" i="447" s="1"/>
  <c r="AL55" i="447"/>
  <c r="AM55" i="447" s="1"/>
  <c r="AK55" i="447"/>
  <c r="AI55" i="447"/>
  <c r="AJ55" i="447" s="1"/>
  <c r="AH55" i="447"/>
  <c r="AG55" i="447"/>
  <c r="AF55" i="447"/>
  <c r="AE55" i="447"/>
  <c r="AD55" i="447"/>
  <c r="AC55" i="447"/>
  <c r="AB55" i="447"/>
  <c r="AA55" i="447"/>
  <c r="Z55" i="447"/>
  <c r="Y55" i="447"/>
  <c r="X55" i="447"/>
  <c r="W55" i="447"/>
  <c r="V55" i="447"/>
  <c r="U55" i="447"/>
  <c r="T55" i="447"/>
  <c r="S55" i="447"/>
  <c r="R55" i="447"/>
  <c r="Q55" i="447"/>
  <c r="P55" i="447"/>
  <c r="O55" i="447"/>
  <c r="N55" i="447"/>
  <c r="M55" i="447"/>
  <c r="L55" i="447"/>
  <c r="BX54" i="447"/>
  <c r="BY54" i="447" s="1"/>
  <c r="BH54" i="447"/>
  <c r="BI54" i="447" s="1"/>
  <c r="BG54" i="447"/>
  <c r="BF54" i="447"/>
  <c r="BE54" i="447"/>
  <c r="BD54" i="447"/>
  <c r="BC54" i="447"/>
  <c r="BB54" i="447"/>
  <c r="BA54" i="447"/>
  <c r="AZ54" i="447"/>
  <c r="AY54" i="447"/>
  <c r="AN54" i="447"/>
  <c r="BM54" i="447" s="1"/>
  <c r="AM54" i="447"/>
  <c r="AL54" i="447"/>
  <c r="AK54" i="447"/>
  <c r="AI54" i="447"/>
  <c r="AJ54" i="447" s="1"/>
  <c r="AH54" i="447"/>
  <c r="AG54" i="447"/>
  <c r="AF54" i="447"/>
  <c r="AE54" i="447"/>
  <c r="AD54" i="447"/>
  <c r="AC54" i="447"/>
  <c r="AB54" i="447"/>
  <c r="AA54" i="447"/>
  <c r="Z54" i="447"/>
  <c r="Y54" i="447"/>
  <c r="X54" i="447"/>
  <c r="W54" i="447"/>
  <c r="V54" i="447"/>
  <c r="U54" i="447"/>
  <c r="T54" i="447"/>
  <c r="S54" i="447"/>
  <c r="R54" i="447"/>
  <c r="Q54" i="447"/>
  <c r="P54" i="447"/>
  <c r="O54" i="447"/>
  <c r="N54" i="447"/>
  <c r="M54" i="447"/>
  <c r="L54" i="447"/>
  <c r="BX53" i="447"/>
  <c r="BY53" i="447" s="1"/>
  <c r="BK53" i="447"/>
  <c r="BH53" i="447"/>
  <c r="BJ53" i="447" s="1"/>
  <c r="BG53" i="447"/>
  <c r="BF53" i="447"/>
  <c r="BE53" i="447"/>
  <c r="BD53" i="447"/>
  <c r="BC53" i="447"/>
  <c r="BB53" i="447"/>
  <c r="BA53" i="447"/>
  <c r="AZ53" i="447"/>
  <c r="AY53" i="447"/>
  <c r="AN53" i="447"/>
  <c r="AV53" i="447" s="1"/>
  <c r="AW53" i="447" s="1"/>
  <c r="AL53" i="447"/>
  <c r="AM53" i="447" s="1"/>
  <c r="AK53" i="447"/>
  <c r="AJ53" i="447"/>
  <c r="AI53" i="447"/>
  <c r="AH53" i="447"/>
  <c r="AG53" i="447"/>
  <c r="AF53" i="447"/>
  <c r="AE53" i="447"/>
  <c r="AD53" i="447"/>
  <c r="AC53" i="447"/>
  <c r="AB53" i="447"/>
  <c r="AA53" i="447"/>
  <c r="Z53" i="447"/>
  <c r="Y53" i="447"/>
  <c r="X53" i="447"/>
  <c r="W53" i="447"/>
  <c r="V53" i="447"/>
  <c r="U53" i="447"/>
  <c r="T53" i="447"/>
  <c r="S53" i="447"/>
  <c r="R53" i="447"/>
  <c r="Q53" i="447"/>
  <c r="P53" i="447"/>
  <c r="O53" i="447"/>
  <c r="N53" i="447"/>
  <c r="M53" i="447"/>
  <c r="L53" i="447"/>
  <c r="BX52" i="447"/>
  <c r="BY52" i="447"/>
  <c r="BH52" i="447"/>
  <c r="BI52" i="447" s="1"/>
  <c r="BG52" i="447"/>
  <c r="BF52" i="447"/>
  <c r="BE52" i="447"/>
  <c r="BD52" i="447"/>
  <c r="BC52" i="447"/>
  <c r="BB52" i="447"/>
  <c r="BA52" i="447"/>
  <c r="AZ52" i="447"/>
  <c r="AY52" i="447"/>
  <c r="AN52" i="447"/>
  <c r="BO52" i="447" s="1"/>
  <c r="AL52" i="447"/>
  <c r="AM52" i="447" s="1"/>
  <c r="AK52" i="447"/>
  <c r="AI52" i="447"/>
  <c r="AJ52" i="447" s="1"/>
  <c r="AH52" i="447"/>
  <c r="AG52" i="447"/>
  <c r="AF52" i="447"/>
  <c r="AE52" i="447"/>
  <c r="AD52" i="447"/>
  <c r="AC52" i="447"/>
  <c r="AB52" i="447"/>
  <c r="AA52" i="447"/>
  <c r="Z52" i="447"/>
  <c r="Y52" i="447"/>
  <c r="X52" i="447"/>
  <c r="W52" i="447"/>
  <c r="V52" i="447"/>
  <c r="U52" i="447"/>
  <c r="T52" i="447"/>
  <c r="S52" i="447"/>
  <c r="R52" i="447"/>
  <c r="Q52" i="447"/>
  <c r="P52" i="447"/>
  <c r="O52" i="447"/>
  <c r="N52" i="447"/>
  <c r="M52" i="447"/>
  <c r="L52" i="447"/>
  <c r="BX51" i="447"/>
  <c r="BY51" i="447" s="1"/>
  <c r="BH51" i="447"/>
  <c r="BK51" i="447" s="1"/>
  <c r="BG51" i="447"/>
  <c r="BF51" i="447"/>
  <c r="BE51" i="447"/>
  <c r="BD51" i="447"/>
  <c r="BC51" i="447"/>
  <c r="BB51" i="447"/>
  <c r="BA51" i="447"/>
  <c r="AZ51" i="447"/>
  <c r="AY51" i="447"/>
  <c r="AN51" i="447"/>
  <c r="AL51" i="447"/>
  <c r="AM51" i="447" s="1"/>
  <c r="AK51" i="447"/>
  <c r="AI51" i="447"/>
  <c r="AJ51" i="447" s="1"/>
  <c r="AH51" i="447"/>
  <c r="AG51" i="447"/>
  <c r="AF51" i="447"/>
  <c r="AE51" i="447"/>
  <c r="AD51" i="447"/>
  <c r="AC51" i="447"/>
  <c r="AB51" i="447"/>
  <c r="AA51" i="447"/>
  <c r="Z51" i="447"/>
  <c r="Y51" i="447"/>
  <c r="X51" i="447"/>
  <c r="W51" i="447"/>
  <c r="V51" i="447"/>
  <c r="U51" i="447"/>
  <c r="T51" i="447"/>
  <c r="S51" i="447"/>
  <c r="R51" i="447"/>
  <c r="Q51" i="447"/>
  <c r="P51" i="447"/>
  <c r="O51" i="447"/>
  <c r="N51" i="447"/>
  <c r="M51" i="447"/>
  <c r="L51" i="447"/>
  <c r="BX50" i="447"/>
  <c r="BY50" i="447" s="1"/>
  <c r="BJ50" i="447"/>
  <c r="BH50" i="447"/>
  <c r="BI50" i="447" s="1"/>
  <c r="BG50" i="447"/>
  <c r="BF50" i="447"/>
  <c r="BE50" i="447"/>
  <c r="BD50" i="447"/>
  <c r="BC50" i="447"/>
  <c r="BB50" i="447"/>
  <c r="BA50" i="447"/>
  <c r="AZ50" i="447"/>
  <c r="AY50" i="447"/>
  <c r="AN50" i="447"/>
  <c r="AL50" i="447"/>
  <c r="AM50" i="447" s="1"/>
  <c r="AK50" i="447"/>
  <c r="AI50" i="447"/>
  <c r="AJ50" i="447" s="1"/>
  <c r="AH50" i="447"/>
  <c r="AG50" i="447"/>
  <c r="AF50" i="447"/>
  <c r="AE50" i="447"/>
  <c r="AD50" i="447"/>
  <c r="AC50" i="447"/>
  <c r="AB50" i="447"/>
  <c r="AA50" i="447"/>
  <c r="Z50" i="447"/>
  <c r="Y50" i="447"/>
  <c r="X50" i="447"/>
  <c r="W50" i="447"/>
  <c r="V50" i="447"/>
  <c r="U50" i="447"/>
  <c r="T50" i="447"/>
  <c r="S50" i="447"/>
  <c r="R50" i="447"/>
  <c r="Q50" i="447"/>
  <c r="P50" i="447"/>
  <c r="O50" i="447"/>
  <c r="N50" i="447"/>
  <c r="M50" i="447"/>
  <c r="L50" i="447"/>
  <c r="BX49" i="447"/>
  <c r="BY49" i="447" s="1"/>
  <c r="BH49" i="447"/>
  <c r="BK49" i="447" s="1"/>
  <c r="BG49" i="447"/>
  <c r="BF49" i="447"/>
  <c r="BE49" i="447"/>
  <c r="BD49" i="447"/>
  <c r="BC49" i="447"/>
  <c r="BB49" i="447"/>
  <c r="BA49" i="447"/>
  <c r="AZ49" i="447"/>
  <c r="AY49" i="447"/>
  <c r="AN49" i="447"/>
  <c r="BS49" i="447" s="1"/>
  <c r="AL49" i="447"/>
  <c r="AM49" i="447" s="1"/>
  <c r="AK49" i="447"/>
  <c r="AI49" i="447"/>
  <c r="AJ49" i="447" s="1"/>
  <c r="AH49" i="447"/>
  <c r="AG49" i="447"/>
  <c r="AF49" i="447"/>
  <c r="AE49" i="447"/>
  <c r="AD49" i="447"/>
  <c r="AC49" i="447"/>
  <c r="AB49" i="447"/>
  <c r="AA49" i="447"/>
  <c r="Z49" i="447"/>
  <c r="Y49" i="447"/>
  <c r="X49" i="447"/>
  <c r="W49" i="447"/>
  <c r="V49" i="447"/>
  <c r="U49" i="447"/>
  <c r="T49" i="447"/>
  <c r="S49" i="447"/>
  <c r="R49" i="447"/>
  <c r="Q49" i="447"/>
  <c r="P49" i="447"/>
  <c r="O49" i="447"/>
  <c r="N49" i="447"/>
  <c r="M49" i="447"/>
  <c r="L49" i="447"/>
  <c r="BX48" i="447"/>
  <c r="BY48" i="447" s="1"/>
  <c r="BH48" i="447"/>
  <c r="BJ48" i="447" s="1"/>
  <c r="BG48" i="447"/>
  <c r="BF48" i="447"/>
  <c r="BE48" i="447"/>
  <c r="BD48" i="447"/>
  <c r="BC48" i="447"/>
  <c r="BB48" i="447"/>
  <c r="BA48" i="447"/>
  <c r="AZ48" i="447"/>
  <c r="AY48" i="447"/>
  <c r="AN48" i="447"/>
  <c r="BO48" i="447" s="1"/>
  <c r="AL48" i="447"/>
  <c r="AM48" i="447" s="1"/>
  <c r="AK48" i="447"/>
  <c r="AI48" i="447"/>
  <c r="AJ48" i="447" s="1"/>
  <c r="AH48" i="447"/>
  <c r="AG48" i="447"/>
  <c r="AF48" i="447"/>
  <c r="AE48" i="447"/>
  <c r="AD48" i="447"/>
  <c r="AC48" i="447"/>
  <c r="AB48" i="447"/>
  <c r="AA48" i="447"/>
  <c r="Z48" i="447"/>
  <c r="Y48" i="447"/>
  <c r="X48" i="447"/>
  <c r="W48" i="447"/>
  <c r="V48" i="447"/>
  <c r="U48" i="447"/>
  <c r="T48" i="447"/>
  <c r="S48" i="447"/>
  <c r="R48" i="447"/>
  <c r="Q48" i="447"/>
  <c r="P48" i="447"/>
  <c r="O48" i="447"/>
  <c r="N48" i="447"/>
  <c r="M48" i="447"/>
  <c r="L48" i="447"/>
  <c r="BX47" i="447"/>
  <c r="BY47" i="447" s="1"/>
  <c r="BH47" i="447"/>
  <c r="BJ47" i="447" s="1"/>
  <c r="BG47" i="447"/>
  <c r="BF47" i="447"/>
  <c r="BE47" i="447"/>
  <c r="BD47" i="447"/>
  <c r="BC47" i="447"/>
  <c r="BB47" i="447"/>
  <c r="BA47" i="447"/>
  <c r="AZ47" i="447"/>
  <c r="AY47" i="447"/>
  <c r="AN47" i="447"/>
  <c r="AL47" i="447"/>
  <c r="AM47" i="447" s="1"/>
  <c r="AK47" i="447"/>
  <c r="AI47" i="447"/>
  <c r="AJ47" i="447" s="1"/>
  <c r="AH47" i="447"/>
  <c r="AG47" i="447"/>
  <c r="AF47" i="447"/>
  <c r="AE47" i="447"/>
  <c r="AD47" i="447"/>
  <c r="AC47" i="447"/>
  <c r="AB47" i="447"/>
  <c r="AA47" i="447"/>
  <c r="Z47" i="447"/>
  <c r="Y47" i="447"/>
  <c r="X47" i="447"/>
  <c r="W47" i="447"/>
  <c r="V47" i="447"/>
  <c r="U47" i="447"/>
  <c r="T47" i="447"/>
  <c r="S47" i="447"/>
  <c r="R47" i="447"/>
  <c r="Q47" i="447"/>
  <c r="P47" i="447"/>
  <c r="O47" i="447"/>
  <c r="N47" i="447"/>
  <c r="M47" i="447"/>
  <c r="L47" i="447"/>
  <c r="BX46" i="447"/>
  <c r="BY46" i="447" s="1"/>
  <c r="BL46" i="447"/>
  <c r="BH46" i="447"/>
  <c r="BG46" i="447"/>
  <c r="BF46" i="447"/>
  <c r="BE46" i="447"/>
  <c r="BD46" i="447"/>
  <c r="BC46" i="447"/>
  <c r="BB46" i="447"/>
  <c r="BA46" i="447"/>
  <c r="AZ46" i="447"/>
  <c r="AY46" i="447"/>
  <c r="AN46" i="447"/>
  <c r="BM46" i="447" s="1"/>
  <c r="AL46" i="447"/>
  <c r="AM46" i="447" s="1"/>
  <c r="AK46" i="447"/>
  <c r="AI46" i="447"/>
  <c r="AJ46" i="447" s="1"/>
  <c r="AH46" i="447"/>
  <c r="AG46" i="447"/>
  <c r="AF46" i="447"/>
  <c r="AE46" i="447"/>
  <c r="AD46" i="447"/>
  <c r="AC46" i="447"/>
  <c r="AB46" i="447"/>
  <c r="AA46" i="447"/>
  <c r="Z46" i="447"/>
  <c r="Y46" i="447"/>
  <c r="X46" i="447"/>
  <c r="W46" i="447"/>
  <c r="V46" i="447"/>
  <c r="U46" i="447"/>
  <c r="T46" i="447"/>
  <c r="S46" i="447"/>
  <c r="R46" i="447"/>
  <c r="Q46" i="447"/>
  <c r="P46" i="447"/>
  <c r="O46" i="447"/>
  <c r="N46" i="447"/>
  <c r="M46" i="447"/>
  <c r="L46" i="447"/>
  <c r="BX45" i="447"/>
  <c r="BY45" i="447" s="1"/>
  <c r="BQ45" i="447"/>
  <c r="BH45" i="447"/>
  <c r="BI45" i="447" s="1"/>
  <c r="BG45" i="447"/>
  <c r="BF45" i="447"/>
  <c r="BE45" i="447"/>
  <c r="BD45" i="447"/>
  <c r="BC45" i="447"/>
  <c r="BB45" i="447"/>
  <c r="BA45" i="447"/>
  <c r="AZ45" i="447"/>
  <c r="AY45" i="447"/>
  <c r="AN45" i="447"/>
  <c r="AL45" i="447"/>
  <c r="AM45" i="447" s="1"/>
  <c r="AK45" i="447"/>
  <c r="AI45" i="447"/>
  <c r="AJ45" i="447" s="1"/>
  <c r="AH45" i="447"/>
  <c r="AG45" i="447"/>
  <c r="AF45" i="447"/>
  <c r="AE45" i="447"/>
  <c r="AD45" i="447"/>
  <c r="AC45" i="447"/>
  <c r="AB45" i="447"/>
  <c r="AA45" i="447"/>
  <c r="Z45" i="447"/>
  <c r="Y45" i="447"/>
  <c r="X45" i="447"/>
  <c r="W45" i="447"/>
  <c r="V45" i="447"/>
  <c r="U45" i="447"/>
  <c r="T45" i="447"/>
  <c r="S45" i="447"/>
  <c r="R45" i="447"/>
  <c r="Q45" i="447"/>
  <c r="P45" i="447"/>
  <c r="O45" i="447"/>
  <c r="N45" i="447"/>
  <c r="M45" i="447"/>
  <c r="L45" i="447"/>
  <c r="BX44" i="447"/>
  <c r="BY44" i="447" s="1"/>
  <c r="BH44" i="447"/>
  <c r="BJ44" i="447" s="1"/>
  <c r="BG44" i="447"/>
  <c r="BF44" i="447"/>
  <c r="BE44" i="447"/>
  <c r="BD44" i="447"/>
  <c r="BC44" i="447"/>
  <c r="BB44" i="447"/>
  <c r="BA44" i="447"/>
  <c r="AZ44" i="447"/>
  <c r="AY44" i="447"/>
  <c r="AN44" i="447"/>
  <c r="AL44" i="447"/>
  <c r="AM44" i="447" s="1"/>
  <c r="AK44" i="447"/>
  <c r="AI44" i="447"/>
  <c r="AJ44" i="447" s="1"/>
  <c r="AH44" i="447"/>
  <c r="AG44" i="447"/>
  <c r="AF44" i="447"/>
  <c r="AE44" i="447"/>
  <c r="AD44" i="447"/>
  <c r="AC44" i="447"/>
  <c r="AB44" i="447"/>
  <c r="AA44" i="447"/>
  <c r="Z44" i="447"/>
  <c r="Y44" i="447"/>
  <c r="X44" i="447"/>
  <c r="W44" i="447"/>
  <c r="V44" i="447"/>
  <c r="U44" i="447"/>
  <c r="T44" i="447"/>
  <c r="S44" i="447"/>
  <c r="R44" i="447"/>
  <c r="Q44" i="447"/>
  <c r="P44" i="447"/>
  <c r="O44" i="447"/>
  <c r="N44" i="447"/>
  <c r="M44" i="447"/>
  <c r="L44" i="447"/>
  <c r="BX43" i="447"/>
  <c r="BY43" i="447" s="1"/>
  <c r="BH43" i="447"/>
  <c r="BG43" i="447"/>
  <c r="BF43" i="447"/>
  <c r="BE43" i="447"/>
  <c r="BD43" i="447"/>
  <c r="BC43" i="447"/>
  <c r="BB43" i="447"/>
  <c r="BA43" i="447"/>
  <c r="AZ43" i="447"/>
  <c r="AY43" i="447"/>
  <c r="AN43" i="447"/>
  <c r="AL43" i="447"/>
  <c r="AM43" i="447" s="1"/>
  <c r="AK43" i="447"/>
  <c r="AI43" i="447"/>
  <c r="AJ43" i="447" s="1"/>
  <c r="AH43" i="447"/>
  <c r="AG43" i="447"/>
  <c r="AF43" i="447"/>
  <c r="AE43" i="447"/>
  <c r="AD43" i="447"/>
  <c r="AC43" i="447"/>
  <c r="AB43" i="447"/>
  <c r="AA43" i="447"/>
  <c r="Z43" i="447"/>
  <c r="Y43" i="447"/>
  <c r="X43" i="447"/>
  <c r="W43" i="447"/>
  <c r="V43" i="447"/>
  <c r="U43" i="447"/>
  <c r="T43" i="447"/>
  <c r="S43" i="447"/>
  <c r="R43" i="447"/>
  <c r="Q43" i="447"/>
  <c r="P43" i="447"/>
  <c r="O43" i="447"/>
  <c r="N43" i="447"/>
  <c r="M43" i="447"/>
  <c r="L43" i="447"/>
  <c r="BX42" i="447"/>
  <c r="BY42" i="447" s="1"/>
  <c r="BP42" i="447"/>
  <c r="BH42" i="447"/>
  <c r="BI42" i="447" s="1"/>
  <c r="BG42" i="447"/>
  <c r="BF42" i="447"/>
  <c r="BE42" i="447"/>
  <c r="BD42" i="447"/>
  <c r="BC42" i="447"/>
  <c r="BB42" i="447"/>
  <c r="BA42" i="447"/>
  <c r="AZ42" i="447"/>
  <c r="AY42" i="447"/>
  <c r="AV42" i="447"/>
  <c r="AW42" i="447" s="1"/>
  <c r="AR42" i="447"/>
  <c r="AO42" i="447"/>
  <c r="AN42" i="447"/>
  <c r="BR42" i="447" s="1"/>
  <c r="AM42" i="447"/>
  <c r="AL42" i="447"/>
  <c r="AK42" i="447"/>
  <c r="AI42" i="447"/>
  <c r="AJ42" i="447" s="1"/>
  <c r="AH42" i="447"/>
  <c r="AG42" i="447"/>
  <c r="AF42" i="447"/>
  <c r="AE42" i="447"/>
  <c r="AD42" i="447"/>
  <c r="AC42" i="447"/>
  <c r="AB42" i="447"/>
  <c r="AA42" i="447"/>
  <c r="Z42" i="447"/>
  <c r="Y42" i="447"/>
  <c r="X42" i="447"/>
  <c r="W42" i="447"/>
  <c r="V42" i="447"/>
  <c r="U42" i="447"/>
  <c r="T42" i="447"/>
  <c r="S42" i="447"/>
  <c r="R42" i="447"/>
  <c r="Q42" i="447"/>
  <c r="P42" i="447"/>
  <c r="O42" i="447"/>
  <c r="N42" i="447"/>
  <c r="M42" i="447"/>
  <c r="L42" i="447"/>
  <c r="BX41" i="447"/>
  <c r="BY41" i="447" s="1"/>
  <c r="BI41" i="447"/>
  <c r="BH41" i="447"/>
  <c r="BK41" i="447" s="1"/>
  <c r="BG41" i="447"/>
  <c r="BF41" i="447"/>
  <c r="BE41" i="447"/>
  <c r="BD41" i="447"/>
  <c r="BC41" i="447"/>
  <c r="BB41" i="447"/>
  <c r="BA41" i="447"/>
  <c r="AZ41" i="447"/>
  <c r="AY41" i="447"/>
  <c r="AN41" i="447"/>
  <c r="BR41" i="447" s="1"/>
  <c r="AL41" i="447"/>
  <c r="AM41" i="447" s="1"/>
  <c r="AK41" i="447"/>
  <c r="AI41" i="447"/>
  <c r="AJ41" i="447" s="1"/>
  <c r="AH41" i="447"/>
  <c r="AG41" i="447"/>
  <c r="AF41" i="447"/>
  <c r="AE41" i="447"/>
  <c r="AD41" i="447"/>
  <c r="AC41" i="447"/>
  <c r="AB41" i="447"/>
  <c r="AA41" i="447"/>
  <c r="Z41" i="447"/>
  <c r="Y41" i="447"/>
  <c r="X41" i="447"/>
  <c r="W41" i="447"/>
  <c r="V41" i="447"/>
  <c r="U41" i="447"/>
  <c r="T41" i="447"/>
  <c r="S41" i="447"/>
  <c r="R41" i="447"/>
  <c r="Q41" i="447"/>
  <c r="P41" i="447"/>
  <c r="O41" i="447"/>
  <c r="N41" i="447"/>
  <c r="M41" i="447"/>
  <c r="L41" i="447"/>
  <c r="BX40" i="447"/>
  <c r="BY40" i="447" s="1"/>
  <c r="BK40" i="447"/>
  <c r="BH40" i="447"/>
  <c r="BJ40" i="447" s="1"/>
  <c r="BG40" i="447"/>
  <c r="BF40" i="447"/>
  <c r="BE40" i="447"/>
  <c r="BD40" i="447"/>
  <c r="BC40" i="447"/>
  <c r="BB40" i="447"/>
  <c r="BA40" i="447"/>
  <c r="AZ40" i="447"/>
  <c r="AY40" i="447"/>
  <c r="AN40" i="447"/>
  <c r="BL40" i="447" s="1"/>
  <c r="AL40" i="447"/>
  <c r="AM40" i="447" s="1"/>
  <c r="AK40" i="447"/>
  <c r="AI40" i="447"/>
  <c r="AJ40" i="447" s="1"/>
  <c r="AH40" i="447"/>
  <c r="AG40" i="447"/>
  <c r="AF40" i="447"/>
  <c r="AE40" i="447"/>
  <c r="AD40" i="447"/>
  <c r="AC40" i="447"/>
  <c r="AB40" i="447"/>
  <c r="AA40" i="447"/>
  <c r="Z40" i="447"/>
  <c r="Y40" i="447"/>
  <c r="X40" i="447"/>
  <c r="W40" i="447"/>
  <c r="V40" i="447"/>
  <c r="U40" i="447"/>
  <c r="T40" i="447"/>
  <c r="S40" i="447"/>
  <c r="R40" i="447"/>
  <c r="Q40" i="447"/>
  <c r="P40" i="447"/>
  <c r="O40" i="447"/>
  <c r="N40" i="447"/>
  <c r="M40" i="447"/>
  <c r="L40" i="447"/>
  <c r="BX39" i="447"/>
  <c r="BY39" i="447" s="1"/>
  <c r="BH39" i="447"/>
  <c r="BG39" i="447"/>
  <c r="BF39" i="447"/>
  <c r="BE39" i="447"/>
  <c r="BD39" i="447"/>
  <c r="BC39" i="447"/>
  <c r="BB39" i="447"/>
  <c r="BA39" i="447"/>
  <c r="AZ39" i="447"/>
  <c r="AY39" i="447"/>
  <c r="AN39" i="447"/>
  <c r="AP39" i="447" s="1"/>
  <c r="AQ39" i="447" s="1"/>
  <c r="AL39" i="447"/>
  <c r="AM39" i="447" s="1"/>
  <c r="AK39" i="447"/>
  <c r="AI39" i="447"/>
  <c r="AJ39" i="447" s="1"/>
  <c r="AH39" i="447"/>
  <c r="AG39" i="447"/>
  <c r="AF39" i="447"/>
  <c r="AE39" i="447"/>
  <c r="AD39" i="447"/>
  <c r="AC39" i="447"/>
  <c r="AB39" i="447"/>
  <c r="AA39" i="447"/>
  <c r="Z39" i="447"/>
  <c r="Y39" i="447"/>
  <c r="X39" i="447"/>
  <c r="W39" i="447"/>
  <c r="V39" i="447"/>
  <c r="U39" i="447"/>
  <c r="T39" i="447"/>
  <c r="S39" i="447"/>
  <c r="R39" i="447"/>
  <c r="Q39" i="447"/>
  <c r="P39" i="447"/>
  <c r="O39" i="447"/>
  <c r="N39" i="447"/>
  <c r="M39" i="447"/>
  <c r="L39" i="447"/>
  <c r="BX38" i="447"/>
  <c r="BY38" i="447" s="1"/>
  <c r="BI38" i="447"/>
  <c r="BH38" i="447"/>
  <c r="BK38" i="447" s="1"/>
  <c r="BG38" i="447"/>
  <c r="BF38" i="447"/>
  <c r="BE38" i="447"/>
  <c r="BD38" i="447"/>
  <c r="BC38" i="447"/>
  <c r="BB38" i="447"/>
  <c r="BA38" i="447"/>
  <c r="AZ38" i="447"/>
  <c r="AY38" i="447"/>
  <c r="AN38" i="447"/>
  <c r="AM38" i="447"/>
  <c r="AL38" i="447"/>
  <c r="AK38" i="447"/>
  <c r="AI38" i="447"/>
  <c r="AJ38" i="447" s="1"/>
  <c r="AH38" i="447"/>
  <c r="AG38" i="447"/>
  <c r="AF38" i="447"/>
  <c r="AE38" i="447"/>
  <c r="AD38" i="447"/>
  <c r="AC38" i="447"/>
  <c r="AB38" i="447"/>
  <c r="AA38" i="447"/>
  <c r="Z38" i="447"/>
  <c r="Y38" i="447"/>
  <c r="X38" i="447"/>
  <c r="W38" i="447"/>
  <c r="V38" i="447"/>
  <c r="U38" i="447"/>
  <c r="T38" i="447"/>
  <c r="S38" i="447"/>
  <c r="R38" i="447"/>
  <c r="Q38" i="447"/>
  <c r="P38" i="447"/>
  <c r="O38" i="447"/>
  <c r="N38" i="447"/>
  <c r="M38" i="447"/>
  <c r="L38" i="447"/>
  <c r="BY37" i="447"/>
  <c r="BX37" i="447"/>
  <c r="BH37" i="447"/>
  <c r="BJ37" i="447" s="1"/>
  <c r="BG37" i="447"/>
  <c r="BF37" i="447"/>
  <c r="BE37" i="447"/>
  <c r="BD37" i="447"/>
  <c r="BC37" i="447"/>
  <c r="BB37" i="447"/>
  <c r="BA37" i="447"/>
  <c r="AZ37" i="447"/>
  <c r="AY37" i="447"/>
  <c r="AN37" i="447"/>
  <c r="AR37" i="447" s="1"/>
  <c r="AL37" i="447"/>
  <c r="AM37" i="447" s="1"/>
  <c r="AK37" i="447"/>
  <c r="AI37" i="447"/>
  <c r="AJ37" i="447" s="1"/>
  <c r="AH37" i="447"/>
  <c r="AG37" i="447"/>
  <c r="AF37" i="447"/>
  <c r="AE37" i="447"/>
  <c r="AD37" i="447"/>
  <c r="AC37" i="447"/>
  <c r="AB37" i="447"/>
  <c r="AA37" i="447"/>
  <c r="Z37" i="447"/>
  <c r="Y37" i="447"/>
  <c r="X37" i="447"/>
  <c r="W37" i="447"/>
  <c r="V37" i="447"/>
  <c r="U37" i="447"/>
  <c r="T37" i="447"/>
  <c r="S37" i="447"/>
  <c r="R37" i="447"/>
  <c r="Q37" i="447"/>
  <c r="P37" i="447"/>
  <c r="O37" i="447"/>
  <c r="N37" i="447"/>
  <c r="M37" i="447"/>
  <c r="L37" i="447"/>
  <c r="BX36" i="447"/>
  <c r="BY36" i="447" s="1"/>
  <c r="BO36" i="447"/>
  <c r="BH36" i="447"/>
  <c r="BK36" i="447" s="1"/>
  <c r="BG36" i="447"/>
  <c r="BF36" i="447"/>
  <c r="BE36" i="447"/>
  <c r="BD36" i="447"/>
  <c r="BC36" i="447"/>
  <c r="BB36" i="447"/>
  <c r="BA36" i="447"/>
  <c r="AZ36" i="447"/>
  <c r="AY36" i="447"/>
  <c r="AN36" i="447"/>
  <c r="AL36" i="447"/>
  <c r="AM36" i="447" s="1"/>
  <c r="AK36" i="447"/>
  <c r="AI36" i="447"/>
  <c r="AJ36" i="447" s="1"/>
  <c r="AH36" i="447"/>
  <c r="AG36" i="447"/>
  <c r="AF36" i="447"/>
  <c r="AE36" i="447"/>
  <c r="AD36" i="447"/>
  <c r="AC36" i="447"/>
  <c r="AB36" i="447"/>
  <c r="AA36" i="447"/>
  <c r="Z36" i="447"/>
  <c r="Y36" i="447"/>
  <c r="X36" i="447"/>
  <c r="W36" i="447"/>
  <c r="V36" i="447"/>
  <c r="U36" i="447"/>
  <c r="T36" i="447"/>
  <c r="S36" i="447"/>
  <c r="R36" i="447"/>
  <c r="Q36" i="447"/>
  <c r="P36" i="447"/>
  <c r="O36" i="447"/>
  <c r="N36" i="447"/>
  <c r="M36" i="447"/>
  <c r="L36" i="447"/>
  <c r="BX35" i="447"/>
  <c r="BY35" i="447" s="1"/>
  <c r="BH35" i="447"/>
  <c r="BG35" i="447"/>
  <c r="BF35" i="447"/>
  <c r="BE35" i="447"/>
  <c r="BD35" i="447"/>
  <c r="BC35" i="447"/>
  <c r="BB35" i="447"/>
  <c r="BA35" i="447"/>
  <c r="AZ35" i="447"/>
  <c r="AY35" i="447"/>
  <c r="AN35" i="447"/>
  <c r="BO35" i="447" s="1"/>
  <c r="AL35" i="447"/>
  <c r="AM35" i="447" s="1"/>
  <c r="AK35" i="447"/>
  <c r="AI35" i="447"/>
  <c r="AJ35" i="447" s="1"/>
  <c r="AH35" i="447"/>
  <c r="AG35" i="447"/>
  <c r="AF35" i="447"/>
  <c r="AE35" i="447"/>
  <c r="AD35" i="447"/>
  <c r="AC35" i="447"/>
  <c r="AB35" i="447"/>
  <c r="AA35" i="447"/>
  <c r="Z35" i="447"/>
  <c r="Y35" i="447"/>
  <c r="X35" i="447"/>
  <c r="W35" i="447"/>
  <c r="V35" i="447"/>
  <c r="U35" i="447"/>
  <c r="T35" i="447"/>
  <c r="S35" i="447"/>
  <c r="R35" i="447"/>
  <c r="Q35" i="447"/>
  <c r="P35" i="447"/>
  <c r="O35" i="447"/>
  <c r="N35" i="447"/>
  <c r="M35" i="447"/>
  <c r="L35" i="447"/>
  <c r="BX34" i="447"/>
  <c r="BY34" i="447" s="1"/>
  <c r="BH34" i="447"/>
  <c r="BJ34" i="447" s="1"/>
  <c r="BG34" i="447"/>
  <c r="BF34" i="447"/>
  <c r="BE34" i="447"/>
  <c r="BD34" i="447"/>
  <c r="BC34" i="447"/>
  <c r="BB34" i="447"/>
  <c r="BA34" i="447"/>
  <c r="AZ34" i="447"/>
  <c r="AY34" i="447"/>
  <c r="AU34" i="447"/>
  <c r="AN34" i="447"/>
  <c r="BR34" i="447" s="1"/>
  <c r="AM34" i="447"/>
  <c r="AL34" i="447"/>
  <c r="AK34" i="447"/>
  <c r="AI34" i="447"/>
  <c r="AJ34" i="447" s="1"/>
  <c r="AH34" i="447"/>
  <c r="AG34" i="447"/>
  <c r="AF34" i="447"/>
  <c r="AE34" i="447"/>
  <c r="AD34" i="447"/>
  <c r="AC34" i="447"/>
  <c r="AB34" i="447"/>
  <c r="AA34" i="447"/>
  <c r="Z34" i="447"/>
  <c r="Y34" i="447"/>
  <c r="X34" i="447"/>
  <c r="W34" i="447"/>
  <c r="V34" i="447"/>
  <c r="U34" i="447"/>
  <c r="T34" i="447"/>
  <c r="S34" i="447"/>
  <c r="R34" i="447"/>
  <c r="Q34" i="447"/>
  <c r="P34" i="447"/>
  <c r="O34" i="447"/>
  <c r="N34" i="447"/>
  <c r="M34" i="447"/>
  <c r="L34" i="447"/>
  <c r="BX33" i="447"/>
  <c r="BY33" i="447" s="1"/>
  <c r="BH33" i="447"/>
  <c r="BG33" i="447"/>
  <c r="BF33" i="447"/>
  <c r="BE33" i="447"/>
  <c r="BD33" i="447"/>
  <c r="BC33" i="447"/>
  <c r="BB33" i="447"/>
  <c r="BA33" i="447"/>
  <c r="AZ33" i="447"/>
  <c r="AY33" i="447"/>
  <c r="AN33" i="447"/>
  <c r="AL33" i="447"/>
  <c r="AM33" i="447" s="1"/>
  <c r="AK33" i="447"/>
  <c r="AI33" i="447"/>
  <c r="AJ33" i="447" s="1"/>
  <c r="AH33" i="447"/>
  <c r="AG33" i="447"/>
  <c r="AF33" i="447"/>
  <c r="AE33" i="447"/>
  <c r="AD33" i="447"/>
  <c r="AC33" i="447"/>
  <c r="AB33" i="447"/>
  <c r="AA33" i="447"/>
  <c r="Z33" i="447"/>
  <c r="Y33" i="447"/>
  <c r="X33" i="447"/>
  <c r="W33" i="447"/>
  <c r="V33" i="447"/>
  <c r="U33" i="447"/>
  <c r="T33" i="447"/>
  <c r="S33" i="447"/>
  <c r="R33" i="447"/>
  <c r="Q33" i="447"/>
  <c r="P33" i="447"/>
  <c r="O33" i="447"/>
  <c r="N33" i="447"/>
  <c r="M33" i="447"/>
  <c r="L33" i="447"/>
  <c r="BX32" i="447"/>
  <c r="BY32" i="447" s="1"/>
  <c r="BH32" i="447"/>
  <c r="BJ32" i="447" s="1"/>
  <c r="BG32" i="447"/>
  <c r="BF32" i="447"/>
  <c r="BE32" i="447"/>
  <c r="BD32" i="447"/>
  <c r="BC32" i="447"/>
  <c r="BB32" i="447"/>
  <c r="BA32" i="447"/>
  <c r="AZ32" i="447"/>
  <c r="AY32" i="447"/>
  <c r="AN32" i="447"/>
  <c r="AL32" i="447"/>
  <c r="AM32" i="447" s="1"/>
  <c r="AK32" i="447"/>
  <c r="AI32" i="447"/>
  <c r="AH32" i="447"/>
  <c r="AG32" i="447"/>
  <c r="AF32" i="447"/>
  <c r="AE32" i="447"/>
  <c r="AD32" i="447"/>
  <c r="AC32" i="447"/>
  <c r="AB32" i="447"/>
  <c r="AA32" i="447"/>
  <c r="Z32" i="447"/>
  <c r="Y32" i="447"/>
  <c r="X32" i="447"/>
  <c r="W32" i="447"/>
  <c r="V32" i="447"/>
  <c r="U32" i="447"/>
  <c r="T32" i="447"/>
  <c r="S32" i="447"/>
  <c r="R32" i="447"/>
  <c r="Q32" i="447"/>
  <c r="P32" i="447"/>
  <c r="O32" i="447"/>
  <c r="N32" i="447"/>
  <c r="M32" i="447"/>
  <c r="L32" i="447"/>
  <c r="BX31" i="447"/>
  <c r="BY31" i="447" s="1"/>
  <c r="BH31" i="447"/>
  <c r="BJ31" i="447" s="1"/>
  <c r="BG31" i="447"/>
  <c r="BF31" i="447"/>
  <c r="BE31" i="447"/>
  <c r="BD31" i="447"/>
  <c r="BC31" i="447"/>
  <c r="BB31" i="447"/>
  <c r="BA31" i="447"/>
  <c r="AZ31" i="447"/>
  <c r="AY31" i="447"/>
  <c r="AN31" i="447"/>
  <c r="AV31" i="447" s="1"/>
  <c r="AW31" i="447" s="1"/>
  <c r="AL31" i="447"/>
  <c r="AM31" i="447" s="1"/>
  <c r="AK31" i="447"/>
  <c r="AI31" i="447"/>
  <c r="AJ31" i="447" s="1"/>
  <c r="AH31" i="447"/>
  <c r="AG31" i="447"/>
  <c r="AF31" i="447"/>
  <c r="AE31" i="447"/>
  <c r="AD31" i="447"/>
  <c r="AC31" i="447"/>
  <c r="AB31" i="447"/>
  <c r="AA31" i="447"/>
  <c r="Z31" i="447"/>
  <c r="Y31" i="447"/>
  <c r="X31" i="447"/>
  <c r="W31" i="447"/>
  <c r="V31" i="447"/>
  <c r="U31" i="447"/>
  <c r="T31" i="447"/>
  <c r="S31" i="447"/>
  <c r="R31" i="447"/>
  <c r="Q31" i="447"/>
  <c r="P31" i="447"/>
  <c r="O31" i="447"/>
  <c r="N31" i="447"/>
  <c r="M31" i="447"/>
  <c r="L31" i="447"/>
  <c r="BX30" i="447"/>
  <c r="BY30" i="447" s="1"/>
  <c r="BH30" i="447"/>
  <c r="BG30" i="447"/>
  <c r="BF30" i="447"/>
  <c r="BE30" i="447"/>
  <c r="BD30" i="447"/>
  <c r="BC30" i="447"/>
  <c r="BB30" i="447"/>
  <c r="BA30" i="447"/>
  <c r="AZ30" i="447"/>
  <c r="AY30" i="447"/>
  <c r="AN30" i="447"/>
  <c r="BT30" i="447" s="1"/>
  <c r="AL30" i="447"/>
  <c r="AK30" i="447"/>
  <c r="AI30" i="447"/>
  <c r="AJ30" i="447" s="1"/>
  <c r="AH30" i="447"/>
  <c r="AG30" i="447"/>
  <c r="AF30" i="447"/>
  <c r="AE30" i="447"/>
  <c r="AD30" i="447"/>
  <c r="AC30" i="447"/>
  <c r="AB30" i="447"/>
  <c r="AA30" i="447"/>
  <c r="Z30" i="447"/>
  <c r="Y30" i="447"/>
  <c r="X30" i="447"/>
  <c r="W30" i="447"/>
  <c r="V30" i="447"/>
  <c r="U30" i="447"/>
  <c r="T30" i="447"/>
  <c r="S30" i="447"/>
  <c r="R30" i="447"/>
  <c r="Q30" i="447"/>
  <c r="P30" i="447"/>
  <c r="O30" i="447"/>
  <c r="N30" i="447"/>
  <c r="M30" i="447"/>
  <c r="L30" i="447"/>
  <c r="BX29" i="447"/>
  <c r="BY29" i="447" s="1"/>
  <c r="BH29" i="447"/>
  <c r="BI29" i="447" s="1"/>
  <c r="BG29" i="447"/>
  <c r="BF29" i="447"/>
  <c r="BE29" i="447"/>
  <c r="BD29" i="447"/>
  <c r="BC29" i="447"/>
  <c r="BB29" i="447"/>
  <c r="BA29" i="447"/>
  <c r="AZ29" i="447"/>
  <c r="AY29" i="447"/>
  <c r="AN29" i="447"/>
  <c r="BS29" i="447" s="1"/>
  <c r="AL29" i="447"/>
  <c r="AM29" i="447" s="1"/>
  <c r="AK29" i="447"/>
  <c r="AI29" i="447"/>
  <c r="AJ29" i="447" s="1"/>
  <c r="AH29" i="447"/>
  <c r="AG29" i="447"/>
  <c r="AF29" i="447"/>
  <c r="AE29" i="447"/>
  <c r="AD29" i="447"/>
  <c r="AC29" i="447"/>
  <c r="AB29" i="447"/>
  <c r="AA29" i="447"/>
  <c r="Z29" i="447"/>
  <c r="Y29" i="447"/>
  <c r="X29" i="447"/>
  <c r="W29" i="447"/>
  <c r="V29" i="447"/>
  <c r="U29" i="447"/>
  <c r="T29" i="447"/>
  <c r="S29" i="447"/>
  <c r="R29" i="447"/>
  <c r="Q29" i="447"/>
  <c r="P29" i="447"/>
  <c r="O29" i="447"/>
  <c r="N29" i="447"/>
  <c r="M29" i="447"/>
  <c r="L29" i="447"/>
  <c r="BX28" i="447"/>
  <c r="BY28" i="447" s="1"/>
  <c r="BH28" i="447"/>
  <c r="BJ28" i="447" s="1"/>
  <c r="BG28" i="447"/>
  <c r="BF28" i="447"/>
  <c r="BE28" i="447"/>
  <c r="BD28" i="447"/>
  <c r="BC28" i="447"/>
  <c r="BB28" i="447"/>
  <c r="BA28" i="447"/>
  <c r="AZ28" i="447"/>
  <c r="AY28" i="447"/>
  <c r="AN28" i="447"/>
  <c r="BR28" i="447" s="1"/>
  <c r="AL28" i="447"/>
  <c r="AM28" i="447" s="1"/>
  <c r="AK28" i="447"/>
  <c r="AI28" i="447"/>
  <c r="AJ28" i="447" s="1"/>
  <c r="AH28" i="447"/>
  <c r="AG28" i="447"/>
  <c r="AF28" i="447"/>
  <c r="AE28" i="447"/>
  <c r="AD28" i="447"/>
  <c r="AC28" i="447"/>
  <c r="AB28" i="447"/>
  <c r="AA28" i="447"/>
  <c r="Z28" i="447"/>
  <c r="Y28" i="447"/>
  <c r="X28" i="447"/>
  <c r="W28" i="447"/>
  <c r="V28" i="447"/>
  <c r="U28" i="447"/>
  <c r="T28" i="447"/>
  <c r="S28" i="447"/>
  <c r="R28" i="447"/>
  <c r="Q28" i="447"/>
  <c r="P28" i="447"/>
  <c r="O28" i="447"/>
  <c r="N28" i="447"/>
  <c r="M28" i="447"/>
  <c r="L28" i="447"/>
  <c r="BX27" i="447"/>
  <c r="BY27" i="447" s="1"/>
  <c r="BI27" i="447"/>
  <c r="BH27" i="447"/>
  <c r="BK27" i="447" s="1"/>
  <c r="BG27" i="447"/>
  <c r="BF27" i="447"/>
  <c r="BE27" i="447"/>
  <c r="BD27" i="447"/>
  <c r="BC27" i="447"/>
  <c r="BB27" i="447"/>
  <c r="BA27" i="447"/>
  <c r="AZ27" i="447"/>
  <c r="AY27" i="447"/>
  <c r="AN27" i="447"/>
  <c r="AL27" i="447"/>
  <c r="AM27" i="447" s="1"/>
  <c r="AK27" i="447"/>
  <c r="AI27" i="447"/>
  <c r="AJ27" i="447" s="1"/>
  <c r="AH27" i="447"/>
  <c r="AG27" i="447"/>
  <c r="AF27" i="447"/>
  <c r="AE27" i="447"/>
  <c r="AD27" i="447"/>
  <c r="AC27" i="447"/>
  <c r="AB27" i="447"/>
  <c r="AA27" i="447"/>
  <c r="Z27" i="447"/>
  <c r="Y27" i="447"/>
  <c r="X27" i="447"/>
  <c r="W27" i="447"/>
  <c r="V27" i="447"/>
  <c r="U27" i="447"/>
  <c r="T27" i="447"/>
  <c r="S27" i="447"/>
  <c r="R27" i="447"/>
  <c r="Q27" i="447"/>
  <c r="P27" i="447"/>
  <c r="O27" i="447"/>
  <c r="N27" i="447"/>
  <c r="M27" i="447"/>
  <c r="L27" i="447"/>
  <c r="BX26" i="447"/>
  <c r="BY26" i="447" s="1"/>
  <c r="BH26" i="447"/>
  <c r="BJ26" i="447" s="1"/>
  <c r="BG26" i="447"/>
  <c r="BF26" i="447"/>
  <c r="BE26" i="447"/>
  <c r="BD26" i="447"/>
  <c r="BC26" i="447"/>
  <c r="BB26" i="447"/>
  <c r="BA26" i="447"/>
  <c r="AZ26" i="447"/>
  <c r="AY26" i="447"/>
  <c r="AN26" i="447"/>
  <c r="BO26" i="447" s="1"/>
  <c r="AL26" i="447"/>
  <c r="AM26" i="447" s="1"/>
  <c r="AK26" i="447"/>
  <c r="AI26" i="447"/>
  <c r="AJ26" i="447" s="1"/>
  <c r="AH26" i="447"/>
  <c r="AG26" i="447"/>
  <c r="AF26" i="447"/>
  <c r="AE26" i="447"/>
  <c r="AD26" i="447"/>
  <c r="AC26" i="447"/>
  <c r="AB26" i="447"/>
  <c r="AA26" i="447"/>
  <c r="Z26" i="447"/>
  <c r="Y26" i="447"/>
  <c r="X26" i="447"/>
  <c r="W26" i="447"/>
  <c r="V26" i="447"/>
  <c r="U26" i="447"/>
  <c r="T26" i="447"/>
  <c r="S26" i="447"/>
  <c r="R26" i="447"/>
  <c r="Q26" i="447"/>
  <c r="P26" i="447"/>
  <c r="O26" i="447"/>
  <c r="N26" i="447"/>
  <c r="M26" i="447"/>
  <c r="L26" i="447"/>
  <c r="BX25" i="447"/>
  <c r="BY25" i="447" s="1"/>
  <c r="BH25" i="447"/>
  <c r="BG25" i="447"/>
  <c r="BF25" i="447"/>
  <c r="BE25" i="447"/>
  <c r="BD25" i="447"/>
  <c r="BC25" i="447"/>
  <c r="BB25" i="447"/>
  <c r="BA25" i="447"/>
  <c r="AZ25" i="447"/>
  <c r="AY25" i="447"/>
  <c r="AN25" i="447"/>
  <c r="BT25" i="447" s="1"/>
  <c r="AL25" i="447"/>
  <c r="AM25" i="447" s="1"/>
  <c r="AK25" i="447"/>
  <c r="AI25" i="447"/>
  <c r="AH25" i="447"/>
  <c r="AG25" i="447"/>
  <c r="AF25" i="447"/>
  <c r="AE25" i="447"/>
  <c r="AD25" i="447"/>
  <c r="AC25" i="447"/>
  <c r="AB25" i="447"/>
  <c r="AA25" i="447"/>
  <c r="Z25" i="447"/>
  <c r="Y25" i="447"/>
  <c r="X25" i="447"/>
  <c r="W25" i="447"/>
  <c r="V25" i="447"/>
  <c r="U25" i="447"/>
  <c r="T25" i="447"/>
  <c r="S25" i="447"/>
  <c r="R25" i="447"/>
  <c r="Q25" i="447"/>
  <c r="P25" i="447"/>
  <c r="O25" i="447"/>
  <c r="N25" i="447"/>
  <c r="M25" i="447"/>
  <c r="L25" i="447"/>
  <c r="BX24" i="447"/>
  <c r="BY24" i="447" s="1"/>
  <c r="BH24" i="447"/>
  <c r="BI24" i="447" s="1"/>
  <c r="BG24" i="447"/>
  <c r="BF24" i="447"/>
  <c r="BE24" i="447"/>
  <c r="BD24" i="447"/>
  <c r="BC24" i="447"/>
  <c r="BB24" i="447"/>
  <c r="BA24" i="447"/>
  <c r="AZ24" i="447"/>
  <c r="AY24" i="447"/>
  <c r="AN24" i="447"/>
  <c r="AU24" i="447" s="1"/>
  <c r="AL24" i="447"/>
  <c r="AM24" i="447" s="1"/>
  <c r="AK24" i="447"/>
  <c r="AI24" i="447"/>
  <c r="AJ24" i="447" s="1"/>
  <c r="AH24" i="447"/>
  <c r="AG24" i="447"/>
  <c r="AF24" i="447"/>
  <c r="AE24" i="447"/>
  <c r="AD24" i="447"/>
  <c r="AC24" i="447"/>
  <c r="AB24" i="447"/>
  <c r="AA24" i="447"/>
  <c r="Z24" i="447"/>
  <c r="Y24" i="447"/>
  <c r="X24" i="447"/>
  <c r="W24" i="447"/>
  <c r="V24" i="447"/>
  <c r="U24" i="447"/>
  <c r="T24" i="447"/>
  <c r="S24" i="447"/>
  <c r="R24" i="447"/>
  <c r="Q24" i="447"/>
  <c r="P24" i="447"/>
  <c r="O24" i="447"/>
  <c r="N24" i="447"/>
  <c r="M24" i="447"/>
  <c r="L24" i="447"/>
  <c r="BX23" i="447"/>
  <c r="BH23" i="447"/>
  <c r="BI23" i="447" s="1"/>
  <c r="BG23" i="447"/>
  <c r="BF23" i="447"/>
  <c r="BE23" i="447"/>
  <c r="BD23" i="447"/>
  <c r="BC23" i="447"/>
  <c r="BB23" i="447"/>
  <c r="BA23" i="447"/>
  <c r="AZ23" i="447"/>
  <c r="AY23" i="447"/>
  <c r="AN23" i="447"/>
  <c r="BS23" i="447" s="1"/>
  <c r="AL23" i="447"/>
  <c r="AM23" i="447" s="1"/>
  <c r="AK23" i="447"/>
  <c r="AI23" i="447"/>
  <c r="AJ23" i="447" s="1"/>
  <c r="AH23" i="447"/>
  <c r="AG23" i="447"/>
  <c r="AF23" i="447"/>
  <c r="AE23" i="447"/>
  <c r="AD23" i="447"/>
  <c r="AC23" i="447"/>
  <c r="AB23" i="447"/>
  <c r="AA23" i="447"/>
  <c r="Z23" i="447"/>
  <c r="Y23" i="447"/>
  <c r="X23" i="447"/>
  <c r="W23" i="447"/>
  <c r="V23" i="447"/>
  <c r="U23" i="447"/>
  <c r="T23" i="447"/>
  <c r="S23" i="447"/>
  <c r="R23" i="447"/>
  <c r="Q23" i="447"/>
  <c r="P23" i="447"/>
  <c r="O23" i="447"/>
  <c r="N23" i="447"/>
  <c r="M23" i="447"/>
  <c r="L23" i="447"/>
  <c r="BX22" i="447"/>
  <c r="BK22" i="447"/>
  <c r="BH22" i="447"/>
  <c r="BJ22" i="447" s="1"/>
  <c r="BG22" i="447"/>
  <c r="BF22" i="447"/>
  <c r="BE22" i="447"/>
  <c r="BD22" i="447"/>
  <c r="BC22" i="447"/>
  <c r="BB22" i="447"/>
  <c r="BA22" i="447"/>
  <c r="AZ22" i="447"/>
  <c r="AY22" i="447"/>
  <c r="AN22" i="447"/>
  <c r="AL22" i="447"/>
  <c r="AM22" i="447" s="1"/>
  <c r="AK22" i="447"/>
  <c r="AI22" i="447"/>
  <c r="AH22" i="447"/>
  <c r="AG22" i="447"/>
  <c r="AF22" i="447"/>
  <c r="AE22" i="447"/>
  <c r="AD22" i="447"/>
  <c r="AC22" i="447"/>
  <c r="AB22" i="447"/>
  <c r="AA22" i="447"/>
  <c r="Z22" i="447"/>
  <c r="Y22" i="447"/>
  <c r="X22" i="447"/>
  <c r="W22" i="447"/>
  <c r="V22" i="447"/>
  <c r="U22" i="447"/>
  <c r="T22" i="447"/>
  <c r="S22" i="447"/>
  <c r="R22" i="447"/>
  <c r="Q22" i="447"/>
  <c r="P22" i="447"/>
  <c r="O22" i="447"/>
  <c r="N22" i="447"/>
  <c r="M22" i="447"/>
  <c r="L22" i="447"/>
  <c r="BH21" i="447"/>
  <c r="N21" i="447"/>
  <c r="M21" i="447"/>
  <c r="L21" i="447"/>
  <c r="J21" i="447"/>
  <c r="I21" i="447"/>
  <c r="H21" i="447"/>
  <c r="G21" i="447"/>
  <c r="S18" i="447" s="1"/>
  <c r="R18" i="447" s="1"/>
  <c r="F21" i="447"/>
  <c r="AZ18" i="447"/>
  <c r="BA18" i="447" s="1"/>
  <c r="AB16" i="447"/>
  <c r="AB15" i="447"/>
  <c r="AB14" i="447"/>
  <c r="BR13" i="447"/>
  <c r="BO13" i="447"/>
  <c r="BL13" i="447"/>
  <c r="BE13" i="447"/>
  <c r="BB13" i="447"/>
  <c r="AY13" i="447"/>
  <c r="U13" i="447"/>
  <c r="R13" i="447"/>
  <c r="O13" i="447"/>
  <c r="N13" i="447"/>
  <c r="M13" i="447"/>
  <c r="L13" i="447"/>
  <c r="U12" i="447"/>
  <c r="R12" i="447"/>
  <c r="O12" i="447"/>
  <c r="O14" i="447"/>
  <c r="N12" i="447"/>
  <c r="M12" i="447"/>
  <c r="L12" i="447"/>
  <c r="BK9" i="447"/>
  <c r="BI9" i="447"/>
  <c r="K9" i="447"/>
  <c r="I9" i="447"/>
  <c r="F9" i="447"/>
  <c r="C9" i="447"/>
  <c r="J5" i="447"/>
  <c r="C5" i="447"/>
  <c r="AB147" i="446"/>
  <c r="AA147" i="446"/>
  <c r="Z147" i="446"/>
  <c r="Y147" i="446"/>
  <c r="X147" i="446"/>
  <c r="W147" i="446"/>
  <c r="V147" i="446"/>
  <c r="U147" i="446"/>
  <c r="T147" i="446"/>
  <c r="S147" i="446"/>
  <c r="R147" i="446"/>
  <c r="Q147" i="446"/>
  <c r="P147" i="446"/>
  <c r="O147" i="446"/>
  <c r="N147" i="446"/>
  <c r="M147" i="446"/>
  <c r="L147" i="446"/>
  <c r="BX146" i="446"/>
  <c r="BY146" i="446" s="1"/>
  <c r="BH146" i="446"/>
  <c r="BG146" i="446"/>
  <c r="BF146" i="446"/>
  <c r="BE146" i="446"/>
  <c r="BD146" i="446"/>
  <c r="BC146" i="446"/>
  <c r="BB146" i="446"/>
  <c r="BA146" i="446"/>
  <c r="AZ146" i="446"/>
  <c r="AY146" i="446"/>
  <c r="AN146" i="446"/>
  <c r="BM146" i="446" s="1"/>
  <c r="AL146" i="446"/>
  <c r="AM146" i="446" s="1"/>
  <c r="AK146" i="446"/>
  <c r="AI146" i="446"/>
  <c r="AJ146" i="446" s="1"/>
  <c r="AH146" i="446"/>
  <c r="AG146" i="446"/>
  <c r="AF146" i="446"/>
  <c r="AE146" i="446"/>
  <c r="AD146" i="446"/>
  <c r="AC146" i="446"/>
  <c r="AB146" i="446"/>
  <c r="AA146" i="446"/>
  <c r="Z146" i="446"/>
  <c r="Y146" i="446"/>
  <c r="X146" i="446"/>
  <c r="W146" i="446"/>
  <c r="V146" i="446"/>
  <c r="U146" i="446"/>
  <c r="T146" i="446"/>
  <c r="S146" i="446"/>
  <c r="R146" i="446"/>
  <c r="Q146" i="446"/>
  <c r="P146" i="446"/>
  <c r="O146" i="446"/>
  <c r="N146" i="446"/>
  <c r="M146" i="446"/>
  <c r="L146" i="446"/>
  <c r="BX145" i="446"/>
  <c r="BY145" i="446" s="1"/>
  <c r="BH145" i="446"/>
  <c r="BG145" i="446"/>
  <c r="BF145" i="446"/>
  <c r="BE145" i="446"/>
  <c r="BD145" i="446"/>
  <c r="BC145" i="446"/>
  <c r="BB145" i="446"/>
  <c r="BA145" i="446"/>
  <c r="AZ145" i="446"/>
  <c r="AY145" i="446"/>
  <c r="AN145" i="446"/>
  <c r="BR145" i="446" s="1"/>
  <c r="AL145" i="446"/>
  <c r="AM145" i="446" s="1"/>
  <c r="AK145" i="446"/>
  <c r="AI145" i="446"/>
  <c r="AJ145" i="446" s="1"/>
  <c r="AH145" i="446"/>
  <c r="AG145" i="446"/>
  <c r="AF145" i="446"/>
  <c r="AE145" i="446"/>
  <c r="AD145" i="446"/>
  <c r="AC145" i="446"/>
  <c r="AB145" i="446"/>
  <c r="AA145" i="446"/>
  <c r="Z145" i="446"/>
  <c r="Y145" i="446"/>
  <c r="X145" i="446"/>
  <c r="W145" i="446"/>
  <c r="V145" i="446"/>
  <c r="U145" i="446"/>
  <c r="T145" i="446"/>
  <c r="S145" i="446"/>
  <c r="R145" i="446"/>
  <c r="Q145" i="446"/>
  <c r="P145" i="446"/>
  <c r="O145" i="446"/>
  <c r="N145" i="446"/>
  <c r="M145" i="446"/>
  <c r="L145" i="446"/>
  <c r="BX144" i="446"/>
  <c r="BY144" i="446" s="1"/>
  <c r="BH144" i="446"/>
  <c r="BG144" i="446"/>
  <c r="BF144" i="446"/>
  <c r="BE144" i="446"/>
  <c r="BD144" i="446"/>
  <c r="BC144" i="446"/>
  <c r="BB144" i="446"/>
  <c r="BA144" i="446"/>
  <c r="AZ144" i="446"/>
  <c r="AY144" i="446"/>
  <c r="AR144" i="446"/>
  <c r="AN144" i="446"/>
  <c r="BR144" i="446" s="1"/>
  <c r="AL144" i="446"/>
  <c r="AM144" i="446" s="1"/>
  <c r="AK144" i="446"/>
  <c r="AI144" i="446"/>
  <c r="AJ144" i="446" s="1"/>
  <c r="AH144" i="446"/>
  <c r="AG144" i="446"/>
  <c r="AF144" i="446"/>
  <c r="AE144" i="446"/>
  <c r="AD144" i="446"/>
  <c r="AC144" i="446"/>
  <c r="AB144" i="446"/>
  <c r="AA144" i="446"/>
  <c r="Z144" i="446"/>
  <c r="Y144" i="446"/>
  <c r="X144" i="446"/>
  <c r="W144" i="446"/>
  <c r="V144" i="446"/>
  <c r="U144" i="446"/>
  <c r="T144" i="446"/>
  <c r="S144" i="446"/>
  <c r="R144" i="446"/>
  <c r="Q144" i="446"/>
  <c r="P144" i="446"/>
  <c r="O144" i="446"/>
  <c r="N144" i="446"/>
  <c r="M144" i="446"/>
  <c r="L144" i="446"/>
  <c r="BX143" i="446"/>
  <c r="BY143" i="446" s="1"/>
  <c r="BH143" i="446"/>
  <c r="BG143" i="446"/>
  <c r="BF143" i="446"/>
  <c r="BE143" i="446"/>
  <c r="BD143" i="446"/>
  <c r="BC143" i="446"/>
  <c r="BB143" i="446"/>
  <c r="BA143" i="446"/>
  <c r="AZ143" i="446"/>
  <c r="AY143" i="446"/>
  <c r="AN143" i="446"/>
  <c r="AP143" i="446" s="1"/>
  <c r="AQ143" i="446" s="1"/>
  <c r="AL143" i="446"/>
  <c r="AM143" i="446" s="1"/>
  <c r="AK143" i="446"/>
  <c r="AI143" i="446"/>
  <c r="AJ143" i="446" s="1"/>
  <c r="AH143" i="446"/>
  <c r="AG143" i="446"/>
  <c r="AF143" i="446"/>
  <c r="AE143" i="446"/>
  <c r="AD143" i="446"/>
  <c r="AC143" i="446"/>
  <c r="AB143" i="446"/>
  <c r="AA143" i="446"/>
  <c r="Z143" i="446"/>
  <c r="Y143" i="446"/>
  <c r="X143" i="446"/>
  <c r="W143" i="446"/>
  <c r="V143" i="446"/>
  <c r="U143" i="446"/>
  <c r="T143" i="446"/>
  <c r="S143" i="446"/>
  <c r="R143" i="446"/>
  <c r="Q143" i="446"/>
  <c r="P143" i="446"/>
  <c r="O143" i="446"/>
  <c r="N143" i="446"/>
  <c r="M143" i="446"/>
  <c r="L143" i="446"/>
  <c r="BX142" i="446"/>
  <c r="BY142" i="446" s="1"/>
  <c r="BK142" i="446"/>
  <c r="BH142" i="446"/>
  <c r="BI142" i="446" s="1"/>
  <c r="BG142" i="446"/>
  <c r="BF142" i="446"/>
  <c r="BE142" i="446"/>
  <c r="BD142" i="446"/>
  <c r="BC142" i="446"/>
  <c r="BB142" i="446"/>
  <c r="BA142" i="446"/>
  <c r="AZ142" i="446"/>
  <c r="AY142" i="446"/>
  <c r="AN142" i="446"/>
  <c r="AL142" i="446"/>
  <c r="AM142" i="446" s="1"/>
  <c r="AK142" i="446"/>
  <c r="AI142" i="446"/>
  <c r="AJ142" i="446" s="1"/>
  <c r="AH142" i="446"/>
  <c r="AG142" i="446"/>
  <c r="AF142" i="446"/>
  <c r="AE142" i="446"/>
  <c r="AD142" i="446"/>
  <c r="AC142" i="446"/>
  <c r="AB142" i="446"/>
  <c r="AA142" i="446"/>
  <c r="Z142" i="446"/>
  <c r="Y142" i="446"/>
  <c r="X142" i="446"/>
  <c r="W142" i="446"/>
  <c r="V142" i="446"/>
  <c r="U142" i="446"/>
  <c r="T142" i="446"/>
  <c r="S142" i="446"/>
  <c r="R142" i="446"/>
  <c r="Q142" i="446"/>
  <c r="P142" i="446"/>
  <c r="O142" i="446"/>
  <c r="N142" i="446"/>
  <c r="M142" i="446"/>
  <c r="L142" i="446"/>
  <c r="BX141" i="446"/>
  <c r="BY141" i="446" s="1"/>
  <c r="BH141" i="446"/>
  <c r="BI141" i="446" s="1"/>
  <c r="BG141" i="446"/>
  <c r="BF141" i="446"/>
  <c r="BE141" i="446"/>
  <c r="BD141" i="446"/>
  <c r="BC141" i="446"/>
  <c r="BB141" i="446"/>
  <c r="BA141" i="446"/>
  <c r="AZ141" i="446"/>
  <c r="AY141" i="446"/>
  <c r="AN141" i="446"/>
  <c r="BT141" i="446" s="1"/>
  <c r="AL141" i="446"/>
  <c r="AM141" i="446" s="1"/>
  <c r="AK141" i="446"/>
  <c r="AI141" i="446"/>
  <c r="AJ141" i="446" s="1"/>
  <c r="AH141" i="446"/>
  <c r="AG141" i="446"/>
  <c r="AF141" i="446"/>
  <c r="AE141" i="446"/>
  <c r="AD141" i="446"/>
  <c r="AC141" i="446"/>
  <c r="AB141" i="446"/>
  <c r="AA141" i="446"/>
  <c r="Z141" i="446"/>
  <c r="Y141" i="446"/>
  <c r="X141" i="446"/>
  <c r="W141" i="446"/>
  <c r="V141" i="446"/>
  <c r="U141" i="446"/>
  <c r="T141" i="446"/>
  <c r="S141" i="446"/>
  <c r="R141" i="446"/>
  <c r="Q141" i="446"/>
  <c r="P141" i="446"/>
  <c r="O141" i="446"/>
  <c r="N141" i="446"/>
  <c r="M141" i="446"/>
  <c r="L141" i="446"/>
  <c r="BY140" i="446"/>
  <c r="BX140" i="446"/>
  <c r="BH140" i="446"/>
  <c r="BG140" i="446"/>
  <c r="BF140" i="446"/>
  <c r="BE140" i="446"/>
  <c r="BD140" i="446"/>
  <c r="BC140" i="446"/>
  <c r="BB140" i="446"/>
  <c r="BA140" i="446"/>
  <c r="AZ140" i="446"/>
  <c r="AY140" i="446"/>
  <c r="AN140" i="446"/>
  <c r="BM140" i="446" s="1"/>
  <c r="AL140" i="446"/>
  <c r="AM140" i="446" s="1"/>
  <c r="AK140" i="446"/>
  <c r="AI140" i="446"/>
  <c r="AJ140" i="446" s="1"/>
  <c r="AH140" i="446"/>
  <c r="AG140" i="446"/>
  <c r="AF140" i="446"/>
  <c r="AE140" i="446"/>
  <c r="AD140" i="446"/>
  <c r="AC140" i="446"/>
  <c r="AB140" i="446"/>
  <c r="AA140" i="446"/>
  <c r="Z140" i="446"/>
  <c r="Y140" i="446"/>
  <c r="X140" i="446"/>
  <c r="W140" i="446"/>
  <c r="V140" i="446"/>
  <c r="U140" i="446"/>
  <c r="T140" i="446"/>
  <c r="S140" i="446"/>
  <c r="R140" i="446"/>
  <c r="Q140" i="446"/>
  <c r="P140" i="446"/>
  <c r="O140" i="446"/>
  <c r="N140" i="446"/>
  <c r="M140" i="446"/>
  <c r="L140" i="446"/>
  <c r="BX139" i="446"/>
  <c r="BY139" i="446" s="1"/>
  <c r="BT139" i="446"/>
  <c r="BH139" i="446"/>
  <c r="BG139" i="446"/>
  <c r="BF139" i="446"/>
  <c r="BE139" i="446"/>
  <c r="BD139" i="446"/>
  <c r="BC139" i="446"/>
  <c r="BB139" i="446"/>
  <c r="BA139" i="446"/>
  <c r="AZ139" i="446"/>
  <c r="AY139" i="446"/>
  <c r="AO139" i="446"/>
  <c r="AN139" i="446"/>
  <c r="BP139" i="446" s="1"/>
  <c r="AL139" i="446"/>
  <c r="AM139" i="446" s="1"/>
  <c r="AK139" i="446"/>
  <c r="AI139" i="446"/>
  <c r="AJ139" i="446" s="1"/>
  <c r="AH139" i="446"/>
  <c r="AG139" i="446"/>
  <c r="AF139" i="446"/>
  <c r="AE139" i="446"/>
  <c r="AD139" i="446"/>
  <c r="AC139" i="446"/>
  <c r="AB139" i="446"/>
  <c r="AA139" i="446"/>
  <c r="Z139" i="446"/>
  <c r="Y139" i="446"/>
  <c r="X139" i="446"/>
  <c r="W139" i="446"/>
  <c r="V139" i="446"/>
  <c r="U139" i="446"/>
  <c r="T139" i="446"/>
  <c r="S139" i="446"/>
  <c r="R139" i="446"/>
  <c r="Q139" i="446"/>
  <c r="P139" i="446"/>
  <c r="O139" i="446"/>
  <c r="N139" i="446"/>
  <c r="M139" i="446"/>
  <c r="L139" i="446"/>
  <c r="BX138" i="446"/>
  <c r="BY138" i="446" s="1"/>
  <c r="BH138" i="446"/>
  <c r="BK138" i="446" s="1"/>
  <c r="BG138" i="446"/>
  <c r="BF138" i="446"/>
  <c r="BE138" i="446"/>
  <c r="BD138" i="446"/>
  <c r="BC138" i="446"/>
  <c r="BB138" i="446"/>
  <c r="BA138" i="446"/>
  <c r="AZ138" i="446"/>
  <c r="AY138" i="446"/>
  <c r="AV138" i="446"/>
  <c r="AW138" i="446" s="1"/>
  <c r="AN138" i="446"/>
  <c r="BS138" i="446" s="1"/>
  <c r="AL138" i="446"/>
  <c r="AM138" i="446" s="1"/>
  <c r="AK138" i="446"/>
  <c r="AI138" i="446"/>
  <c r="AJ138" i="446" s="1"/>
  <c r="AH138" i="446"/>
  <c r="AG138" i="446"/>
  <c r="AF138" i="446"/>
  <c r="AE138" i="446"/>
  <c r="AD138" i="446"/>
  <c r="AC138" i="446"/>
  <c r="AB138" i="446"/>
  <c r="AA138" i="446"/>
  <c r="Z138" i="446"/>
  <c r="Y138" i="446"/>
  <c r="X138" i="446"/>
  <c r="W138" i="446"/>
  <c r="V138" i="446"/>
  <c r="U138" i="446"/>
  <c r="T138" i="446"/>
  <c r="S138" i="446"/>
  <c r="R138" i="446"/>
  <c r="Q138" i="446"/>
  <c r="P138" i="446"/>
  <c r="O138" i="446"/>
  <c r="N138" i="446"/>
  <c r="M138" i="446"/>
  <c r="L138" i="446"/>
  <c r="BX137" i="446"/>
  <c r="BY137" i="446"/>
  <c r="BH137" i="446"/>
  <c r="BG137" i="446"/>
  <c r="BF137" i="446"/>
  <c r="BE137" i="446"/>
  <c r="BD137" i="446"/>
  <c r="BC137" i="446"/>
  <c r="BB137" i="446"/>
  <c r="BA137" i="446"/>
  <c r="AZ137" i="446"/>
  <c r="AY137" i="446"/>
  <c r="AR137" i="446"/>
  <c r="AN137" i="446"/>
  <c r="BT137" i="446" s="1"/>
  <c r="AL137" i="446"/>
  <c r="AM137" i="446" s="1"/>
  <c r="AK137" i="446"/>
  <c r="AI137" i="446"/>
  <c r="AJ137" i="446" s="1"/>
  <c r="AH137" i="446"/>
  <c r="AG137" i="446"/>
  <c r="AF137" i="446"/>
  <c r="AE137" i="446"/>
  <c r="AD137" i="446"/>
  <c r="AC137" i="446"/>
  <c r="AB137" i="446"/>
  <c r="AA137" i="446"/>
  <c r="Z137" i="446"/>
  <c r="Y137" i="446"/>
  <c r="X137" i="446"/>
  <c r="W137" i="446"/>
  <c r="V137" i="446"/>
  <c r="U137" i="446"/>
  <c r="T137" i="446"/>
  <c r="S137" i="446"/>
  <c r="R137" i="446"/>
  <c r="Q137" i="446"/>
  <c r="P137" i="446"/>
  <c r="O137" i="446"/>
  <c r="N137" i="446"/>
  <c r="M137" i="446"/>
  <c r="L137" i="446"/>
  <c r="BX136" i="446"/>
  <c r="BY136" i="446" s="1"/>
  <c r="BH136" i="446"/>
  <c r="BG136" i="446"/>
  <c r="BF136" i="446"/>
  <c r="BE136" i="446"/>
  <c r="BD136" i="446"/>
  <c r="BC136" i="446"/>
  <c r="BB136" i="446"/>
  <c r="BA136" i="446"/>
  <c r="AZ136" i="446"/>
  <c r="AY136" i="446"/>
  <c r="AN136" i="446"/>
  <c r="BR136" i="446" s="1"/>
  <c r="AL136" i="446"/>
  <c r="AM136" i="446" s="1"/>
  <c r="AK136" i="446"/>
  <c r="AI136" i="446"/>
  <c r="AJ136" i="446" s="1"/>
  <c r="AH136" i="446"/>
  <c r="AG136" i="446"/>
  <c r="AF136" i="446"/>
  <c r="AE136" i="446"/>
  <c r="AD136" i="446"/>
  <c r="AC136" i="446"/>
  <c r="AB136" i="446"/>
  <c r="AA136" i="446"/>
  <c r="Z136" i="446"/>
  <c r="Y136" i="446"/>
  <c r="X136" i="446"/>
  <c r="W136" i="446"/>
  <c r="V136" i="446"/>
  <c r="U136" i="446"/>
  <c r="T136" i="446"/>
  <c r="S136" i="446"/>
  <c r="R136" i="446"/>
  <c r="Q136" i="446"/>
  <c r="P136" i="446"/>
  <c r="O136" i="446"/>
  <c r="N136" i="446"/>
  <c r="M136" i="446"/>
  <c r="L136" i="446"/>
  <c r="BX135" i="446"/>
  <c r="BY135" i="446" s="1"/>
  <c r="BS135" i="446"/>
  <c r="BH135" i="446"/>
  <c r="BI135" i="446" s="1"/>
  <c r="BG135" i="446"/>
  <c r="BF135" i="446"/>
  <c r="BE135" i="446"/>
  <c r="BD135" i="446"/>
  <c r="BC135" i="446"/>
  <c r="BB135" i="446"/>
  <c r="BA135" i="446"/>
  <c r="AZ135" i="446"/>
  <c r="AY135" i="446"/>
  <c r="AU135" i="446"/>
  <c r="AT135" i="446"/>
  <c r="AN135" i="446"/>
  <c r="BR135" i="446" s="1"/>
  <c r="AL135" i="446"/>
  <c r="AM135" i="446" s="1"/>
  <c r="AK135" i="446"/>
  <c r="AI135" i="446"/>
  <c r="AJ135" i="446" s="1"/>
  <c r="AH135" i="446"/>
  <c r="AG135" i="446"/>
  <c r="AF135" i="446"/>
  <c r="AE135" i="446"/>
  <c r="AD135" i="446"/>
  <c r="AC135" i="446"/>
  <c r="AB135" i="446"/>
  <c r="AA135" i="446"/>
  <c r="Z135" i="446"/>
  <c r="Y135" i="446"/>
  <c r="X135" i="446"/>
  <c r="W135" i="446"/>
  <c r="V135" i="446"/>
  <c r="U135" i="446"/>
  <c r="T135" i="446"/>
  <c r="S135" i="446"/>
  <c r="R135" i="446"/>
  <c r="Q135" i="446"/>
  <c r="P135" i="446"/>
  <c r="O135" i="446"/>
  <c r="N135" i="446"/>
  <c r="M135" i="446"/>
  <c r="L135" i="446"/>
  <c r="BX134" i="446"/>
  <c r="BY134" i="446" s="1"/>
  <c r="BH134" i="446"/>
  <c r="BI134" i="446" s="1"/>
  <c r="BG134" i="446"/>
  <c r="BF134" i="446"/>
  <c r="BE134" i="446"/>
  <c r="BD134" i="446"/>
  <c r="BC134" i="446"/>
  <c r="BB134" i="446"/>
  <c r="BA134" i="446"/>
  <c r="AZ134" i="446"/>
  <c r="AY134" i="446"/>
  <c r="AN134" i="446"/>
  <c r="BS134" i="446" s="1"/>
  <c r="AL134" i="446"/>
  <c r="AM134" i="446" s="1"/>
  <c r="AK134" i="446"/>
  <c r="AI134" i="446"/>
  <c r="AJ134" i="446" s="1"/>
  <c r="AH134" i="446"/>
  <c r="AG134" i="446"/>
  <c r="AF134" i="446"/>
  <c r="AE134" i="446"/>
  <c r="AD134" i="446"/>
  <c r="AC134" i="446"/>
  <c r="AB134" i="446"/>
  <c r="AA134" i="446"/>
  <c r="Z134" i="446"/>
  <c r="Y134" i="446"/>
  <c r="X134" i="446"/>
  <c r="W134" i="446"/>
  <c r="V134" i="446"/>
  <c r="U134" i="446"/>
  <c r="T134" i="446"/>
  <c r="S134" i="446"/>
  <c r="R134" i="446"/>
  <c r="Q134" i="446"/>
  <c r="P134" i="446"/>
  <c r="O134" i="446"/>
  <c r="N134" i="446"/>
  <c r="M134" i="446"/>
  <c r="L134" i="446"/>
  <c r="BX133" i="446"/>
  <c r="BY133" i="446" s="1"/>
  <c r="BH133" i="446"/>
  <c r="BK133" i="446" s="1"/>
  <c r="BG133" i="446"/>
  <c r="BF133" i="446"/>
  <c r="BE133" i="446"/>
  <c r="BD133" i="446"/>
  <c r="BC133" i="446"/>
  <c r="BB133" i="446"/>
  <c r="BA133" i="446"/>
  <c r="AZ133" i="446"/>
  <c r="AY133" i="446"/>
  <c r="AN133" i="446"/>
  <c r="AS133" i="446" s="1"/>
  <c r="AM133" i="446"/>
  <c r="AL133" i="446"/>
  <c r="AK133" i="446"/>
  <c r="AI133" i="446"/>
  <c r="AJ133" i="446" s="1"/>
  <c r="AH133" i="446"/>
  <c r="AG133" i="446"/>
  <c r="AF133" i="446"/>
  <c r="AE133" i="446"/>
  <c r="AD133" i="446"/>
  <c r="AC133" i="446"/>
  <c r="AB133" i="446"/>
  <c r="AA133" i="446"/>
  <c r="Z133" i="446"/>
  <c r="Y133" i="446"/>
  <c r="X133" i="446"/>
  <c r="W133" i="446"/>
  <c r="V133" i="446"/>
  <c r="U133" i="446"/>
  <c r="T133" i="446"/>
  <c r="S133" i="446"/>
  <c r="R133" i="446"/>
  <c r="Q133" i="446"/>
  <c r="P133" i="446"/>
  <c r="O133" i="446"/>
  <c r="N133" i="446"/>
  <c r="M133" i="446"/>
  <c r="L133" i="446"/>
  <c r="BX132" i="446"/>
  <c r="BY132" i="446" s="1"/>
  <c r="BH132" i="446"/>
  <c r="BI132" i="446" s="1"/>
  <c r="BG132" i="446"/>
  <c r="BF132" i="446"/>
  <c r="BE132" i="446"/>
  <c r="BD132" i="446"/>
  <c r="BC132" i="446"/>
  <c r="BB132" i="446"/>
  <c r="BA132" i="446"/>
  <c r="AZ132" i="446"/>
  <c r="AY132" i="446"/>
  <c r="AN132" i="446"/>
  <c r="AL132" i="446"/>
  <c r="AM132" i="446" s="1"/>
  <c r="AK132" i="446"/>
  <c r="AI132" i="446"/>
  <c r="AJ132" i="446" s="1"/>
  <c r="AH132" i="446"/>
  <c r="AG132" i="446"/>
  <c r="AF132" i="446"/>
  <c r="AE132" i="446"/>
  <c r="AD132" i="446"/>
  <c r="AC132" i="446"/>
  <c r="AB132" i="446"/>
  <c r="AA132" i="446"/>
  <c r="Z132" i="446"/>
  <c r="Y132" i="446"/>
  <c r="X132" i="446"/>
  <c r="W132" i="446"/>
  <c r="V132" i="446"/>
  <c r="U132" i="446"/>
  <c r="T132" i="446"/>
  <c r="S132" i="446"/>
  <c r="R132" i="446"/>
  <c r="Q132" i="446"/>
  <c r="P132" i="446"/>
  <c r="O132" i="446"/>
  <c r="N132" i="446"/>
  <c r="M132" i="446"/>
  <c r="L132" i="446"/>
  <c r="BX131" i="446"/>
  <c r="BY131" i="446" s="1"/>
  <c r="BO131" i="446"/>
  <c r="BH131" i="446"/>
  <c r="BK131" i="446" s="1"/>
  <c r="BG131" i="446"/>
  <c r="BF131" i="446"/>
  <c r="BE131" i="446"/>
  <c r="BD131" i="446"/>
  <c r="BC131" i="446"/>
  <c r="BB131" i="446"/>
  <c r="BA131" i="446"/>
  <c r="AZ131" i="446"/>
  <c r="AY131" i="446"/>
  <c r="AN131" i="446"/>
  <c r="AT131" i="446" s="1"/>
  <c r="AL131" i="446"/>
  <c r="AM131" i="446" s="1"/>
  <c r="AK131" i="446"/>
  <c r="AI131" i="446"/>
  <c r="AJ131" i="446" s="1"/>
  <c r="AH131" i="446"/>
  <c r="AG131" i="446"/>
  <c r="AF131" i="446"/>
  <c r="AE131" i="446"/>
  <c r="AD131" i="446"/>
  <c r="AC131" i="446"/>
  <c r="AB131" i="446"/>
  <c r="AA131" i="446"/>
  <c r="Z131" i="446"/>
  <c r="Y131" i="446"/>
  <c r="X131" i="446"/>
  <c r="W131" i="446"/>
  <c r="V131" i="446"/>
  <c r="U131" i="446"/>
  <c r="T131" i="446"/>
  <c r="S131" i="446"/>
  <c r="R131" i="446"/>
  <c r="Q131" i="446"/>
  <c r="P131" i="446"/>
  <c r="O131" i="446"/>
  <c r="N131" i="446"/>
  <c r="M131" i="446"/>
  <c r="L131" i="446"/>
  <c r="BX130" i="446"/>
  <c r="BY130" i="446" s="1"/>
  <c r="BH130" i="446"/>
  <c r="BI130" i="446" s="1"/>
  <c r="BG130" i="446"/>
  <c r="BF130" i="446"/>
  <c r="BE130" i="446"/>
  <c r="BD130" i="446"/>
  <c r="BC130" i="446"/>
  <c r="BB130" i="446"/>
  <c r="BA130" i="446"/>
  <c r="AZ130" i="446"/>
  <c r="AY130" i="446"/>
  <c r="AN130" i="446"/>
  <c r="AL130" i="446"/>
  <c r="AM130" i="446" s="1"/>
  <c r="AK130" i="446"/>
  <c r="AI130" i="446"/>
  <c r="AJ130" i="446" s="1"/>
  <c r="AH130" i="446"/>
  <c r="AG130" i="446"/>
  <c r="AF130" i="446"/>
  <c r="AE130" i="446"/>
  <c r="AD130" i="446"/>
  <c r="AC130" i="446"/>
  <c r="AB130" i="446"/>
  <c r="AA130" i="446"/>
  <c r="Z130" i="446"/>
  <c r="Y130" i="446"/>
  <c r="X130" i="446"/>
  <c r="W130" i="446"/>
  <c r="V130" i="446"/>
  <c r="U130" i="446"/>
  <c r="T130" i="446"/>
  <c r="S130" i="446"/>
  <c r="R130" i="446"/>
  <c r="Q130" i="446"/>
  <c r="P130" i="446"/>
  <c r="O130" i="446"/>
  <c r="N130" i="446"/>
  <c r="M130" i="446"/>
  <c r="L130" i="446"/>
  <c r="BX129" i="446"/>
  <c r="BY129" i="446" s="1"/>
  <c r="BH129" i="446"/>
  <c r="BG129" i="446"/>
  <c r="BF129" i="446"/>
  <c r="BE129" i="446"/>
  <c r="BD129" i="446"/>
  <c r="BC129" i="446"/>
  <c r="BB129" i="446"/>
  <c r="BA129" i="446"/>
  <c r="AZ129" i="446"/>
  <c r="AY129" i="446"/>
  <c r="AN129" i="446"/>
  <c r="BQ129" i="446" s="1"/>
  <c r="AL129" i="446"/>
  <c r="AM129" i="446" s="1"/>
  <c r="AK129" i="446"/>
  <c r="AI129" i="446"/>
  <c r="AJ129" i="446" s="1"/>
  <c r="AH129" i="446"/>
  <c r="AG129" i="446"/>
  <c r="AF129" i="446"/>
  <c r="AE129" i="446"/>
  <c r="AD129" i="446"/>
  <c r="AC129" i="446"/>
  <c r="AB129" i="446"/>
  <c r="AA129" i="446"/>
  <c r="Z129" i="446"/>
  <c r="Y129" i="446"/>
  <c r="X129" i="446"/>
  <c r="W129" i="446"/>
  <c r="V129" i="446"/>
  <c r="U129" i="446"/>
  <c r="T129" i="446"/>
  <c r="S129" i="446"/>
  <c r="R129" i="446"/>
  <c r="Q129" i="446"/>
  <c r="P129" i="446"/>
  <c r="O129" i="446"/>
  <c r="N129" i="446"/>
  <c r="M129" i="446"/>
  <c r="L129" i="446"/>
  <c r="BX128" i="446"/>
  <c r="BY128" i="446" s="1"/>
  <c r="BH128" i="446"/>
  <c r="BI128" i="446" s="1"/>
  <c r="BG128" i="446"/>
  <c r="BF128" i="446"/>
  <c r="BE128" i="446"/>
  <c r="BD128" i="446"/>
  <c r="BC128" i="446"/>
  <c r="BB128" i="446"/>
  <c r="BA128" i="446"/>
  <c r="AZ128" i="446"/>
  <c r="AY128" i="446"/>
  <c r="AN128" i="446"/>
  <c r="BO128" i="446" s="1"/>
  <c r="AL128" i="446"/>
  <c r="AM128" i="446" s="1"/>
  <c r="AK128" i="446"/>
  <c r="AI128" i="446"/>
  <c r="AJ128" i="446" s="1"/>
  <c r="AH128" i="446"/>
  <c r="AG128" i="446"/>
  <c r="AF128" i="446"/>
  <c r="AE128" i="446"/>
  <c r="AD128" i="446"/>
  <c r="AC128" i="446"/>
  <c r="AB128" i="446"/>
  <c r="AA128" i="446"/>
  <c r="Z128" i="446"/>
  <c r="Y128" i="446"/>
  <c r="X128" i="446"/>
  <c r="W128" i="446"/>
  <c r="V128" i="446"/>
  <c r="U128" i="446"/>
  <c r="T128" i="446"/>
  <c r="S128" i="446"/>
  <c r="R128" i="446"/>
  <c r="Q128" i="446"/>
  <c r="P128" i="446"/>
  <c r="O128" i="446"/>
  <c r="N128" i="446"/>
  <c r="M128" i="446"/>
  <c r="L128" i="446"/>
  <c r="BX127" i="446"/>
  <c r="BY127" i="446" s="1"/>
  <c r="BH127" i="446"/>
  <c r="BJ127" i="446" s="1"/>
  <c r="BG127" i="446"/>
  <c r="BF127" i="446"/>
  <c r="BE127" i="446"/>
  <c r="BD127" i="446"/>
  <c r="BC127" i="446"/>
  <c r="BB127" i="446"/>
  <c r="BA127" i="446"/>
  <c r="AZ127" i="446"/>
  <c r="AY127" i="446"/>
  <c r="AN127" i="446"/>
  <c r="BS127" i="446" s="1"/>
  <c r="AL127" i="446"/>
  <c r="AM127" i="446" s="1"/>
  <c r="AK127" i="446"/>
  <c r="AI127" i="446"/>
  <c r="AJ127" i="446" s="1"/>
  <c r="AH127" i="446"/>
  <c r="AG127" i="446"/>
  <c r="AF127" i="446"/>
  <c r="AE127" i="446"/>
  <c r="AD127" i="446"/>
  <c r="AC127" i="446"/>
  <c r="AB127" i="446"/>
  <c r="AA127" i="446"/>
  <c r="Z127" i="446"/>
  <c r="Y127" i="446"/>
  <c r="X127" i="446"/>
  <c r="W127" i="446"/>
  <c r="V127" i="446"/>
  <c r="U127" i="446"/>
  <c r="T127" i="446"/>
  <c r="S127" i="446"/>
  <c r="R127" i="446"/>
  <c r="Q127" i="446"/>
  <c r="P127" i="446"/>
  <c r="O127" i="446"/>
  <c r="N127" i="446"/>
  <c r="M127" i="446"/>
  <c r="L127" i="446"/>
  <c r="BX126" i="446"/>
  <c r="BY126" i="446" s="1"/>
  <c r="BH126" i="446"/>
  <c r="BK126" i="446" s="1"/>
  <c r="BG126" i="446"/>
  <c r="BF126" i="446"/>
  <c r="BE126" i="446"/>
  <c r="BD126" i="446"/>
  <c r="BC126" i="446"/>
  <c r="BB126" i="446"/>
  <c r="BA126" i="446"/>
  <c r="AZ126" i="446"/>
  <c r="AY126" i="446"/>
  <c r="AN126" i="446"/>
  <c r="BT126" i="446" s="1"/>
  <c r="AL126" i="446"/>
  <c r="AM126" i="446" s="1"/>
  <c r="AK126" i="446"/>
  <c r="AI126" i="446"/>
  <c r="AJ126" i="446" s="1"/>
  <c r="AH126" i="446"/>
  <c r="AG126" i="446"/>
  <c r="AF126" i="446"/>
  <c r="AE126" i="446"/>
  <c r="AD126" i="446"/>
  <c r="AC126" i="446"/>
  <c r="AB126" i="446"/>
  <c r="AA126" i="446"/>
  <c r="Z126" i="446"/>
  <c r="Y126" i="446"/>
  <c r="X126" i="446"/>
  <c r="W126" i="446"/>
  <c r="V126" i="446"/>
  <c r="U126" i="446"/>
  <c r="T126" i="446"/>
  <c r="S126" i="446"/>
  <c r="R126" i="446"/>
  <c r="Q126" i="446"/>
  <c r="P126" i="446"/>
  <c r="O126" i="446"/>
  <c r="N126" i="446"/>
  <c r="M126" i="446"/>
  <c r="L126" i="446"/>
  <c r="BX125" i="446"/>
  <c r="BY125" i="446" s="1"/>
  <c r="BH125" i="446"/>
  <c r="BG125" i="446"/>
  <c r="BF125" i="446"/>
  <c r="BE125" i="446"/>
  <c r="BD125" i="446"/>
  <c r="BC125" i="446"/>
  <c r="BB125" i="446"/>
  <c r="BA125" i="446"/>
  <c r="AZ125" i="446"/>
  <c r="AY125" i="446"/>
  <c r="AN125" i="446"/>
  <c r="AV125" i="446" s="1"/>
  <c r="AL125" i="446"/>
  <c r="AM125" i="446" s="1"/>
  <c r="AK125" i="446"/>
  <c r="AI125" i="446"/>
  <c r="AJ125" i="446" s="1"/>
  <c r="AH125" i="446"/>
  <c r="AG125" i="446"/>
  <c r="AF125" i="446"/>
  <c r="AE125" i="446"/>
  <c r="AD125" i="446"/>
  <c r="AC125" i="446"/>
  <c r="AB125" i="446"/>
  <c r="AA125" i="446"/>
  <c r="Z125" i="446"/>
  <c r="Y125" i="446"/>
  <c r="X125" i="446"/>
  <c r="W125" i="446"/>
  <c r="V125" i="446"/>
  <c r="U125" i="446"/>
  <c r="T125" i="446"/>
  <c r="S125" i="446"/>
  <c r="R125" i="446"/>
  <c r="Q125" i="446"/>
  <c r="P125" i="446"/>
  <c r="O125" i="446"/>
  <c r="N125" i="446"/>
  <c r="M125" i="446"/>
  <c r="L125" i="446"/>
  <c r="BX124" i="446"/>
  <c r="BY124" i="446" s="1"/>
  <c r="BH124" i="446"/>
  <c r="BJ124" i="446" s="1"/>
  <c r="BG124" i="446"/>
  <c r="BF124" i="446"/>
  <c r="BE124" i="446"/>
  <c r="BD124" i="446"/>
  <c r="BC124" i="446"/>
  <c r="BB124" i="446"/>
  <c r="BA124" i="446"/>
  <c r="AZ124" i="446"/>
  <c r="AY124" i="446"/>
  <c r="AN124" i="446"/>
  <c r="BQ124" i="446" s="1"/>
  <c r="AL124" i="446"/>
  <c r="AM124" i="446" s="1"/>
  <c r="AK124" i="446"/>
  <c r="AI124" i="446"/>
  <c r="AJ124" i="446" s="1"/>
  <c r="AH124" i="446"/>
  <c r="AG124" i="446"/>
  <c r="AF124" i="446"/>
  <c r="AE124" i="446"/>
  <c r="AD124" i="446"/>
  <c r="AC124" i="446"/>
  <c r="AB124" i="446"/>
  <c r="AA124" i="446"/>
  <c r="Z124" i="446"/>
  <c r="Y124" i="446"/>
  <c r="X124" i="446"/>
  <c r="W124" i="446"/>
  <c r="V124" i="446"/>
  <c r="U124" i="446"/>
  <c r="T124" i="446"/>
  <c r="S124" i="446"/>
  <c r="R124" i="446"/>
  <c r="Q124" i="446"/>
  <c r="P124" i="446"/>
  <c r="O124" i="446"/>
  <c r="N124" i="446"/>
  <c r="M124" i="446"/>
  <c r="L124" i="446"/>
  <c r="BX123" i="446"/>
  <c r="BY123" i="446" s="1"/>
  <c r="BH123" i="446"/>
  <c r="BJ123" i="446" s="1"/>
  <c r="BG123" i="446"/>
  <c r="BF123" i="446"/>
  <c r="BE123" i="446"/>
  <c r="BD123" i="446"/>
  <c r="BC123" i="446"/>
  <c r="BB123" i="446"/>
  <c r="BA123" i="446"/>
  <c r="AZ123" i="446"/>
  <c r="AY123" i="446"/>
  <c r="AN123" i="446"/>
  <c r="BR123" i="446" s="1"/>
  <c r="AM123" i="446"/>
  <c r="AL123" i="446"/>
  <c r="AK123" i="446"/>
  <c r="AI123" i="446"/>
  <c r="AJ123" i="446"/>
  <c r="AH123" i="446"/>
  <c r="AG123" i="446"/>
  <c r="AF123" i="446"/>
  <c r="AE123" i="446"/>
  <c r="AD123" i="446"/>
  <c r="AC123" i="446"/>
  <c r="AB123" i="446"/>
  <c r="AA123" i="446"/>
  <c r="Z123" i="446"/>
  <c r="Y123" i="446"/>
  <c r="X123" i="446"/>
  <c r="W123" i="446"/>
  <c r="V123" i="446"/>
  <c r="U123" i="446"/>
  <c r="T123" i="446"/>
  <c r="S123" i="446"/>
  <c r="R123" i="446"/>
  <c r="Q123" i="446"/>
  <c r="P123" i="446"/>
  <c r="O123" i="446"/>
  <c r="N123" i="446"/>
  <c r="M123" i="446"/>
  <c r="L123" i="446"/>
  <c r="BX122" i="446"/>
  <c r="BY122" i="446" s="1"/>
  <c r="BH122" i="446"/>
  <c r="BJ122" i="446" s="1"/>
  <c r="BG122" i="446"/>
  <c r="BF122" i="446"/>
  <c r="BE122" i="446"/>
  <c r="BD122" i="446"/>
  <c r="BC122" i="446"/>
  <c r="BB122" i="446"/>
  <c r="BA122" i="446"/>
  <c r="AZ122" i="446"/>
  <c r="AY122" i="446"/>
  <c r="AN122" i="446"/>
  <c r="BM122" i="446" s="1"/>
  <c r="AL122" i="446"/>
  <c r="AM122" i="446" s="1"/>
  <c r="AK122" i="446"/>
  <c r="AI122" i="446"/>
  <c r="AJ122" i="446" s="1"/>
  <c r="AH122" i="446"/>
  <c r="AG122" i="446"/>
  <c r="AF122" i="446"/>
  <c r="AE122" i="446"/>
  <c r="AD122" i="446"/>
  <c r="AC122" i="446"/>
  <c r="AB122" i="446"/>
  <c r="AA122" i="446"/>
  <c r="Z122" i="446"/>
  <c r="Y122" i="446"/>
  <c r="X122" i="446"/>
  <c r="W122" i="446"/>
  <c r="V122" i="446"/>
  <c r="U122" i="446"/>
  <c r="T122" i="446"/>
  <c r="S122" i="446"/>
  <c r="R122" i="446"/>
  <c r="Q122" i="446"/>
  <c r="P122" i="446"/>
  <c r="O122" i="446"/>
  <c r="N122" i="446"/>
  <c r="M122" i="446"/>
  <c r="L122" i="446"/>
  <c r="BX121" i="446"/>
  <c r="BY121" i="446" s="1"/>
  <c r="BH121" i="446"/>
  <c r="BI121" i="446" s="1"/>
  <c r="BG121" i="446"/>
  <c r="BF121" i="446"/>
  <c r="BE121" i="446"/>
  <c r="BD121" i="446"/>
  <c r="BC121" i="446"/>
  <c r="BB121" i="446"/>
  <c r="BA121" i="446"/>
  <c r="AZ121" i="446"/>
  <c r="AY121" i="446"/>
  <c r="AN121" i="446"/>
  <c r="AL121" i="446"/>
  <c r="AM121" i="446" s="1"/>
  <c r="AK121" i="446"/>
  <c r="AI121" i="446"/>
  <c r="AJ121" i="446" s="1"/>
  <c r="AH121" i="446"/>
  <c r="AG121" i="446"/>
  <c r="AF121" i="446"/>
  <c r="AE121" i="446"/>
  <c r="AD121" i="446"/>
  <c r="AC121" i="446"/>
  <c r="AB121" i="446"/>
  <c r="AA121" i="446"/>
  <c r="Z121" i="446"/>
  <c r="Y121" i="446"/>
  <c r="X121" i="446"/>
  <c r="W121" i="446"/>
  <c r="V121" i="446"/>
  <c r="U121" i="446"/>
  <c r="T121" i="446"/>
  <c r="S121" i="446"/>
  <c r="R121" i="446"/>
  <c r="Q121" i="446"/>
  <c r="P121" i="446"/>
  <c r="O121" i="446"/>
  <c r="N121" i="446"/>
  <c r="M121" i="446"/>
  <c r="L121" i="446"/>
  <c r="BY120" i="446"/>
  <c r="BX120" i="446"/>
  <c r="BH120" i="446"/>
  <c r="BK120" i="446" s="1"/>
  <c r="BG120" i="446"/>
  <c r="BF120" i="446"/>
  <c r="BE120" i="446"/>
  <c r="BD120" i="446"/>
  <c r="BC120" i="446"/>
  <c r="BB120" i="446"/>
  <c r="BA120" i="446"/>
  <c r="AZ120" i="446"/>
  <c r="AY120" i="446"/>
  <c r="AN120" i="446"/>
  <c r="AL120" i="446"/>
  <c r="AM120" i="446" s="1"/>
  <c r="AK120" i="446"/>
  <c r="AI120" i="446"/>
  <c r="AJ120" i="446" s="1"/>
  <c r="AH120" i="446"/>
  <c r="AG120" i="446"/>
  <c r="AF120" i="446"/>
  <c r="AE120" i="446"/>
  <c r="AD120" i="446"/>
  <c r="AC120" i="446"/>
  <c r="AB120" i="446"/>
  <c r="AA120" i="446"/>
  <c r="Z120" i="446"/>
  <c r="Y120" i="446"/>
  <c r="X120" i="446"/>
  <c r="W120" i="446"/>
  <c r="V120" i="446"/>
  <c r="U120" i="446"/>
  <c r="T120" i="446"/>
  <c r="S120" i="446"/>
  <c r="R120" i="446"/>
  <c r="Q120" i="446"/>
  <c r="P120" i="446"/>
  <c r="O120" i="446"/>
  <c r="N120" i="446"/>
  <c r="M120" i="446"/>
  <c r="L120" i="446"/>
  <c r="BX119" i="446"/>
  <c r="BY119" i="446" s="1"/>
  <c r="BN119" i="446"/>
  <c r="BH119" i="446"/>
  <c r="BJ119" i="446" s="1"/>
  <c r="BG119" i="446"/>
  <c r="BF119" i="446"/>
  <c r="BE119" i="446"/>
  <c r="BD119" i="446"/>
  <c r="BC119" i="446"/>
  <c r="BB119" i="446"/>
  <c r="BA119" i="446"/>
  <c r="AZ119" i="446"/>
  <c r="AY119" i="446"/>
  <c r="AU119" i="446"/>
  <c r="AN119" i="446"/>
  <c r="BR119" i="446" s="1"/>
  <c r="AL119" i="446"/>
  <c r="AM119" i="446" s="1"/>
  <c r="AK119" i="446"/>
  <c r="AI119" i="446"/>
  <c r="AJ119" i="446" s="1"/>
  <c r="AH119" i="446"/>
  <c r="AG119" i="446"/>
  <c r="AF119" i="446"/>
  <c r="AE119" i="446"/>
  <c r="AD119" i="446"/>
  <c r="AC119" i="446"/>
  <c r="AB119" i="446"/>
  <c r="AA119" i="446"/>
  <c r="Z119" i="446"/>
  <c r="Y119" i="446"/>
  <c r="X119" i="446"/>
  <c r="W119" i="446"/>
  <c r="V119" i="446"/>
  <c r="U119" i="446"/>
  <c r="T119" i="446"/>
  <c r="S119" i="446"/>
  <c r="R119" i="446"/>
  <c r="Q119" i="446"/>
  <c r="P119" i="446"/>
  <c r="O119" i="446"/>
  <c r="N119" i="446"/>
  <c r="M119" i="446"/>
  <c r="L119" i="446"/>
  <c r="BX118" i="446"/>
  <c r="BY118" i="446" s="1"/>
  <c r="BH118" i="446"/>
  <c r="BG118" i="446"/>
  <c r="BF118" i="446"/>
  <c r="BE118" i="446"/>
  <c r="BD118" i="446"/>
  <c r="BC118" i="446"/>
  <c r="BB118" i="446"/>
  <c r="BA118" i="446"/>
  <c r="AZ118" i="446"/>
  <c r="AY118" i="446"/>
  <c r="AN118" i="446"/>
  <c r="BM118" i="446" s="1"/>
  <c r="AL118" i="446"/>
  <c r="AM118" i="446" s="1"/>
  <c r="AK118" i="446"/>
  <c r="AI118" i="446"/>
  <c r="AJ118" i="446" s="1"/>
  <c r="AH118" i="446"/>
  <c r="AG118" i="446"/>
  <c r="AF118" i="446"/>
  <c r="AE118" i="446"/>
  <c r="AD118" i="446"/>
  <c r="AC118" i="446"/>
  <c r="AB118" i="446"/>
  <c r="AA118" i="446"/>
  <c r="Z118" i="446"/>
  <c r="Y118" i="446"/>
  <c r="X118" i="446"/>
  <c r="W118" i="446"/>
  <c r="V118" i="446"/>
  <c r="U118" i="446"/>
  <c r="T118" i="446"/>
  <c r="S118" i="446"/>
  <c r="R118" i="446"/>
  <c r="Q118" i="446"/>
  <c r="P118" i="446"/>
  <c r="O118" i="446"/>
  <c r="N118" i="446"/>
  <c r="M118" i="446"/>
  <c r="L118" i="446"/>
  <c r="BX117" i="446"/>
  <c r="BY117" i="446" s="1"/>
  <c r="BH117" i="446"/>
  <c r="BG117" i="446"/>
  <c r="BF117" i="446"/>
  <c r="BE117" i="446"/>
  <c r="BD117" i="446"/>
  <c r="BC117" i="446"/>
  <c r="BB117" i="446"/>
  <c r="BA117" i="446"/>
  <c r="AZ117" i="446"/>
  <c r="AY117" i="446"/>
  <c r="AN117" i="446"/>
  <c r="AV117" i="446" s="1"/>
  <c r="AW117" i="446" s="1"/>
  <c r="AL117" i="446"/>
  <c r="AM117" i="446" s="1"/>
  <c r="AK117" i="446"/>
  <c r="AI117" i="446"/>
  <c r="AJ117" i="446" s="1"/>
  <c r="AH117" i="446"/>
  <c r="AG117" i="446"/>
  <c r="AF117" i="446"/>
  <c r="AE117" i="446"/>
  <c r="AD117" i="446"/>
  <c r="AC117" i="446"/>
  <c r="AB117" i="446"/>
  <c r="AA117" i="446"/>
  <c r="Z117" i="446"/>
  <c r="Y117" i="446"/>
  <c r="X117" i="446"/>
  <c r="W117" i="446"/>
  <c r="V117" i="446"/>
  <c r="U117" i="446"/>
  <c r="T117" i="446"/>
  <c r="S117" i="446"/>
  <c r="R117" i="446"/>
  <c r="Q117" i="446"/>
  <c r="P117" i="446"/>
  <c r="O117" i="446"/>
  <c r="N117" i="446"/>
  <c r="M117" i="446"/>
  <c r="L117" i="446"/>
  <c r="BX116" i="446"/>
  <c r="BY116" i="446" s="1"/>
  <c r="BO116" i="446"/>
  <c r="BH116" i="446"/>
  <c r="BI116" i="446" s="1"/>
  <c r="BG116" i="446"/>
  <c r="BF116" i="446"/>
  <c r="BE116" i="446"/>
  <c r="BD116" i="446"/>
  <c r="BC116" i="446"/>
  <c r="BB116" i="446"/>
  <c r="BA116" i="446"/>
  <c r="AZ116" i="446"/>
  <c r="AY116" i="446"/>
  <c r="AW116" i="446"/>
  <c r="AS116" i="446"/>
  <c r="AN116" i="446"/>
  <c r="AV116" i="446" s="1"/>
  <c r="AL116" i="446"/>
  <c r="AM116" i="446" s="1"/>
  <c r="AK116" i="446"/>
  <c r="AI116" i="446"/>
  <c r="AJ116" i="446" s="1"/>
  <c r="AH116" i="446"/>
  <c r="AG116" i="446"/>
  <c r="AF116" i="446"/>
  <c r="AE116" i="446"/>
  <c r="AD116" i="446"/>
  <c r="AC116" i="446"/>
  <c r="AB116" i="446"/>
  <c r="AA116" i="446"/>
  <c r="Z116" i="446"/>
  <c r="Y116" i="446"/>
  <c r="X116" i="446"/>
  <c r="W116" i="446"/>
  <c r="V116" i="446"/>
  <c r="U116" i="446"/>
  <c r="T116" i="446"/>
  <c r="S116" i="446"/>
  <c r="R116" i="446"/>
  <c r="Q116" i="446"/>
  <c r="P116" i="446"/>
  <c r="O116" i="446"/>
  <c r="N116" i="446"/>
  <c r="M116" i="446"/>
  <c r="L116" i="446"/>
  <c r="BX115" i="446"/>
  <c r="BY115" i="446" s="1"/>
  <c r="BH115" i="446"/>
  <c r="BK115" i="446" s="1"/>
  <c r="BG115" i="446"/>
  <c r="BF115" i="446"/>
  <c r="BE115" i="446"/>
  <c r="BD115" i="446"/>
  <c r="BC115" i="446"/>
  <c r="BB115" i="446"/>
  <c r="BA115" i="446"/>
  <c r="AZ115" i="446"/>
  <c r="AY115" i="446"/>
  <c r="AN115" i="446"/>
  <c r="BT115" i="446" s="1"/>
  <c r="AL115" i="446"/>
  <c r="AM115" i="446" s="1"/>
  <c r="AK115" i="446"/>
  <c r="AI115" i="446"/>
  <c r="AJ115" i="446" s="1"/>
  <c r="AH115" i="446"/>
  <c r="AG115" i="446"/>
  <c r="AF115" i="446"/>
  <c r="AE115" i="446"/>
  <c r="AD115" i="446"/>
  <c r="AC115" i="446"/>
  <c r="AB115" i="446"/>
  <c r="AA115" i="446"/>
  <c r="Z115" i="446"/>
  <c r="Y115" i="446"/>
  <c r="X115" i="446"/>
  <c r="W115" i="446"/>
  <c r="V115" i="446"/>
  <c r="U115" i="446"/>
  <c r="T115" i="446"/>
  <c r="S115" i="446"/>
  <c r="R115" i="446"/>
  <c r="Q115" i="446"/>
  <c r="P115" i="446"/>
  <c r="O115" i="446"/>
  <c r="N115" i="446"/>
  <c r="M115" i="446"/>
  <c r="L115" i="446"/>
  <c r="BX114" i="446"/>
  <c r="BY114" i="446" s="1"/>
  <c r="BH114" i="446"/>
  <c r="BG114" i="446"/>
  <c r="BF114" i="446"/>
  <c r="BE114" i="446"/>
  <c r="BD114" i="446"/>
  <c r="BC114" i="446"/>
  <c r="BB114" i="446"/>
  <c r="BA114" i="446"/>
  <c r="AZ114" i="446"/>
  <c r="AY114" i="446"/>
  <c r="AN114" i="446"/>
  <c r="BS114" i="446" s="1"/>
  <c r="AL114" i="446"/>
  <c r="AM114" i="446" s="1"/>
  <c r="AK114" i="446"/>
  <c r="AI114" i="446"/>
  <c r="AJ114" i="446" s="1"/>
  <c r="AH114" i="446"/>
  <c r="AG114" i="446"/>
  <c r="AF114" i="446"/>
  <c r="AE114" i="446"/>
  <c r="AD114" i="446"/>
  <c r="AC114" i="446"/>
  <c r="AB114" i="446"/>
  <c r="AA114" i="446"/>
  <c r="Z114" i="446"/>
  <c r="Y114" i="446"/>
  <c r="X114" i="446"/>
  <c r="W114" i="446"/>
  <c r="V114" i="446"/>
  <c r="U114" i="446"/>
  <c r="T114" i="446"/>
  <c r="S114" i="446"/>
  <c r="R114" i="446"/>
  <c r="Q114" i="446"/>
  <c r="P114" i="446"/>
  <c r="O114" i="446"/>
  <c r="N114" i="446"/>
  <c r="M114" i="446"/>
  <c r="L114" i="446"/>
  <c r="BX113" i="446"/>
  <c r="BY113" i="446" s="1"/>
  <c r="BH113" i="446"/>
  <c r="BJ113" i="446" s="1"/>
  <c r="BG113" i="446"/>
  <c r="BF113" i="446"/>
  <c r="BE113" i="446"/>
  <c r="BD113" i="446"/>
  <c r="BC113" i="446"/>
  <c r="BB113" i="446"/>
  <c r="BA113" i="446"/>
  <c r="AZ113" i="446"/>
  <c r="AY113" i="446"/>
  <c r="AN113" i="446"/>
  <c r="BR113" i="446" s="1"/>
  <c r="AL113" i="446"/>
  <c r="AM113" i="446" s="1"/>
  <c r="AK113" i="446"/>
  <c r="AI113" i="446"/>
  <c r="AJ113" i="446" s="1"/>
  <c r="AH113" i="446"/>
  <c r="AG113" i="446"/>
  <c r="AF113" i="446"/>
  <c r="AE113" i="446"/>
  <c r="AD113" i="446"/>
  <c r="AC113" i="446"/>
  <c r="AB113" i="446"/>
  <c r="AA113" i="446"/>
  <c r="Z113" i="446"/>
  <c r="Y113" i="446"/>
  <c r="X113" i="446"/>
  <c r="W113" i="446"/>
  <c r="V113" i="446"/>
  <c r="U113" i="446"/>
  <c r="T113" i="446"/>
  <c r="S113" i="446"/>
  <c r="R113" i="446"/>
  <c r="Q113" i="446"/>
  <c r="P113" i="446"/>
  <c r="O113" i="446"/>
  <c r="N113" i="446"/>
  <c r="M113" i="446"/>
  <c r="L113" i="446"/>
  <c r="BX112" i="446"/>
  <c r="BY112" i="446" s="1"/>
  <c r="BH112" i="446"/>
  <c r="BG112" i="446"/>
  <c r="BF112" i="446"/>
  <c r="BE112" i="446"/>
  <c r="BD112" i="446"/>
  <c r="BC112" i="446"/>
  <c r="BB112" i="446"/>
  <c r="BA112" i="446"/>
  <c r="AZ112" i="446"/>
  <c r="AY112" i="446"/>
  <c r="AN112" i="446"/>
  <c r="BQ112" i="446" s="1"/>
  <c r="AL112" i="446"/>
  <c r="AM112" i="446" s="1"/>
  <c r="AK112" i="446"/>
  <c r="AI112" i="446"/>
  <c r="AJ112" i="446" s="1"/>
  <c r="AH112" i="446"/>
  <c r="AG112" i="446"/>
  <c r="AF112" i="446"/>
  <c r="AE112" i="446"/>
  <c r="AD112" i="446"/>
  <c r="AC112" i="446"/>
  <c r="AB112" i="446"/>
  <c r="AA112" i="446"/>
  <c r="Z112" i="446"/>
  <c r="Y112" i="446"/>
  <c r="X112" i="446"/>
  <c r="W112" i="446"/>
  <c r="V112" i="446"/>
  <c r="U112" i="446"/>
  <c r="T112" i="446"/>
  <c r="S112" i="446"/>
  <c r="R112" i="446"/>
  <c r="Q112" i="446"/>
  <c r="P112" i="446"/>
  <c r="O112" i="446"/>
  <c r="N112" i="446"/>
  <c r="M112" i="446"/>
  <c r="L112" i="446"/>
  <c r="BX111" i="446"/>
  <c r="BY111" i="446" s="1"/>
  <c r="BP111" i="446"/>
  <c r="BH111" i="446"/>
  <c r="BJ111" i="446" s="1"/>
  <c r="BG111" i="446"/>
  <c r="BF111" i="446"/>
  <c r="BE111" i="446"/>
  <c r="BD111" i="446"/>
  <c r="BC111" i="446"/>
  <c r="BB111" i="446"/>
  <c r="BA111" i="446"/>
  <c r="AZ111" i="446"/>
  <c r="AY111" i="446"/>
  <c r="AO111" i="446"/>
  <c r="AN111" i="446"/>
  <c r="BN111" i="446" s="1"/>
  <c r="AL111" i="446"/>
  <c r="AM111" i="446" s="1"/>
  <c r="AK111" i="446"/>
  <c r="AI111" i="446"/>
  <c r="AJ111" i="446" s="1"/>
  <c r="AH111" i="446"/>
  <c r="AG111" i="446"/>
  <c r="AF111" i="446"/>
  <c r="AE111" i="446"/>
  <c r="AD111" i="446"/>
  <c r="AC111" i="446"/>
  <c r="AB111" i="446"/>
  <c r="AA111" i="446"/>
  <c r="Z111" i="446"/>
  <c r="Y111" i="446"/>
  <c r="X111" i="446"/>
  <c r="W111" i="446"/>
  <c r="V111" i="446"/>
  <c r="U111" i="446"/>
  <c r="T111" i="446"/>
  <c r="S111" i="446"/>
  <c r="R111" i="446"/>
  <c r="Q111" i="446"/>
  <c r="P111" i="446"/>
  <c r="O111" i="446"/>
  <c r="N111" i="446"/>
  <c r="M111" i="446"/>
  <c r="L111" i="446"/>
  <c r="BX110" i="446"/>
  <c r="BY110" i="446" s="1"/>
  <c r="BP110" i="446"/>
  <c r="BH110" i="446"/>
  <c r="BG110" i="446"/>
  <c r="BF110" i="446"/>
  <c r="BE110" i="446"/>
  <c r="BD110" i="446"/>
  <c r="BC110" i="446"/>
  <c r="BB110" i="446"/>
  <c r="BA110" i="446"/>
  <c r="AZ110" i="446"/>
  <c r="AY110" i="446"/>
  <c r="AP110" i="446"/>
  <c r="AQ110" i="446" s="1"/>
  <c r="AN110" i="446"/>
  <c r="BT110" i="446" s="1"/>
  <c r="AL110" i="446"/>
  <c r="AM110" i="446" s="1"/>
  <c r="AK110" i="446"/>
  <c r="AI110" i="446"/>
  <c r="AJ110" i="446" s="1"/>
  <c r="AH110" i="446"/>
  <c r="AG110" i="446"/>
  <c r="AF110" i="446"/>
  <c r="AE110" i="446"/>
  <c r="AD110" i="446"/>
  <c r="AC110" i="446"/>
  <c r="AB110" i="446"/>
  <c r="AA110" i="446"/>
  <c r="Z110" i="446"/>
  <c r="Y110" i="446"/>
  <c r="X110" i="446"/>
  <c r="W110" i="446"/>
  <c r="V110" i="446"/>
  <c r="U110" i="446"/>
  <c r="T110" i="446"/>
  <c r="S110" i="446"/>
  <c r="R110" i="446"/>
  <c r="Q110" i="446"/>
  <c r="P110" i="446"/>
  <c r="O110" i="446"/>
  <c r="N110" i="446"/>
  <c r="M110" i="446"/>
  <c r="L110" i="446"/>
  <c r="BX109" i="446"/>
  <c r="BY109" i="446" s="1"/>
  <c r="BH109" i="446"/>
  <c r="BG109" i="446"/>
  <c r="BF109" i="446"/>
  <c r="BE109" i="446"/>
  <c r="BD109" i="446"/>
  <c r="BC109" i="446"/>
  <c r="BB109" i="446"/>
  <c r="BA109" i="446"/>
  <c r="AZ109" i="446"/>
  <c r="AY109" i="446"/>
  <c r="AN109" i="446"/>
  <c r="AL109" i="446"/>
  <c r="AM109" i="446" s="1"/>
  <c r="AK109" i="446"/>
  <c r="AI109" i="446"/>
  <c r="AJ109" i="446" s="1"/>
  <c r="AH109" i="446"/>
  <c r="AG109" i="446"/>
  <c r="AF109" i="446"/>
  <c r="AE109" i="446"/>
  <c r="AD109" i="446"/>
  <c r="AC109" i="446"/>
  <c r="AB109" i="446"/>
  <c r="AA109" i="446"/>
  <c r="Z109" i="446"/>
  <c r="Y109" i="446"/>
  <c r="X109" i="446"/>
  <c r="W109" i="446"/>
  <c r="V109" i="446"/>
  <c r="U109" i="446"/>
  <c r="T109" i="446"/>
  <c r="S109" i="446"/>
  <c r="R109" i="446"/>
  <c r="Q109" i="446"/>
  <c r="P109" i="446"/>
  <c r="O109" i="446"/>
  <c r="N109" i="446"/>
  <c r="M109" i="446"/>
  <c r="L109" i="446"/>
  <c r="BX108" i="446"/>
  <c r="BY108" i="446" s="1"/>
  <c r="BH108" i="446"/>
  <c r="BJ108" i="446" s="1"/>
  <c r="BG108" i="446"/>
  <c r="BF108" i="446"/>
  <c r="BE108" i="446"/>
  <c r="BD108" i="446"/>
  <c r="BC108" i="446"/>
  <c r="BB108" i="446"/>
  <c r="BA108" i="446"/>
  <c r="AZ108" i="446"/>
  <c r="AY108" i="446"/>
  <c r="AT108" i="446"/>
  <c r="AN108" i="446"/>
  <c r="BN108" i="446" s="1"/>
  <c r="AL108" i="446"/>
  <c r="AM108" i="446" s="1"/>
  <c r="AK108" i="446"/>
  <c r="AJ108" i="446"/>
  <c r="AI108" i="446"/>
  <c r="AH108" i="446"/>
  <c r="AG108" i="446"/>
  <c r="AF108" i="446"/>
  <c r="AE108" i="446"/>
  <c r="AD108" i="446"/>
  <c r="AC108" i="446"/>
  <c r="AB108" i="446"/>
  <c r="AA108" i="446"/>
  <c r="Z108" i="446"/>
  <c r="Y108" i="446"/>
  <c r="X108" i="446"/>
  <c r="W108" i="446"/>
  <c r="V108" i="446"/>
  <c r="U108" i="446"/>
  <c r="T108" i="446"/>
  <c r="S108" i="446"/>
  <c r="R108" i="446"/>
  <c r="Q108" i="446"/>
  <c r="P108" i="446"/>
  <c r="O108" i="446"/>
  <c r="N108" i="446"/>
  <c r="M108" i="446"/>
  <c r="L108" i="446"/>
  <c r="BX107" i="446"/>
  <c r="BY107" i="446" s="1"/>
  <c r="BH107" i="446"/>
  <c r="BG107" i="446"/>
  <c r="BF107" i="446"/>
  <c r="BE107" i="446"/>
  <c r="BD107" i="446"/>
  <c r="BC107" i="446"/>
  <c r="BB107" i="446"/>
  <c r="BA107" i="446"/>
  <c r="AZ107" i="446"/>
  <c r="AY107" i="446"/>
  <c r="AT107" i="446"/>
  <c r="AN107" i="446"/>
  <c r="BS107" i="446" s="1"/>
  <c r="AM107" i="446"/>
  <c r="AL107" i="446"/>
  <c r="AK107" i="446"/>
  <c r="AI107" i="446"/>
  <c r="AJ107" i="446"/>
  <c r="AH107" i="446"/>
  <c r="AG107" i="446"/>
  <c r="AF107" i="446"/>
  <c r="AE107" i="446"/>
  <c r="AD107" i="446"/>
  <c r="AC107" i="446"/>
  <c r="AB107" i="446"/>
  <c r="AA107" i="446"/>
  <c r="Z107" i="446"/>
  <c r="Y107" i="446"/>
  <c r="X107" i="446"/>
  <c r="W107" i="446"/>
  <c r="V107" i="446"/>
  <c r="U107" i="446"/>
  <c r="T107" i="446"/>
  <c r="S107" i="446"/>
  <c r="R107" i="446"/>
  <c r="Q107" i="446"/>
  <c r="P107" i="446"/>
  <c r="O107" i="446"/>
  <c r="N107" i="446"/>
  <c r="M107" i="446"/>
  <c r="L107" i="446"/>
  <c r="BX106" i="446"/>
  <c r="BY106" i="446" s="1"/>
  <c r="BH106" i="446"/>
  <c r="BK106" i="446" s="1"/>
  <c r="BG106" i="446"/>
  <c r="BF106" i="446"/>
  <c r="BE106" i="446"/>
  <c r="BD106" i="446"/>
  <c r="BC106" i="446"/>
  <c r="BB106" i="446"/>
  <c r="BA106" i="446"/>
  <c r="AZ106" i="446"/>
  <c r="AY106" i="446"/>
  <c r="AN106" i="446"/>
  <c r="AR106" i="446" s="1"/>
  <c r="AL106" i="446"/>
  <c r="AM106" i="446" s="1"/>
  <c r="AK106" i="446"/>
  <c r="AI106" i="446"/>
  <c r="AJ106" i="446" s="1"/>
  <c r="AH106" i="446"/>
  <c r="AG106" i="446"/>
  <c r="AF106" i="446"/>
  <c r="AE106" i="446"/>
  <c r="AD106" i="446"/>
  <c r="AC106" i="446"/>
  <c r="AB106" i="446"/>
  <c r="AA106" i="446"/>
  <c r="Z106" i="446"/>
  <c r="Y106" i="446"/>
  <c r="X106" i="446"/>
  <c r="W106" i="446"/>
  <c r="V106" i="446"/>
  <c r="U106" i="446"/>
  <c r="T106" i="446"/>
  <c r="S106" i="446"/>
  <c r="R106" i="446"/>
  <c r="Q106" i="446"/>
  <c r="P106" i="446"/>
  <c r="O106" i="446"/>
  <c r="N106" i="446"/>
  <c r="M106" i="446"/>
  <c r="L106" i="446"/>
  <c r="BX105" i="446"/>
  <c r="BY105" i="446" s="1"/>
  <c r="BH105" i="446"/>
  <c r="BK105" i="446"/>
  <c r="BG105" i="446"/>
  <c r="BF105" i="446"/>
  <c r="BE105" i="446"/>
  <c r="BD105" i="446"/>
  <c r="BC105" i="446"/>
  <c r="BB105" i="446"/>
  <c r="BA105" i="446"/>
  <c r="AZ105" i="446"/>
  <c r="AY105" i="446"/>
  <c r="AN105" i="446"/>
  <c r="AL105" i="446"/>
  <c r="AM105" i="446" s="1"/>
  <c r="AK105" i="446"/>
  <c r="AI105" i="446"/>
  <c r="AJ105" i="446" s="1"/>
  <c r="AH105" i="446"/>
  <c r="AG105" i="446"/>
  <c r="AF105" i="446"/>
  <c r="AE105" i="446"/>
  <c r="AD105" i="446"/>
  <c r="AC105" i="446"/>
  <c r="AB105" i="446"/>
  <c r="AA105" i="446"/>
  <c r="Z105" i="446"/>
  <c r="Y105" i="446"/>
  <c r="X105" i="446"/>
  <c r="W105" i="446"/>
  <c r="V105" i="446"/>
  <c r="U105" i="446"/>
  <c r="T105" i="446"/>
  <c r="S105" i="446"/>
  <c r="R105" i="446"/>
  <c r="Q105" i="446"/>
  <c r="P105" i="446"/>
  <c r="O105" i="446"/>
  <c r="N105" i="446"/>
  <c r="M105" i="446"/>
  <c r="L105" i="446"/>
  <c r="BX104" i="446"/>
  <c r="BY104" i="446" s="1"/>
  <c r="BK104" i="446"/>
  <c r="BH104" i="446"/>
  <c r="BJ104" i="446" s="1"/>
  <c r="BG104" i="446"/>
  <c r="BF104" i="446"/>
  <c r="BE104" i="446"/>
  <c r="BD104" i="446"/>
  <c r="BC104" i="446"/>
  <c r="BB104" i="446"/>
  <c r="BA104" i="446"/>
  <c r="AZ104" i="446"/>
  <c r="AY104" i="446"/>
  <c r="AN104" i="446"/>
  <c r="BO104" i="446" s="1"/>
  <c r="AL104" i="446"/>
  <c r="AM104" i="446" s="1"/>
  <c r="AK104" i="446"/>
  <c r="AI104" i="446"/>
  <c r="AJ104" i="446" s="1"/>
  <c r="AH104" i="446"/>
  <c r="AG104" i="446"/>
  <c r="AF104" i="446"/>
  <c r="AE104" i="446"/>
  <c r="AD104" i="446"/>
  <c r="AC104" i="446"/>
  <c r="AB104" i="446"/>
  <c r="AA104" i="446"/>
  <c r="Z104" i="446"/>
  <c r="Y104" i="446"/>
  <c r="X104" i="446"/>
  <c r="W104" i="446"/>
  <c r="V104" i="446"/>
  <c r="U104" i="446"/>
  <c r="T104" i="446"/>
  <c r="S104" i="446"/>
  <c r="R104" i="446"/>
  <c r="Q104" i="446"/>
  <c r="P104" i="446"/>
  <c r="O104" i="446"/>
  <c r="N104" i="446"/>
  <c r="M104" i="446"/>
  <c r="L104" i="446"/>
  <c r="BX103" i="446"/>
  <c r="BY103" i="446" s="1"/>
  <c r="BH103" i="446"/>
  <c r="BI103" i="446" s="1"/>
  <c r="BG103" i="446"/>
  <c r="BF103" i="446"/>
  <c r="BE103" i="446"/>
  <c r="BD103" i="446"/>
  <c r="BC103" i="446"/>
  <c r="BB103" i="446"/>
  <c r="BA103" i="446"/>
  <c r="AZ103" i="446"/>
  <c r="AY103" i="446"/>
  <c r="AN103" i="446"/>
  <c r="BL103" i="446" s="1"/>
  <c r="AL103" i="446"/>
  <c r="AM103" i="446" s="1"/>
  <c r="AK103" i="446"/>
  <c r="AI103" i="446"/>
  <c r="AJ103" i="446" s="1"/>
  <c r="AH103" i="446"/>
  <c r="AG103" i="446"/>
  <c r="AF103" i="446"/>
  <c r="AE103" i="446"/>
  <c r="AD103" i="446"/>
  <c r="AC103" i="446"/>
  <c r="AB103" i="446"/>
  <c r="AA103" i="446"/>
  <c r="Z103" i="446"/>
  <c r="Y103" i="446"/>
  <c r="X103" i="446"/>
  <c r="W103" i="446"/>
  <c r="V103" i="446"/>
  <c r="U103" i="446"/>
  <c r="T103" i="446"/>
  <c r="S103" i="446"/>
  <c r="R103" i="446"/>
  <c r="Q103" i="446"/>
  <c r="P103" i="446"/>
  <c r="O103" i="446"/>
  <c r="N103" i="446"/>
  <c r="M103" i="446"/>
  <c r="L103" i="446"/>
  <c r="BX102" i="446"/>
  <c r="BY102" i="446" s="1"/>
  <c r="BQ102" i="446"/>
  <c r="BH102" i="446"/>
  <c r="BG102" i="446"/>
  <c r="BF102" i="446"/>
  <c r="BE102" i="446"/>
  <c r="BD102" i="446"/>
  <c r="BC102" i="446"/>
  <c r="BB102" i="446"/>
  <c r="BA102" i="446"/>
  <c r="AZ102" i="446"/>
  <c r="AY102" i="446"/>
  <c r="AT102" i="446"/>
  <c r="AR102" i="446"/>
  <c r="AN102" i="446"/>
  <c r="BT102" i="446" s="1"/>
  <c r="AL102" i="446"/>
  <c r="AM102" i="446" s="1"/>
  <c r="AK102" i="446"/>
  <c r="AI102" i="446"/>
  <c r="AJ102" i="446" s="1"/>
  <c r="AH102" i="446"/>
  <c r="AG102" i="446"/>
  <c r="AF102" i="446"/>
  <c r="AE102" i="446"/>
  <c r="AD102" i="446"/>
  <c r="AC102" i="446"/>
  <c r="AB102" i="446"/>
  <c r="AA102" i="446"/>
  <c r="Z102" i="446"/>
  <c r="Y102" i="446"/>
  <c r="X102" i="446"/>
  <c r="W102" i="446"/>
  <c r="V102" i="446"/>
  <c r="U102" i="446"/>
  <c r="T102" i="446"/>
  <c r="S102" i="446"/>
  <c r="R102" i="446"/>
  <c r="Q102" i="446"/>
  <c r="P102" i="446"/>
  <c r="O102" i="446"/>
  <c r="N102" i="446"/>
  <c r="M102" i="446"/>
  <c r="L102" i="446"/>
  <c r="BX101" i="446"/>
  <c r="BY101" i="446" s="1"/>
  <c r="BH101" i="446"/>
  <c r="BI101" i="446" s="1"/>
  <c r="BG101" i="446"/>
  <c r="BF101" i="446"/>
  <c r="BE101" i="446"/>
  <c r="BD101" i="446"/>
  <c r="BC101" i="446"/>
  <c r="BB101" i="446"/>
  <c r="BA101" i="446"/>
  <c r="AZ101" i="446"/>
  <c r="AY101" i="446"/>
  <c r="AS101" i="446"/>
  <c r="AN101" i="446"/>
  <c r="BL101" i="446" s="1"/>
  <c r="AL101" i="446"/>
  <c r="AM101" i="446" s="1"/>
  <c r="AK101" i="446"/>
  <c r="AI101" i="446"/>
  <c r="AJ101" i="446" s="1"/>
  <c r="AH101" i="446"/>
  <c r="AG101" i="446"/>
  <c r="AF101" i="446"/>
  <c r="AE101" i="446"/>
  <c r="AD101" i="446"/>
  <c r="AC101" i="446"/>
  <c r="AB101" i="446"/>
  <c r="AA101" i="446"/>
  <c r="Z101" i="446"/>
  <c r="Y101" i="446"/>
  <c r="X101" i="446"/>
  <c r="W101" i="446"/>
  <c r="V101" i="446"/>
  <c r="U101" i="446"/>
  <c r="T101" i="446"/>
  <c r="S101" i="446"/>
  <c r="R101" i="446"/>
  <c r="Q101" i="446"/>
  <c r="P101" i="446"/>
  <c r="O101" i="446"/>
  <c r="N101" i="446"/>
  <c r="M101" i="446"/>
  <c r="L101" i="446"/>
  <c r="BX100" i="446"/>
  <c r="BY100" i="446" s="1"/>
  <c r="BH100" i="446"/>
  <c r="BK100" i="446" s="1"/>
  <c r="BG100" i="446"/>
  <c r="BF100" i="446"/>
  <c r="BE100" i="446"/>
  <c r="BD100" i="446"/>
  <c r="BC100" i="446"/>
  <c r="BB100" i="446"/>
  <c r="BA100" i="446"/>
  <c r="AZ100" i="446"/>
  <c r="AY100" i="446"/>
  <c r="AN100" i="446"/>
  <c r="BQ100" i="446" s="1"/>
  <c r="AL100" i="446"/>
  <c r="AM100" i="446" s="1"/>
  <c r="AK100" i="446"/>
  <c r="AI100" i="446"/>
  <c r="AJ100" i="446" s="1"/>
  <c r="AH100" i="446"/>
  <c r="AG100" i="446"/>
  <c r="AF100" i="446"/>
  <c r="AE100" i="446"/>
  <c r="AD100" i="446"/>
  <c r="AC100" i="446"/>
  <c r="AB100" i="446"/>
  <c r="AA100" i="446"/>
  <c r="Z100" i="446"/>
  <c r="Y100" i="446"/>
  <c r="X100" i="446"/>
  <c r="W100" i="446"/>
  <c r="V100" i="446"/>
  <c r="U100" i="446"/>
  <c r="T100" i="446"/>
  <c r="S100" i="446"/>
  <c r="R100" i="446"/>
  <c r="Q100" i="446"/>
  <c r="P100" i="446"/>
  <c r="O100" i="446"/>
  <c r="N100" i="446"/>
  <c r="M100" i="446"/>
  <c r="L100" i="446"/>
  <c r="BX99" i="446"/>
  <c r="BY99" i="446" s="1"/>
  <c r="BL99" i="446"/>
  <c r="BH99" i="446"/>
  <c r="BG99" i="446"/>
  <c r="BF99" i="446"/>
  <c r="BE99" i="446"/>
  <c r="BD99" i="446"/>
  <c r="BC99" i="446"/>
  <c r="BB99" i="446"/>
  <c r="BA99" i="446"/>
  <c r="AZ99" i="446"/>
  <c r="AY99" i="446"/>
  <c r="AT99" i="446"/>
  <c r="AP99" i="446"/>
  <c r="AQ99" i="446" s="1"/>
  <c r="AN99" i="446"/>
  <c r="BP99" i="446" s="1"/>
  <c r="AL99" i="446"/>
  <c r="AM99" i="446" s="1"/>
  <c r="AK99" i="446"/>
  <c r="AI99" i="446"/>
  <c r="AJ99" i="446" s="1"/>
  <c r="AH99" i="446"/>
  <c r="AG99" i="446"/>
  <c r="AF99" i="446"/>
  <c r="AE99" i="446"/>
  <c r="AD99" i="446"/>
  <c r="AC99" i="446"/>
  <c r="AB99" i="446"/>
  <c r="AA99" i="446"/>
  <c r="Z99" i="446"/>
  <c r="Y99" i="446"/>
  <c r="X99" i="446"/>
  <c r="W99" i="446"/>
  <c r="V99" i="446"/>
  <c r="U99" i="446"/>
  <c r="T99" i="446"/>
  <c r="S99" i="446"/>
  <c r="R99" i="446"/>
  <c r="Q99" i="446"/>
  <c r="P99" i="446"/>
  <c r="O99" i="446"/>
  <c r="N99" i="446"/>
  <c r="M99" i="446"/>
  <c r="L99" i="446"/>
  <c r="BX98" i="446"/>
  <c r="BY98" i="446" s="1"/>
  <c r="BH98" i="446"/>
  <c r="BK98" i="446" s="1"/>
  <c r="BG98" i="446"/>
  <c r="BF98" i="446"/>
  <c r="BE98" i="446"/>
  <c r="BD98" i="446"/>
  <c r="BC98" i="446"/>
  <c r="BB98" i="446"/>
  <c r="BA98" i="446"/>
  <c r="AZ98" i="446"/>
  <c r="AY98" i="446"/>
  <c r="AN98" i="446"/>
  <c r="BS98" i="446" s="1"/>
  <c r="AL98" i="446"/>
  <c r="AM98" i="446" s="1"/>
  <c r="AK98" i="446"/>
  <c r="AI98" i="446"/>
  <c r="AJ98" i="446" s="1"/>
  <c r="AH98" i="446"/>
  <c r="AG98" i="446"/>
  <c r="AF98" i="446"/>
  <c r="AE98" i="446"/>
  <c r="AD98" i="446"/>
  <c r="AC98" i="446"/>
  <c r="AB98" i="446"/>
  <c r="AA98" i="446"/>
  <c r="Z98" i="446"/>
  <c r="Y98" i="446"/>
  <c r="X98" i="446"/>
  <c r="W98" i="446"/>
  <c r="V98" i="446"/>
  <c r="U98" i="446"/>
  <c r="T98" i="446"/>
  <c r="S98" i="446"/>
  <c r="R98" i="446"/>
  <c r="Q98" i="446"/>
  <c r="P98" i="446"/>
  <c r="O98" i="446"/>
  <c r="N98" i="446"/>
  <c r="M98" i="446"/>
  <c r="L98" i="446"/>
  <c r="BX97" i="446"/>
  <c r="BY97" i="446" s="1"/>
  <c r="BH97" i="446"/>
  <c r="BJ97" i="446" s="1"/>
  <c r="BG97" i="446"/>
  <c r="BF97" i="446"/>
  <c r="BE97" i="446"/>
  <c r="BD97" i="446"/>
  <c r="BC97" i="446"/>
  <c r="BB97" i="446"/>
  <c r="BA97" i="446"/>
  <c r="AZ97" i="446"/>
  <c r="AY97" i="446"/>
  <c r="AN97" i="446"/>
  <c r="BM97" i="446" s="1"/>
  <c r="AL97" i="446"/>
  <c r="AM97" i="446" s="1"/>
  <c r="AK97" i="446"/>
  <c r="AI97" i="446"/>
  <c r="AJ97" i="446" s="1"/>
  <c r="AH97" i="446"/>
  <c r="AG97" i="446"/>
  <c r="AF97" i="446"/>
  <c r="AE97" i="446"/>
  <c r="AD97" i="446"/>
  <c r="AC97" i="446"/>
  <c r="AB97" i="446"/>
  <c r="AA97" i="446"/>
  <c r="Z97" i="446"/>
  <c r="Y97" i="446"/>
  <c r="X97" i="446"/>
  <c r="W97" i="446"/>
  <c r="V97" i="446"/>
  <c r="U97" i="446"/>
  <c r="T97" i="446"/>
  <c r="S97" i="446"/>
  <c r="R97" i="446"/>
  <c r="Q97" i="446"/>
  <c r="P97" i="446"/>
  <c r="O97" i="446"/>
  <c r="N97" i="446"/>
  <c r="M97" i="446"/>
  <c r="L97" i="446"/>
  <c r="BX96" i="446"/>
  <c r="BY96" i="446" s="1"/>
  <c r="BH96" i="446"/>
  <c r="BG96" i="446"/>
  <c r="BF96" i="446"/>
  <c r="BE96" i="446"/>
  <c r="BD96" i="446"/>
  <c r="BC96" i="446"/>
  <c r="BB96" i="446"/>
  <c r="BA96" i="446"/>
  <c r="AZ96" i="446"/>
  <c r="AY96" i="446"/>
  <c r="AN96" i="446"/>
  <c r="AL96" i="446"/>
  <c r="AM96" i="446"/>
  <c r="AK96" i="446"/>
  <c r="AI96" i="446"/>
  <c r="AJ96" i="446" s="1"/>
  <c r="AH96" i="446"/>
  <c r="AG96" i="446"/>
  <c r="AF96" i="446"/>
  <c r="AE96" i="446"/>
  <c r="AD96" i="446"/>
  <c r="AC96" i="446"/>
  <c r="AB96" i="446"/>
  <c r="AA96" i="446"/>
  <c r="Z96" i="446"/>
  <c r="Y96" i="446"/>
  <c r="X96" i="446"/>
  <c r="W96" i="446"/>
  <c r="V96" i="446"/>
  <c r="U96" i="446"/>
  <c r="T96" i="446"/>
  <c r="S96" i="446"/>
  <c r="R96" i="446"/>
  <c r="Q96" i="446"/>
  <c r="P96" i="446"/>
  <c r="O96" i="446"/>
  <c r="N96" i="446"/>
  <c r="M96" i="446"/>
  <c r="L96" i="446"/>
  <c r="BX95" i="446"/>
  <c r="BY95" i="446" s="1"/>
  <c r="BH95" i="446"/>
  <c r="BG95" i="446"/>
  <c r="BF95" i="446"/>
  <c r="BE95" i="446"/>
  <c r="BD95" i="446"/>
  <c r="BC95" i="446"/>
  <c r="BB95" i="446"/>
  <c r="BA95" i="446"/>
  <c r="AZ95" i="446"/>
  <c r="AY95" i="446"/>
  <c r="AN95" i="446"/>
  <c r="BT95" i="446" s="1"/>
  <c r="AL95" i="446"/>
  <c r="AM95" i="446" s="1"/>
  <c r="AK95" i="446"/>
  <c r="AI95" i="446"/>
  <c r="AJ95" i="446" s="1"/>
  <c r="AH95" i="446"/>
  <c r="AG95" i="446"/>
  <c r="AF95" i="446"/>
  <c r="AE95" i="446"/>
  <c r="AD95" i="446"/>
  <c r="AC95" i="446"/>
  <c r="AB95" i="446"/>
  <c r="AA95" i="446"/>
  <c r="Z95" i="446"/>
  <c r="Y95" i="446"/>
  <c r="X95" i="446"/>
  <c r="W95" i="446"/>
  <c r="V95" i="446"/>
  <c r="U95" i="446"/>
  <c r="T95" i="446"/>
  <c r="S95" i="446"/>
  <c r="R95" i="446"/>
  <c r="Q95" i="446"/>
  <c r="P95" i="446"/>
  <c r="O95" i="446"/>
  <c r="N95" i="446"/>
  <c r="M95" i="446"/>
  <c r="L95" i="446"/>
  <c r="BX94" i="446"/>
  <c r="BY94" i="446" s="1"/>
  <c r="BH94" i="446"/>
  <c r="BI94" i="446" s="1"/>
  <c r="BG94" i="446"/>
  <c r="BF94" i="446"/>
  <c r="BE94" i="446"/>
  <c r="BD94" i="446"/>
  <c r="BC94" i="446"/>
  <c r="BB94" i="446"/>
  <c r="BA94" i="446"/>
  <c r="AZ94" i="446"/>
  <c r="AY94" i="446"/>
  <c r="AN94" i="446"/>
  <c r="AL94" i="446"/>
  <c r="AM94" i="446" s="1"/>
  <c r="AK94" i="446"/>
  <c r="AI94" i="446"/>
  <c r="AJ94" i="446" s="1"/>
  <c r="AH94" i="446"/>
  <c r="AG94" i="446"/>
  <c r="AF94" i="446"/>
  <c r="AE94" i="446"/>
  <c r="AD94" i="446"/>
  <c r="AC94" i="446"/>
  <c r="AB94" i="446"/>
  <c r="AA94" i="446"/>
  <c r="Z94" i="446"/>
  <c r="Y94" i="446"/>
  <c r="X94" i="446"/>
  <c r="W94" i="446"/>
  <c r="V94" i="446"/>
  <c r="U94" i="446"/>
  <c r="T94" i="446"/>
  <c r="S94" i="446"/>
  <c r="R94" i="446"/>
  <c r="Q94" i="446"/>
  <c r="P94" i="446"/>
  <c r="O94" i="446"/>
  <c r="N94" i="446"/>
  <c r="M94" i="446"/>
  <c r="L94" i="446"/>
  <c r="BY93" i="446"/>
  <c r="BX93" i="446"/>
  <c r="BH93" i="446"/>
  <c r="BI93" i="446" s="1"/>
  <c r="BG93" i="446"/>
  <c r="BF93" i="446"/>
  <c r="BE93" i="446"/>
  <c r="BD93" i="446"/>
  <c r="BC93" i="446"/>
  <c r="BB93" i="446"/>
  <c r="BA93" i="446"/>
  <c r="AZ93" i="446"/>
  <c r="AY93" i="446"/>
  <c r="AN93" i="446"/>
  <c r="BR93" i="446" s="1"/>
  <c r="AL93" i="446"/>
  <c r="AM93" i="446" s="1"/>
  <c r="AK93" i="446"/>
  <c r="AI93" i="446"/>
  <c r="AJ93" i="446" s="1"/>
  <c r="AH93" i="446"/>
  <c r="AG93" i="446"/>
  <c r="AF93" i="446"/>
  <c r="AE93" i="446"/>
  <c r="AD93" i="446"/>
  <c r="AC93" i="446"/>
  <c r="AB93" i="446"/>
  <c r="AA93" i="446"/>
  <c r="Z93" i="446"/>
  <c r="Y93" i="446"/>
  <c r="X93" i="446"/>
  <c r="W93" i="446"/>
  <c r="V93" i="446"/>
  <c r="U93" i="446"/>
  <c r="T93" i="446"/>
  <c r="S93" i="446"/>
  <c r="R93" i="446"/>
  <c r="Q93" i="446"/>
  <c r="P93" i="446"/>
  <c r="O93" i="446"/>
  <c r="N93" i="446"/>
  <c r="M93" i="446"/>
  <c r="L93" i="446"/>
  <c r="BX92" i="446"/>
  <c r="BY92" i="446" s="1"/>
  <c r="BI92" i="446"/>
  <c r="BH92" i="446"/>
  <c r="BG92" i="446"/>
  <c r="BF92" i="446"/>
  <c r="BE92" i="446"/>
  <c r="BD92" i="446"/>
  <c r="BC92" i="446"/>
  <c r="BB92" i="446"/>
  <c r="BA92" i="446"/>
  <c r="AZ92" i="446"/>
  <c r="AY92" i="446"/>
  <c r="AN92" i="446"/>
  <c r="AL92" i="446"/>
  <c r="AM92" i="446" s="1"/>
  <c r="AK92" i="446"/>
  <c r="AI92" i="446"/>
  <c r="AJ92" i="446" s="1"/>
  <c r="AH92" i="446"/>
  <c r="AG92" i="446"/>
  <c r="AF92" i="446"/>
  <c r="AE92" i="446"/>
  <c r="AD92" i="446"/>
  <c r="AC92" i="446"/>
  <c r="AB92" i="446"/>
  <c r="AA92" i="446"/>
  <c r="Z92" i="446"/>
  <c r="Y92" i="446"/>
  <c r="X92" i="446"/>
  <c r="W92" i="446"/>
  <c r="V92" i="446"/>
  <c r="U92" i="446"/>
  <c r="T92" i="446"/>
  <c r="S92" i="446"/>
  <c r="R92" i="446"/>
  <c r="Q92" i="446"/>
  <c r="P92" i="446"/>
  <c r="O92" i="446"/>
  <c r="N92" i="446"/>
  <c r="M92" i="446"/>
  <c r="L92" i="446"/>
  <c r="BX91" i="446"/>
  <c r="BY91" i="446" s="1"/>
  <c r="BT91" i="446"/>
  <c r="BP91" i="446"/>
  <c r="BH91" i="446"/>
  <c r="BG91" i="446"/>
  <c r="BF91" i="446"/>
  <c r="BE91" i="446"/>
  <c r="BD91" i="446"/>
  <c r="BC91" i="446"/>
  <c r="BB91" i="446"/>
  <c r="BA91" i="446"/>
  <c r="AZ91" i="446"/>
  <c r="AY91" i="446"/>
  <c r="AS91" i="446"/>
  <c r="AP91" i="446"/>
  <c r="AQ91" i="446" s="1"/>
  <c r="AN91" i="446"/>
  <c r="BO91" i="446" s="1"/>
  <c r="BQ91" i="446"/>
  <c r="AL91" i="446"/>
  <c r="AM91" i="446" s="1"/>
  <c r="AK91" i="446"/>
  <c r="AI91" i="446"/>
  <c r="AJ91" i="446" s="1"/>
  <c r="AH91" i="446"/>
  <c r="AG91" i="446"/>
  <c r="AF91" i="446"/>
  <c r="AE91" i="446"/>
  <c r="AD91" i="446"/>
  <c r="AC91" i="446"/>
  <c r="AB91" i="446"/>
  <c r="AA91" i="446"/>
  <c r="Z91" i="446"/>
  <c r="Y91" i="446"/>
  <c r="X91" i="446"/>
  <c r="W91" i="446"/>
  <c r="V91" i="446"/>
  <c r="U91" i="446"/>
  <c r="T91" i="446"/>
  <c r="S91" i="446"/>
  <c r="R91" i="446"/>
  <c r="Q91" i="446"/>
  <c r="P91" i="446"/>
  <c r="O91" i="446"/>
  <c r="N91" i="446"/>
  <c r="M91" i="446"/>
  <c r="L91" i="446"/>
  <c r="BX90" i="446"/>
  <c r="BY90" i="446" s="1"/>
  <c r="BL90" i="446"/>
  <c r="BH90" i="446"/>
  <c r="BK90" i="446" s="1"/>
  <c r="BG90" i="446"/>
  <c r="BF90" i="446"/>
  <c r="BE90" i="446"/>
  <c r="BD90" i="446"/>
  <c r="BC90" i="446"/>
  <c r="BB90" i="446"/>
  <c r="BA90" i="446"/>
  <c r="AZ90" i="446"/>
  <c r="AY90" i="446"/>
  <c r="AN90" i="446"/>
  <c r="BP90" i="446" s="1"/>
  <c r="AL90" i="446"/>
  <c r="AM90" i="446" s="1"/>
  <c r="AK90" i="446"/>
  <c r="AI90" i="446"/>
  <c r="AJ90" i="446" s="1"/>
  <c r="AH90" i="446"/>
  <c r="AG90" i="446"/>
  <c r="AF90" i="446"/>
  <c r="AE90" i="446"/>
  <c r="AD90" i="446"/>
  <c r="AC90" i="446"/>
  <c r="AB90" i="446"/>
  <c r="AA90" i="446"/>
  <c r="Z90" i="446"/>
  <c r="Y90" i="446"/>
  <c r="X90" i="446"/>
  <c r="W90" i="446"/>
  <c r="V90" i="446"/>
  <c r="U90" i="446"/>
  <c r="T90" i="446"/>
  <c r="S90" i="446"/>
  <c r="R90" i="446"/>
  <c r="Q90" i="446"/>
  <c r="P90" i="446"/>
  <c r="O90" i="446"/>
  <c r="N90" i="446"/>
  <c r="M90" i="446"/>
  <c r="L90" i="446"/>
  <c r="BX89" i="446"/>
  <c r="BY89" i="446" s="1"/>
  <c r="BH89" i="446"/>
  <c r="BG89" i="446"/>
  <c r="BF89" i="446"/>
  <c r="BE89" i="446"/>
  <c r="BD89" i="446"/>
  <c r="BC89" i="446"/>
  <c r="BB89" i="446"/>
  <c r="BA89" i="446"/>
  <c r="AZ89" i="446"/>
  <c r="AY89" i="446"/>
  <c r="AN89" i="446"/>
  <c r="AT89" i="446" s="1"/>
  <c r="AL89" i="446"/>
  <c r="AM89" i="446" s="1"/>
  <c r="AK89" i="446"/>
  <c r="AI89" i="446"/>
  <c r="AJ89" i="446" s="1"/>
  <c r="AH89" i="446"/>
  <c r="AG89" i="446"/>
  <c r="AF89" i="446"/>
  <c r="AE89" i="446"/>
  <c r="AD89" i="446"/>
  <c r="AC89" i="446"/>
  <c r="AB89" i="446"/>
  <c r="AA89" i="446"/>
  <c r="Z89" i="446"/>
  <c r="Y89" i="446"/>
  <c r="X89" i="446"/>
  <c r="W89" i="446"/>
  <c r="V89" i="446"/>
  <c r="U89" i="446"/>
  <c r="T89" i="446"/>
  <c r="S89" i="446"/>
  <c r="R89" i="446"/>
  <c r="Q89" i="446"/>
  <c r="P89" i="446"/>
  <c r="O89" i="446"/>
  <c r="N89" i="446"/>
  <c r="M89" i="446"/>
  <c r="L89" i="446"/>
  <c r="BX88" i="446"/>
  <c r="BY88" i="446" s="1"/>
  <c r="BH88" i="446"/>
  <c r="BI88" i="446" s="1"/>
  <c r="BG88" i="446"/>
  <c r="BF88" i="446"/>
  <c r="BE88" i="446"/>
  <c r="BD88" i="446"/>
  <c r="BC88" i="446"/>
  <c r="BB88" i="446"/>
  <c r="BA88" i="446"/>
  <c r="AZ88" i="446"/>
  <c r="AY88" i="446"/>
  <c r="AN88" i="446"/>
  <c r="AL88" i="446"/>
  <c r="AM88" i="446" s="1"/>
  <c r="AK88" i="446"/>
  <c r="AI88" i="446"/>
  <c r="AJ88" i="446" s="1"/>
  <c r="AH88" i="446"/>
  <c r="AG88" i="446"/>
  <c r="AF88" i="446"/>
  <c r="AE88" i="446"/>
  <c r="AD88" i="446"/>
  <c r="AC88" i="446"/>
  <c r="AB88" i="446"/>
  <c r="AA88" i="446"/>
  <c r="Z88" i="446"/>
  <c r="Y88" i="446"/>
  <c r="X88" i="446"/>
  <c r="W88" i="446"/>
  <c r="V88" i="446"/>
  <c r="U88" i="446"/>
  <c r="T88" i="446"/>
  <c r="S88" i="446"/>
  <c r="R88" i="446"/>
  <c r="Q88" i="446"/>
  <c r="P88" i="446"/>
  <c r="O88" i="446"/>
  <c r="N88" i="446"/>
  <c r="M88" i="446"/>
  <c r="L88" i="446"/>
  <c r="BX87" i="446"/>
  <c r="BY87" i="446" s="1"/>
  <c r="BH87" i="446"/>
  <c r="BI87" i="446" s="1"/>
  <c r="BG87" i="446"/>
  <c r="BF87" i="446"/>
  <c r="BE87" i="446"/>
  <c r="BD87" i="446"/>
  <c r="BC87" i="446"/>
  <c r="BB87" i="446"/>
  <c r="BA87" i="446"/>
  <c r="AZ87" i="446"/>
  <c r="AY87" i="446"/>
  <c r="AN87" i="446"/>
  <c r="BO87" i="446" s="1"/>
  <c r="AL87" i="446"/>
  <c r="AM87" i="446" s="1"/>
  <c r="AK87" i="446"/>
  <c r="AI87" i="446"/>
  <c r="AJ87" i="446" s="1"/>
  <c r="AH87" i="446"/>
  <c r="AG87" i="446"/>
  <c r="AF87" i="446"/>
  <c r="AE87" i="446"/>
  <c r="AD87" i="446"/>
  <c r="AC87" i="446"/>
  <c r="AB87" i="446"/>
  <c r="AA87" i="446"/>
  <c r="Z87" i="446"/>
  <c r="Y87" i="446"/>
  <c r="X87" i="446"/>
  <c r="W87" i="446"/>
  <c r="V87" i="446"/>
  <c r="U87" i="446"/>
  <c r="T87" i="446"/>
  <c r="S87" i="446"/>
  <c r="R87" i="446"/>
  <c r="Q87" i="446"/>
  <c r="P87" i="446"/>
  <c r="O87" i="446"/>
  <c r="N87" i="446"/>
  <c r="M87" i="446"/>
  <c r="L87" i="446"/>
  <c r="BX86" i="446"/>
  <c r="BY86" i="446" s="1"/>
  <c r="BH86" i="446"/>
  <c r="BK86" i="446" s="1"/>
  <c r="BG86" i="446"/>
  <c r="BF86" i="446"/>
  <c r="BE86" i="446"/>
  <c r="BD86" i="446"/>
  <c r="BC86" i="446"/>
  <c r="BB86" i="446"/>
  <c r="BA86" i="446"/>
  <c r="AZ86" i="446"/>
  <c r="AY86" i="446"/>
  <c r="AN86" i="446"/>
  <c r="BN86" i="446" s="1"/>
  <c r="AL86" i="446"/>
  <c r="AM86" i="446" s="1"/>
  <c r="AK86" i="446"/>
  <c r="AI86" i="446"/>
  <c r="AJ86" i="446" s="1"/>
  <c r="AH86" i="446"/>
  <c r="AG86" i="446"/>
  <c r="AF86" i="446"/>
  <c r="AE86" i="446"/>
  <c r="AD86" i="446"/>
  <c r="AC86" i="446"/>
  <c r="AB86" i="446"/>
  <c r="AA86" i="446"/>
  <c r="Z86" i="446"/>
  <c r="Y86" i="446"/>
  <c r="X86" i="446"/>
  <c r="W86" i="446"/>
  <c r="V86" i="446"/>
  <c r="U86" i="446"/>
  <c r="T86" i="446"/>
  <c r="S86" i="446"/>
  <c r="R86" i="446"/>
  <c r="Q86" i="446"/>
  <c r="P86" i="446"/>
  <c r="O86" i="446"/>
  <c r="N86" i="446"/>
  <c r="M86" i="446"/>
  <c r="L86" i="446"/>
  <c r="BX85" i="446"/>
  <c r="BY85" i="446" s="1"/>
  <c r="BH85" i="446"/>
  <c r="BI85" i="446" s="1"/>
  <c r="BG85" i="446"/>
  <c r="BF85" i="446"/>
  <c r="BE85" i="446"/>
  <c r="BD85" i="446"/>
  <c r="BC85" i="446"/>
  <c r="BB85" i="446"/>
  <c r="BA85" i="446"/>
  <c r="AZ85" i="446"/>
  <c r="AY85" i="446"/>
  <c r="AN85" i="446"/>
  <c r="BT85" i="446" s="1"/>
  <c r="AL85" i="446"/>
  <c r="AM85" i="446" s="1"/>
  <c r="AK85" i="446"/>
  <c r="AI85" i="446"/>
  <c r="AJ85" i="446" s="1"/>
  <c r="AH85" i="446"/>
  <c r="AG85" i="446"/>
  <c r="AF85" i="446"/>
  <c r="AE85" i="446"/>
  <c r="AD85" i="446"/>
  <c r="AC85" i="446"/>
  <c r="AB85" i="446"/>
  <c r="AA85" i="446"/>
  <c r="Z85" i="446"/>
  <c r="Y85" i="446"/>
  <c r="X85" i="446"/>
  <c r="W85" i="446"/>
  <c r="V85" i="446"/>
  <c r="U85" i="446"/>
  <c r="T85" i="446"/>
  <c r="S85" i="446"/>
  <c r="R85" i="446"/>
  <c r="Q85" i="446"/>
  <c r="P85" i="446"/>
  <c r="O85" i="446"/>
  <c r="N85" i="446"/>
  <c r="M85" i="446"/>
  <c r="L85" i="446"/>
  <c r="BX84" i="446"/>
  <c r="BY84" i="446" s="1"/>
  <c r="BH84" i="446"/>
  <c r="BG84" i="446"/>
  <c r="BF84" i="446"/>
  <c r="BE84" i="446"/>
  <c r="BD84" i="446"/>
  <c r="BC84" i="446"/>
  <c r="BB84" i="446"/>
  <c r="BA84" i="446"/>
  <c r="AZ84" i="446"/>
  <c r="AY84" i="446"/>
  <c r="AS84" i="446"/>
  <c r="AN84" i="446"/>
  <c r="AR84" i="446" s="1"/>
  <c r="AL84" i="446"/>
  <c r="AM84" i="446" s="1"/>
  <c r="AK84" i="446"/>
  <c r="AI84" i="446"/>
  <c r="AJ84" i="446" s="1"/>
  <c r="AH84" i="446"/>
  <c r="AG84" i="446"/>
  <c r="AF84" i="446"/>
  <c r="AE84" i="446"/>
  <c r="AD84" i="446"/>
  <c r="AC84" i="446"/>
  <c r="AB84" i="446"/>
  <c r="AA84" i="446"/>
  <c r="Z84" i="446"/>
  <c r="Y84" i="446"/>
  <c r="X84" i="446"/>
  <c r="W84" i="446"/>
  <c r="V84" i="446"/>
  <c r="U84" i="446"/>
  <c r="T84" i="446"/>
  <c r="S84" i="446"/>
  <c r="R84" i="446"/>
  <c r="Q84" i="446"/>
  <c r="P84" i="446"/>
  <c r="O84" i="446"/>
  <c r="N84" i="446"/>
  <c r="M84" i="446"/>
  <c r="L84" i="446"/>
  <c r="BX83" i="446"/>
  <c r="BY83" i="446" s="1"/>
  <c r="BH83" i="446"/>
  <c r="BG83" i="446"/>
  <c r="BF83" i="446"/>
  <c r="BE83" i="446"/>
  <c r="BD83" i="446"/>
  <c r="BC83" i="446"/>
  <c r="BB83" i="446"/>
  <c r="BA83" i="446"/>
  <c r="AZ83" i="446"/>
  <c r="AY83" i="446"/>
  <c r="AN83" i="446"/>
  <c r="BO83" i="446" s="1"/>
  <c r="AL83" i="446"/>
  <c r="AM83" i="446" s="1"/>
  <c r="AK83" i="446"/>
  <c r="AI83" i="446"/>
  <c r="AJ83" i="446" s="1"/>
  <c r="AH83" i="446"/>
  <c r="AG83" i="446"/>
  <c r="AF83" i="446"/>
  <c r="AE83" i="446"/>
  <c r="AD83" i="446"/>
  <c r="AC83" i="446"/>
  <c r="AB83" i="446"/>
  <c r="AA83" i="446"/>
  <c r="Z83" i="446"/>
  <c r="Y83" i="446"/>
  <c r="X83" i="446"/>
  <c r="W83" i="446"/>
  <c r="V83" i="446"/>
  <c r="U83" i="446"/>
  <c r="T83" i="446"/>
  <c r="S83" i="446"/>
  <c r="R83" i="446"/>
  <c r="Q83" i="446"/>
  <c r="P83" i="446"/>
  <c r="O83" i="446"/>
  <c r="N83" i="446"/>
  <c r="M83" i="446"/>
  <c r="L83" i="446"/>
  <c r="BX82" i="446"/>
  <c r="BY82" i="446" s="1"/>
  <c r="BH82" i="446"/>
  <c r="BG82" i="446"/>
  <c r="BF82" i="446"/>
  <c r="BE82" i="446"/>
  <c r="BD82" i="446"/>
  <c r="BC82" i="446"/>
  <c r="BB82" i="446"/>
  <c r="BA82" i="446"/>
  <c r="AZ82" i="446"/>
  <c r="AY82" i="446"/>
  <c r="AN82" i="446"/>
  <c r="BP82" i="446" s="1"/>
  <c r="AL82" i="446"/>
  <c r="AM82" i="446" s="1"/>
  <c r="AK82" i="446"/>
  <c r="AI82" i="446"/>
  <c r="AJ82" i="446"/>
  <c r="AH82" i="446"/>
  <c r="AG82" i="446"/>
  <c r="AF82" i="446"/>
  <c r="AE82" i="446"/>
  <c r="AD82" i="446"/>
  <c r="AC82" i="446"/>
  <c r="AB82" i="446"/>
  <c r="AA82" i="446"/>
  <c r="Z82" i="446"/>
  <c r="Y82" i="446"/>
  <c r="X82" i="446"/>
  <c r="W82" i="446"/>
  <c r="V82" i="446"/>
  <c r="U82" i="446"/>
  <c r="T82" i="446"/>
  <c r="S82" i="446"/>
  <c r="R82" i="446"/>
  <c r="Q82" i="446"/>
  <c r="P82" i="446"/>
  <c r="O82" i="446"/>
  <c r="N82" i="446"/>
  <c r="M82" i="446"/>
  <c r="L82" i="446"/>
  <c r="BX81" i="446"/>
  <c r="BY81" i="446" s="1"/>
  <c r="BH81" i="446"/>
  <c r="BI81" i="446" s="1"/>
  <c r="BG81" i="446"/>
  <c r="BF81" i="446"/>
  <c r="BE81" i="446"/>
  <c r="BD81" i="446"/>
  <c r="BC81" i="446"/>
  <c r="BB81" i="446"/>
  <c r="BA81" i="446"/>
  <c r="AZ81" i="446"/>
  <c r="AY81" i="446"/>
  <c r="AN81" i="446"/>
  <c r="BT81" i="446" s="1"/>
  <c r="AL81" i="446"/>
  <c r="AM81" i="446" s="1"/>
  <c r="AK81" i="446"/>
  <c r="AI81" i="446"/>
  <c r="AJ81" i="446" s="1"/>
  <c r="AH81" i="446"/>
  <c r="AG81" i="446"/>
  <c r="AF81" i="446"/>
  <c r="AE81" i="446"/>
  <c r="AD81" i="446"/>
  <c r="AC81" i="446"/>
  <c r="AB81" i="446"/>
  <c r="AA81" i="446"/>
  <c r="Z81" i="446"/>
  <c r="Y81" i="446"/>
  <c r="X81" i="446"/>
  <c r="W81" i="446"/>
  <c r="V81" i="446"/>
  <c r="U81" i="446"/>
  <c r="T81" i="446"/>
  <c r="S81" i="446"/>
  <c r="R81" i="446"/>
  <c r="Q81" i="446"/>
  <c r="P81" i="446"/>
  <c r="O81" i="446"/>
  <c r="N81" i="446"/>
  <c r="M81" i="446"/>
  <c r="L81" i="446"/>
  <c r="BX80" i="446"/>
  <c r="BY80" i="446" s="1"/>
  <c r="BH80" i="446"/>
  <c r="BG80" i="446"/>
  <c r="BF80" i="446"/>
  <c r="BE80" i="446"/>
  <c r="BD80" i="446"/>
  <c r="BC80" i="446"/>
  <c r="BB80" i="446"/>
  <c r="BA80" i="446"/>
  <c r="AZ80" i="446"/>
  <c r="AY80" i="446"/>
  <c r="AN80" i="446"/>
  <c r="AO80" i="446" s="1"/>
  <c r="AL80" i="446"/>
  <c r="AM80" i="446" s="1"/>
  <c r="AK80" i="446"/>
  <c r="AI80" i="446"/>
  <c r="AJ80" i="446" s="1"/>
  <c r="AH80" i="446"/>
  <c r="AG80" i="446"/>
  <c r="AF80" i="446"/>
  <c r="AE80" i="446"/>
  <c r="AD80" i="446"/>
  <c r="AC80" i="446"/>
  <c r="AB80" i="446"/>
  <c r="AA80" i="446"/>
  <c r="Z80" i="446"/>
  <c r="Y80" i="446"/>
  <c r="X80" i="446"/>
  <c r="W80" i="446"/>
  <c r="V80" i="446"/>
  <c r="U80" i="446"/>
  <c r="T80" i="446"/>
  <c r="S80" i="446"/>
  <c r="R80" i="446"/>
  <c r="Q80" i="446"/>
  <c r="P80" i="446"/>
  <c r="O80" i="446"/>
  <c r="N80" i="446"/>
  <c r="M80" i="446"/>
  <c r="L80" i="446"/>
  <c r="BX79" i="446"/>
  <c r="BY79" i="446" s="1"/>
  <c r="BR79" i="446"/>
  <c r="BH79" i="446"/>
  <c r="BK79" i="446" s="1"/>
  <c r="BG79" i="446"/>
  <c r="BF79" i="446"/>
  <c r="BE79" i="446"/>
  <c r="BD79" i="446"/>
  <c r="BC79" i="446"/>
  <c r="BB79" i="446"/>
  <c r="BA79" i="446"/>
  <c r="AZ79" i="446"/>
  <c r="AY79" i="446"/>
  <c r="AT79" i="446"/>
  <c r="AN79" i="446"/>
  <c r="BQ79" i="446" s="1"/>
  <c r="AL79" i="446"/>
  <c r="AM79" i="446" s="1"/>
  <c r="AK79" i="446"/>
  <c r="AI79" i="446"/>
  <c r="AJ79" i="446" s="1"/>
  <c r="AH79" i="446"/>
  <c r="AG79" i="446"/>
  <c r="AF79" i="446"/>
  <c r="AE79" i="446"/>
  <c r="AD79" i="446"/>
  <c r="AC79" i="446"/>
  <c r="AB79" i="446"/>
  <c r="AA79" i="446"/>
  <c r="Z79" i="446"/>
  <c r="Y79" i="446"/>
  <c r="X79" i="446"/>
  <c r="W79" i="446"/>
  <c r="V79" i="446"/>
  <c r="U79" i="446"/>
  <c r="T79" i="446"/>
  <c r="S79" i="446"/>
  <c r="R79" i="446"/>
  <c r="Q79" i="446"/>
  <c r="P79" i="446"/>
  <c r="O79" i="446"/>
  <c r="N79" i="446"/>
  <c r="M79" i="446"/>
  <c r="L79" i="446"/>
  <c r="BX78" i="446"/>
  <c r="BY78" i="446" s="1"/>
  <c r="BH78" i="446"/>
  <c r="BG78" i="446"/>
  <c r="BF78" i="446"/>
  <c r="BE78" i="446"/>
  <c r="BD78" i="446"/>
  <c r="BC78" i="446"/>
  <c r="BB78" i="446"/>
  <c r="BA78" i="446"/>
  <c r="AZ78" i="446"/>
  <c r="AY78" i="446"/>
  <c r="AN78" i="446"/>
  <c r="BP78" i="446" s="1"/>
  <c r="AL78" i="446"/>
  <c r="AM78" i="446" s="1"/>
  <c r="AK78" i="446"/>
  <c r="AI78" i="446"/>
  <c r="AJ78" i="446" s="1"/>
  <c r="AH78" i="446"/>
  <c r="AG78" i="446"/>
  <c r="AF78" i="446"/>
  <c r="AE78" i="446"/>
  <c r="AD78" i="446"/>
  <c r="AC78" i="446"/>
  <c r="AB78" i="446"/>
  <c r="AA78" i="446"/>
  <c r="Z78" i="446"/>
  <c r="Y78" i="446"/>
  <c r="X78" i="446"/>
  <c r="W78" i="446"/>
  <c r="V78" i="446"/>
  <c r="U78" i="446"/>
  <c r="T78" i="446"/>
  <c r="S78" i="446"/>
  <c r="R78" i="446"/>
  <c r="Q78" i="446"/>
  <c r="P78" i="446"/>
  <c r="O78" i="446"/>
  <c r="N78" i="446"/>
  <c r="M78" i="446"/>
  <c r="L78" i="446"/>
  <c r="BX77" i="446"/>
  <c r="BY77" i="446"/>
  <c r="BH77" i="446"/>
  <c r="BJ77" i="446" s="1"/>
  <c r="BG77" i="446"/>
  <c r="BF77" i="446"/>
  <c r="BE77" i="446"/>
  <c r="BD77" i="446"/>
  <c r="BC77" i="446"/>
  <c r="BB77" i="446"/>
  <c r="BA77" i="446"/>
  <c r="AZ77" i="446"/>
  <c r="AY77" i="446"/>
  <c r="AN77" i="446"/>
  <c r="BL77" i="446" s="1"/>
  <c r="AL77" i="446"/>
  <c r="AM77" i="446" s="1"/>
  <c r="AK77" i="446"/>
  <c r="AI77" i="446"/>
  <c r="AJ77" i="446" s="1"/>
  <c r="AH77" i="446"/>
  <c r="AG77" i="446"/>
  <c r="AF77" i="446"/>
  <c r="AE77" i="446"/>
  <c r="AD77" i="446"/>
  <c r="AC77" i="446"/>
  <c r="AB77" i="446"/>
  <c r="AA77" i="446"/>
  <c r="Z77" i="446"/>
  <c r="Y77" i="446"/>
  <c r="X77" i="446"/>
  <c r="W77" i="446"/>
  <c r="V77" i="446"/>
  <c r="U77" i="446"/>
  <c r="T77" i="446"/>
  <c r="S77" i="446"/>
  <c r="R77" i="446"/>
  <c r="Q77" i="446"/>
  <c r="P77" i="446"/>
  <c r="O77" i="446"/>
  <c r="N77" i="446"/>
  <c r="M77" i="446"/>
  <c r="L77" i="446"/>
  <c r="BX76" i="446"/>
  <c r="BY76" i="446" s="1"/>
  <c r="BH76" i="446"/>
  <c r="BI76" i="446" s="1"/>
  <c r="BG76" i="446"/>
  <c r="BF76" i="446"/>
  <c r="BE76" i="446"/>
  <c r="BD76" i="446"/>
  <c r="BC76" i="446"/>
  <c r="BB76" i="446"/>
  <c r="BA76" i="446"/>
  <c r="AZ76" i="446"/>
  <c r="AY76" i="446"/>
  <c r="AN76" i="446"/>
  <c r="BR76" i="446" s="1"/>
  <c r="AL76" i="446"/>
  <c r="AM76" i="446" s="1"/>
  <c r="AK76" i="446"/>
  <c r="AI76" i="446"/>
  <c r="AJ76" i="446" s="1"/>
  <c r="AH76" i="446"/>
  <c r="AG76" i="446"/>
  <c r="AF76" i="446"/>
  <c r="AE76" i="446"/>
  <c r="AD76" i="446"/>
  <c r="AC76" i="446"/>
  <c r="AB76" i="446"/>
  <c r="AA76" i="446"/>
  <c r="Z76" i="446"/>
  <c r="Y76" i="446"/>
  <c r="X76" i="446"/>
  <c r="W76" i="446"/>
  <c r="V76" i="446"/>
  <c r="U76" i="446"/>
  <c r="T76" i="446"/>
  <c r="S76" i="446"/>
  <c r="R76" i="446"/>
  <c r="Q76" i="446"/>
  <c r="P76" i="446"/>
  <c r="O76" i="446"/>
  <c r="N76" i="446"/>
  <c r="M76" i="446"/>
  <c r="L76" i="446"/>
  <c r="BX75" i="446"/>
  <c r="BY75" i="446" s="1"/>
  <c r="BH75" i="446"/>
  <c r="BK75" i="446" s="1"/>
  <c r="BG75" i="446"/>
  <c r="BF75" i="446"/>
  <c r="BE75" i="446"/>
  <c r="BD75" i="446"/>
  <c r="BC75" i="446"/>
  <c r="BB75" i="446"/>
  <c r="BA75" i="446"/>
  <c r="AZ75" i="446"/>
  <c r="AY75" i="446"/>
  <c r="AN75" i="446"/>
  <c r="BO75" i="446" s="1"/>
  <c r="AL75" i="446"/>
  <c r="AM75" i="446" s="1"/>
  <c r="AK75" i="446"/>
  <c r="AI75" i="446"/>
  <c r="AJ75" i="446" s="1"/>
  <c r="AH75" i="446"/>
  <c r="AG75" i="446"/>
  <c r="AF75" i="446"/>
  <c r="AE75" i="446"/>
  <c r="AD75" i="446"/>
  <c r="AC75" i="446"/>
  <c r="AB75" i="446"/>
  <c r="AA75" i="446"/>
  <c r="Z75" i="446"/>
  <c r="Y75" i="446"/>
  <c r="X75" i="446"/>
  <c r="W75" i="446"/>
  <c r="V75" i="446"/>
  <c r="U75" i="446"/>
  <c r="T75" i="446"/>
  <c r="S75" i="446"/>
  <c r="R75" i="446"/>
  <c r="Q75" i="446"/>
  <c r="P75" i="446"/>
  <c r="O75" i="446"/>
  <c r="N75" i="446"/>
  <c r="M75" i="446"/>
  <c r="L75" i="446"/>
  <c r="BX74" i="446"/>
  <c r="BY74" i="446" s="1"/>
  <c r="BL74" i="446"/>
  <c r="BH74" i="446"/>
  <c r="BI74" i="446" s="1"/>
  <c r="BG74" i="446"/>
  <c r="BF74" i="446"/>
  <c r="BE74" i="446"/>
  <c r="BD74" i="446"/>
  <c r="BC74" i="446"/>
  <c r="BB74" i="446"/>
  <c r="BA74" i="446"/>
  <c r="AZ74" i="446"/>
  <c r="AY74" i="446"/>
  <c r="AN74" i="446"/>
  <c r="AL74" i="446"/>
  <c r="AM74" i="446" s="1"/>
  <c r="AK74" i="446"/>
  <c r="AI74" i="446"/>
  <c r="AJ74" i="446" s="1"/>
  <c r="AH74" i="446"/>
  <c r="AG74" i="446"/>
  <c r="AF74" i="446"/>
  <c r="AE74" i="446"/>
  <c r="AD74" i="446"/>
  <c r="AC74" i="446"/>
  <c r="AB74" i="446"/>
  <c r="AA74" i="446"/>
  <c r="Z74" i="446"/>
  <c r="Y74" i="446"/>
  <c r="X74" i="446"/>
  <c r="W74" i="446"/>
  <c r="V74" i="446"/>
  <c r="U74" i="446"/>
  <c r="T74" i="446"/>
  <c r="S74" i="446"/>
  <c r="R74" i="446"/>
  <c r="Q74" i="446"/>
  <c r="P74" i="446"/>
  <c r="O74" i="446"/>
  <c r="N74" i="446"/>
  <c r="M74" i="446"/>
  <c r="L74" i="446"/>
  <c r="BX73" i="446"/>
  <c r="BY73" i="446" s="1"/>
  <c r="BH73" i="446"/>
  <c r="BG73" i="446"/>
  <c r="BF73" i="446"/>
  <c r="BE73" i="446"/>
  <c r="BD73" i="446"/>
  <c r="BC73" i="446"/>
  <c r="BB73" i="446"/>
  <c r="BA73" i="446"/>
  <c r="AZ73" i="446"/>
  <c r="AY73" i="446"/>
  <c r="AN73" i="446"/>
  <c r="BQ73" i="446" s="1"/>
  <c r="AL73" i="446"/>
  <c r="AM73" i="446" s="1"/>
  <c r="AK73" i="446"/>
  <c r="AI73" i="446"/>
  <c r="AJ73" i="446" s="1"/>
  <c r="AH73" i="446"/>
  <c r="AG73" i="446"/>
  <c r="AF73" i="446"/>
  <c r="AE73" i="446"/>
  <c r="AD73" i="446"/>
  <c r="AC73" i="446"/>
  <c r="AB73" i="446"/>
  <c r="AA73" i="446"/>
  <c r="Z73" i="446"/>
  <c r="Y73" i="446"/>
  <c r="X73" i="446"/>
  <c r="W73" i="446"/>
  <c r="V73" i="446"/>
  <c r="U73" i="446"/>
  <c r="T73" i="446"/>
  <c r="S73" i="446"/>
  <c r="R73" i="446"/>
  <c r="Q73" i="446"/>
  <c r="P73" i="446"/>
  <c r="O73" i="446"/>
  <c r="N73" i="446"/>
  <c r="M73" i="446"/>
  <c r="L73" i="446"/>
  <c r="BY72" i="446"/>
  <c r="BX72" i="446"/>
  <c r="BN72" i="446"/>
  <c r="BH72" i="446"/>
  <c r="BK72" i="446" s="1"/>
  <c r="BG72" i="446"/>
  <c r="BF72" i="446"/>
  <c r="BE72" i="446"/>
  <c r="BD72" i="446"/>
  <c r="BC72" i="446"/>
  <c r="BB72" i="446"/>
  <c r="BA72" i="446"/>
  <c r="AZ72" i="446"/>
  <c r="AY72" i="446"/>
  <c r="AN72" i="446"/>
  <c r="BT72" i="446" s="1"/>
  <c r="AL72" i="446"/>
  <c r="AM72" i="446" s="1"/>
  <c r="AK72" i="446"/>
  <c r="AI72" i="446"/>
  <c r="AJ72" i="446" s="1"/>
  <c r="AH72" i="446"/>
  <c r="AG72" i="446"/>
  <c r="AF72" i="446"/>
  <c r="AE72" i="446"/>
  <c r="AD72" i="446"/>
  <c r="AC72" i="446"/>
  <c r="AB72" i="446"/>
  <c r="AA72" i="446"/>
  <c r="Z72" i="446"/>
  <c r="Y72" i="446"/>
  <c r="X72" i="446"/>
  <c r="W72" i="446"/>
  <c r="V72" i="446"/>
  <c r="U72" i="446"/>
  <c r="T72" i="446"/>
  <c r="S72" i="446"/>
  <c r="R72" i="446"/>
  <c r="Q72" i="446"/>
  <c r="P72" i="446"/>
  <c r="O72" i="446"/>
  <c r="N72" i="446"/>
  <c r="M72" i="446"/>
  <c r="L72" i="446"/>
  <c r="BX71" i="446"/>
  <c r="BY71" i="446" s="1"/>
  <c r="BH71" i="446"/>
  <c r="BG71" i="446"/>
  <c r="BF71" i="446"/>
  <c r="BE71" i="446"/>
  <c r="BD71" i="446"/>
  <c r="BC71" i="446"/>
  <c r="BB71" i="446"/>
  <c r="BA71" i="446"/>
  <c r="AZ71" i="446"/>
  <c r="AY71" i="446"/>
  <c r="AN71" i="446"/>
  <c r="BO71" i="446" s="1"/>
  <c r="AL71" i="446"/>
  <c r="AM71" i="446" s="1"/>
  <c r="AK71" i="446"/>
  <c r="AJ71" i="446"/>
  <c r="AI71" i="446"/>
  <c r="AH71" i="446"/>
  <c r="AG71" i="446"/>
  <c r="AF71" i="446"/>
  <c r="AE71" i="446"/>
  <c r="AD71" i="446"/>
  <c r="AC71" i="446"/>
  <c r="AB71" i="446"/>
  <c r="AA71" i="446"/>
  <c r="Z71" i="446"/>
  <c r="Y71" i="446"/>
  <c r="X71" i="446"/>
  <c r="W71" i="446"/>
  <c r="V71" i="446"/>
  <c r="U71" i="446"/>
  <c r="T71" i="446"/>
  <c r="S71" i="446"/>
  <c r="R71" i="446"/>
  <c r="Q71" i="446"/>
  <c r="P71" i="446"/>
  <c r="O71" i="446"/>
  <c r="N71" i="446"/>
  <c r="M71" i="446"/>
  <c r="L71" i="446"/>
  <c r="BX70" i="446"/>
  <c r="BY70" i="446" s="1"/>
  <c r="BR70" i="446"/>
  <c r="BH70" i="446"/>
  <c r="BI70" i="446" s="1"/>
  <c r="BG70" i="446"/>
  <c r="BF70" i="446"/>
  <c r="BE70" i="446"/>
  <c r="BD70" i="446"/>
  <c r="BC70" i="446"/>
  <c r="BB70" i="446"/>
  <c r="BA70" i="446"/>
  <c r="AZ70" i="446"/>
  <c r="AY70" i="446"/>
  <c r="AN70" i="446"/>
  <c r="BL70" i="446" s="1"/>
  <c r="AL70" i="446"/>
  <c r="AM70" i="446" s="1"/>
  <c r="AK70" i="446"/>
  <c r="AI70" i="446"/>
  <c r="AJ70" i="446" s="1"/>
  <c r="AH70" i="446"/>
  <c r="AG70" i="446"/>
  <c r="AF70" i="446"/>
  <c r="AE70" i="446"/>
  <c r="AD70" i="446"/>
  <c r="AC70" i="446"/>
  <c r="AB70" i="446"/>
  <c r="AA70" i="446"/>
  <c r="Z70" i="446"/>
  <c r="Y70" i="446"/>
  <c r="X70" i="446"/>
  <c r="W70" i="446"/>
  <c r="V70" i="446"/>
  <c r="U70" i="446"/>
  <c r="T70" i="446"/>
  <c r="S70" i="446"/>
  <c r="R70" i="446"/>
  <c r="Q70" i="446"/>
  <c r="P70" i="446"/>
  <c r="O70" i="446"/>
  <c r="N70" i="446"/>
  <c r="M70" i="446"/>
  <c r="L70" i="446"/>
  <c r="BX69" i="446"/>
  <c r="BY69" i="446" s="1"/>
  <c r="BH69" i="446"/>
  <c r="BI69" i="446" s="1"/>
  <c r="BG69" i="446"/>
  <c r="BF69" i="446"/>
  <c r="BE69" i="446"/>
  <c r="BD69" i="446"/>
  <c r="BC69" i="446"/>
  <c r="BB69" i="446"/>
  <c r="BA69" i="446"/>
  <c r="AZ69" i="446"/>
  <c r="AY69" i="446"/>
  <c r="AN69" i="446"/>
  <c r="BM69" i="446" s="1"/>
  <c r="AL69" i="446"/>
  <c r="AM69" i="446" s="1"/>
  <c r="AK69" i="446"/>
  <c r="AI69" i="446"/>
  <c r="AJ69" i="446" s="1"/>
  <c r="AH69" i="446"/>
  <c r="AG69" i="446"/>
  <c r="AF69" i="446"/>
  <c r="AE69" i="446"/>
  <c r="AD69" i="446"/>
  <c r="AC69" i="446"/>
  <c r="AB69" i="446"/>
  <c r="AA69" i="446"/>
  <c r="Z69" i="446"/>
  <c r="Y69" i="446"/>
  <c r="X69" i="446"/>
  <c r="W69" i="446"/>
  <c r="V69" i="446"/>
  <c r="U69" i="446"/>
  <c r="T69" i="446"/>
  <c r="S69" i="446"/>
  <c r="R69" i="446"/>
  <c r="Q69" i="446"/>
  <c r="P69" i="446"/>
  <c r="O69" i="446"/>
  <c r="N69" i="446"/>
  <c r="M69" i="446"/>
  <c r="L69" i="446"/>
  <c r="BX68" i="446"/>
  <c r="BY68" i="446" s="1"/>
  <c r="BH68" i="446"/>
  <c r="BJ68" i="446" s="1"/>
  <c r="BG68" i="446"/>
  <c r="BF68" i="446"/>
  <c r="BE68" i="446"/>
  <c r="BD68" i="446"/>
  <c r="BC68" i="446"/>
  <c r="BB68" i="446"/>
  <c r="BA68" i="446"/>
  <c r="AZ68" i="446"/>
  <c r="AY68" i="446"/>
  <c r="AN68" i="446"/>
  <c r="BQ68" i="446" s="1"/>
  <c r="AM68" i="446"/>
  <c r="AL68" i="446"/>
  <c r="AK68" i="446"/>
  <c r="AI68" i="446"/>
  <c r="AJ68" i="446" s="1"/>
  <c r="AH68" i="446"/>
  <c r="AG68" i="446"/>
  <c r="AF68" i="446"/>
  <c r="AE68" i="446"/>
  <c r="AD68" i="446"/>
  <c r="AC68" i="446"/>
  <c r="AB68" i="446"/>
  <c r="AA68" i="446"/>
  <c r="Z68" i="446"/>
  <c r="Y68" i="446"/>
  <c r="X68" i="446"/>
  <c r="W68" i="446"/>
  <c r="V68" i="446"/>
  <c r="U68" i="446"/>
  <c r="T68" i="446"/>
  <c r="S68" i="446"/>
  <c r="R68" i="446"/>
  <c r="Q68" i="446"/>
  <c r="P68" i="446"/>
  <c r="O68" i="446"/>
  <c r="N68" i="446"/>
  <c r="M68" i="446"/>
  <c r="L68" i="446"/>
  <c r="BX67" i="446"/>
  <c r="BY67" i="446" s="1"/>
  <c r="BH67" i="446"/>
  <c r="BI67" i="446" s="1"/>
  <c r="BG67" i="446"/>
  <c r="BF67" i="446"/>
  <c r="BE67" i="446"/>
  <c r="BD67" i="446"/>
  <c r="BC67" i="446"/>
  <c r="BB67" i="446"/>
  <c r="BA67" i="446"/>
  <c r="AZ67" i="446"/>
  <c r="AY67" i="446"/>
  <c r="AN67" i="446"/>
  <c r="AS67" i="446" s="1"/>
  <c r="AL67" i="446"/>
  <c r="AM67" i="446" s="1"/>
  <c r="AK67" i="446"/>
  <c r="AI67" i="446"/>
  <c r="AJ67" i="446" s="1"/>
  <c r="AH67" i="446"/>
  <c r="AG67" i="446"/>
  <c r="AF67" i="446"/>
  <c r="AE67" i="446"/>
  <c r="AD67" i="446"/>
  <c r="AC67" i="446"/>
  <c r="AB67" i="446"/>
  <c r="AA67" i="446"/>
  <c r="Z67" i="446"/>
  <c r="Y67" i="446"/>
  <c r="X67" i="446"/>
  <c r="W67" i="446"/>
  <c r="V67" i="446"/>
  <c r="U67" i="446"/>
  <c r="T67" i="446"/>
  <c r="S67" i="446"/>
  <c r="R67" i="446"/>
  <c r="Q67" i="446"/>
  <c r="P67" i="446"/>
  <c r="O67" i="446"/>
  <c r="N67" i="446"/>
  <c r="M67" i="446"/>
  <c r="L67" i="446"/>
  <c r="BX66" i="446"/>
  <c r="BY66" i="446" s="1"/>
  <c r="BH66" i="446"/>
  <c r="BG66" i="446"/>
  <c r="BF66" i="446"/>
  <c r="BE66" i="446"/>
  <c r="BD66" i="446"/>
  <c r="BC66" i="446"/>
  <c r="BB66" i="446"/>
  <c r="BA66" i="446"/>
  <c r="AZ66" i="446"/>
  <c r="AY66" i="446"/>
  <c r="AN66" i="446"/>
  <c r="BN66" i="446" s="1"/>
  <c r="AL66" i="446"/>
  <c r="AM66" i="446" s="1"/>
  <c r="AK66" i="446"/>
  <c r="AI66" i="446"/>
  <c r="AJ66" i="446" s="1"/>
  <c r="AH66" i="446"/>
  <c r="AG66" i="446"/>
  <c r="AF66" i="446"/>
  <c r="AE66" i="446"/>
  <c r="AD66" i="446"/>
  <c r="AC66" i="446"/>
  <c r="AB66" i="446"/>
  <c r="AA66" i="446"/>
  <c r="Z66" i="446"/>
  <c r="Y66" i="446"/>
  <c r="X66" i="446"/>
  <c r="W66" i="446"/>
  <c r="V66" i="446"/>
  <c r="U66" i="446"/>
  <c r="T66" i="446"/>
  <c r="S66" i="446"/>
  <c r="R66" i="446"/>
  <c r="Q66" i="446"/>
  <c r="P66" i="446"/>
  <c r="O66" i="446"/>
  <c r="N66" i="446"/>
  <c r="M66" i="446"/>
  <c r="L66" i="446"/>
  <c r="BX65" i="446"/>
  <c r="BY65" i="446" s="1"/>
  <c r="BO65" i="446"/>
  <c r="BH65" i="446"/>
  <c r="BJ65" i="446" s="1"/>
  <c r="BG65" i="446"/>
  <c r="BF65" i="446"/>
  <c r="BE65" i="446"/>
  <c r="BD65" i="446"/>
  <c r="BC65" i="446"/>
  <c r="BB65" i="446"/>
  <c r="BA65" i="446"/>
  <c r="AZ65" i="446"/>
  <c r="AY65" i="446"/>
  <c r="AN65" i="446"/>
  <c r="AL65" i="446"/>
  <c r="AM65" i="446" s="1"/>
  <c r="AK65" i="446"/>
  <c r="AI65" i="446"/>
  <c r="AJ65" i="446" s="1"/>
  <c r="AH65" i="446"/>
  <c r="AG65" i="446"/>
  <c r="AF65" i="446"/>
  <c r="AE65" i="446"/>
  <c r="AD65" i="446"/>
  <c r="AC65" i="446"/>
  <c r="AB65" i="446"/>
  <c r="AA65" i="446"/>
  <c r="Z65" i="446"/>
  <c r="Y65" i="446"/>
  <c r="X65" i="446"/>
  <c r="W65" i="446"/>
  <c r="V65" i="446"/>
  <c r="U65" i="446"/>
  <c r="T65" i="446"/>
  <c r="S65" i="446"/>
  <c r="R65" i="446"/>
  <c r="Q65" i="446"/>
  <c r="P65" i="446"/>
  <c r="O65" i="446"/>
  <c r="N65" i="446"/>
  <c r="M65" i="446"/>
  <c r="L65" i="446"/>
  <c r="BX64" i="446"/>
  <c r="BY64" i="446" s="1"/>
  <c r="BH64" i="446"/>
  <c r="BG64" i="446"/>
  <c r="BF64" i="446"/>
  <c r="BE64" i="446"/>
  <c r="BD64" i="446"/>
  <c r="BC64" i="446"/>
  <c r="BB64" i="446"/>
  <c r="BA64" i="446"/>
  <c r="AZ64" i="446"/>
  <c r="AY64" i="446"/>
  <c r="AN64" i="446"/>
  <c r="AL64" i="446"/>
  <c r="AM64" i="446" s="1"/>
  <c r="AK64" i="446"/>
  <c r="AI64" i="446"/>
  <c r="AJ64" i="446" s="1"/>
  <c r="AH64" i="446"/>
  <c r="AG64" i="446"/>
  <c r="AF64" i="446"/>
  <c r="AE64" i="446"/>
  <c r="AD64" i="446"/>
  <c r="AC64" i="446"/>
  <c r="AB64" i="446"/>
  <c r="AA64" i="446"/>
  <c r="Z64" i="446"/>
  <c r="Y64" i="446"/>
  <c r="X64" i="446"/>
  <c r="W64" i="446"/>
  <c r="V64" i="446"/>
  <c r="U64" i="446"/>
  <c r="T64" i="446"/>
  <c r="S64" i="446"/>
  <c r="R64" i="446"/>
  <c r="Q64" i="446"/>
  <c r="P64" i="446"/>
  <c r="O64" i="446"/>
  <c r="N64" i="446"/>
  <c r="M64" i="446"/>
  <c r="L64" i="446"/>
  <c r="BX63" i="446"/>
  <c r="BY63" i="446" s="1"/>
  <c r="BI63" i="446"/>
  <c r="BH63" i="446"/>
  <c r="BG63" i="446"/>
  <c r="BF63" i="446"/>
  <c r="BE63" i="446"/>
  <c r="BD63" i="446"/>
  <c r="BC63" i="446"/>
  <c r="BB63" i="446"/>
  <c r="BA63" i="446"/>
  <c r="AZ63" i="446"/>
  <c r="AY63" i="446"/>
  <c r="AN63" i="446"/>
  <c r="AT63" i="446" s="1"/>
  <c r="AL63" i="446"/>
  <c r="AM63" i="446" s="1"/>
  <c r="AK63" i="446"/>
  <c r="AI63" i="446"/>
  <c r="AJ63" i="446" s="1"/>
  <c r="AH63" i="446"/>
  <c r="AG63" i="446"/>
  <c r="AF63" i="446"/>
  <c r="AE63" i="446"/>
  <c r="AD63" i="446"/>
  <c r="AC63" i="446"/>
  <c r="AB63" i="446"/>
  <c r="AA63" i="446"/>
  <c r="Z63" i="446"/>
  <c r="Y63" i="446"/>
  <c r="X63" i="446"/>
  <c r="W63" i="446"/>
  <c r="V63" i="446"/>
  <c r="U63" i="446"/>
  <c r="T63" i="446"/>
  <c r="S63" i="446"/>
  <c r="R63" i="446"/>
  <c r="Q63" i="446"/>
  <c r="P63" i="446"/>
  <c r="O63" i="446"/>
  <c r="N63" i="446"/>
  <c r="M63" i="446"/>
  <c r="L63" i="446"/>
  <c r="BX62" i="446"/>
  <c r="BY62" i="446" s="1"/>
  <c r="BT62" i="446"/>
  <c r="BH62" i="446"/>
  <c r="BG62" i="446"/>
  <c r="BF62" i="446"/>
  <c r="BE62" i="446"/>
  <c r="BD62" i="446"/>
  <c r="BC62" i="446"/>
  <c r="BB62" i="446"/>
  <c r="BA62" i="446"/>
  <c r="AZ62" i="446"/>
  <c r="AY62" i="446"/>
  <c r="AN62" i="446"/>
  <c r="BQ62" i="446"/>
  <c r="AL62" i="446"/>
  <c r="AM62" i="446" s="1"/>
  <c r="AK62" i="446"/>
  <c r="AI62" i="446"/>
  <c r="AJ62" i="446" s="1"/>
  <c r="AH62" i="446"/>
  <c r="AG62" i="446"/>
  <c r="AF62" i="446"/>
  <c r="AE62" i="446"/>
  <c r="AD62" i="446"/>
  <c r="AC62" i="446"/>
  <c r="AB62" i="446"/>
  <c r="AA62" i="446"/>
  <c r="Z62" i="446"/>
  <c r="Y62" i="446"/>
  <c r="X62" i="446"/>
  <c r="W62" i="446"/>
  <c r="V62" i="446"/>
  <c r="U62" i="446"/>
  <c r="T62" i="446"/>
  <c r="S62" i="446"/>
  <c r="R62" i="446"/>
  <c r="Q62" i="446"/>
  <c r="P62" i="446"/>
  <c r="O62" i="446"/>
  <c r="N62" i="446"/>
  <c r="M62" i="446"/>
  <c r="L62" i="446"/>
  <c r="BX61" i="446"/>
  <c r="BY61" i="446" s="1"/>
  <c r="BH61" i="446"/>
  <c r="BK61" i="446" s="1"/>
  <c r="BG61" i="446"/>
  <c r="BF61" i="446"/>
  <c r="BE61" i="446"/>
  <c r="BD61" i="446"/>
  <c r="BC61" i="446"/>
  <c r="BB61" i="446"/>
  <c r="BA61" i="446"/>
  <c r="AZ61" i="446"/>
  <c r="AY61" i="446"/>
  <c r="AN61" i="446"/>
  <c r="AL61" i="446"/>
  <c r="AM61" i="446" s="1"/>
  <c r="AK61" i="446"/>
  <c r="AI61" i="446"/>
  <c r="AJ61" i="446" s="1"/>
  <c r="AH61" i="446"/>
  <c r="AG61" i="446"/>
  <c r="AF61" i="446"/>
  <c r="AE61" i="446"/>
  <c r="AD61" i="446"/>
  <c r="AC61" i="446"/>
  <c r="AB61" i="446"/>
  <c r="AA61" i="446"/>
  <c r="Z61" i="446"/>
  <c r="Y61" i="446"/>
  <c r="X61" i="446"/>
  <c r="W61" i="446"/>
  <c r="V61" i="446"/>
  <c r="U61" i="446"/>
  <c r="T61" i="446"/>
  <c r="S61" i="446"/>
  <c r="R61" i="446"/>
  <c r="Q61" i="446"/>
  <c r="P61" i="446"/>
  <c r="O61" i="446"/>
  <c r="N61" i="446"/>
  <c r="M61" i="446"/>
  <c r="L61" i="446"/>
  <c r="BX60" i="446"/>
  <c r="BY60" i="446" s="1"/>
  <c r="BH60" i="446"/>
  <c r="BI60" i="446" s="1"/>
  <c r="BG60" i="446"/>
  <c r="BF60" i="446"/>
  <c r="BE60" i="446"/>
  <c r="BD60" i="446"/>
  <c r="BC60" i="446"/>
  <c r="BB60" i="446"/>
  <c r="BA60" i="446"/>
  <c r="AZ60" i="446"/>
  <c r="AY60" i="446"/>
  <c r="AN60" i="446"/>
  <c r="AL60" i="446"/>
  <c r="AM60" i="446" s="1"/>
  <c r="AK60" i="446"/>
  <c r="AI60" i="446"/>
  <c r="AJ60" i="446" s="1"/>
  <c r="AH60" i="446"/>
  <c r="AG60" i="446"/>
  <c r="AF60" i="446"/>
  <c r="AE60" i="446"/>
  <c r="AD60" i="446"/>
  <c r="AC60" i="446"/>
  <c r="AB60" i="446"/>
  <c r="AA60" i="446"/>
  <c r="Z60" i="446"/>
  <c r="Y60" i="446"/>
  <c r="X60" i="446"/>
  <c r="W60" i="446"/>
  <c r="V60" i="446"/>
  <c r="U60" i="446"/>
  <c r="T60" i="446"/>
  <c r="S60" i="446"/>
  <c r="R60" i="446"/>
  <c r="Q60" i="446"/>
  <c r="P60" i="446"/>
  <c r="O60" i="446"/>
  <c r="N60" i="446"/>
  <c r="M60" i="446"/>
  <c r="L60" i="446"/>
  <c r="BX59" i="446"/>
  <c r="BY59" i="446" s="1"/>
  <c r="BS59" i="446"/>
  <c r="BH59" i="446"/>
  <c r="BG59" i="446"/>
  <c r="BF59" i="446"/>
  <c r="BE59" i="446"/>
  <c r="BD59" i="446"/>
  <c r="BC59" i="446"/>
  <c r="BB59" i="446"/>
  <c r="BA59" i="446"/>
  <c r="AZ59" i="446"/>
  <c r="AY59" i="446"/>
  <c r="AP59" i="446"/>
  <c r="AQ59" i="446"/>
  <c r="AN59" i="446"/>
  <c r="BR59" i="446" s="1"/>
  <c r="AL59" i="446"/>
  <c r="AM59" i="446" s="1"/>
  <c r="AK59" i="446"/>
  <c r="AI59" i="446"/>
  <c r="AJ59" i="446" s="1"/>
  <c r="AH59" i="446"/>
  <c r="AG59" i="446"/>
  <c r="AF59" i="446"/>
  <c r="AE59" i="446"/>
  <c r="AD59" i="446"/>
  <c r="AC59" i="446"/>
  <c r="AB59" i="446"/>
  <c r="AA59" i="446"/>
  <c r="Z59" i="446"/>
  <c r="Y59" i="446"/>
  <c r="X59" i="446"/>
  <c r="W59" i="446"/>
  <c r="V59" i="446"/>
  <c r="U59" i="446"/>
  <c r="T59" i="446"/>
  <c r="S59" i="446"/>
  <c r="R59" i="446"/>
  <c r="Q59" i="446"/>
  <c r="P59" i="446"/>
  <c r="O59" i="446"/>
  <c r="N59" i="446"/>
  <c r="M59" i="446"/>
  <c r="L59" i="446"/>
  <c r="BX58" i="446"/>
  <c r="BY58" i="446" s="1"/>
  <c r="BH58" i="446"/>
  <c r="BG58" i="446"/>
  <c r="BF58" i="446"/>
  <c r="BE58" i="446"/>
  <c r="BD58" i="446"/>
  <c r="BC58" i="446"/>
  <c r="BB58" i="446"/>
  <c r="BA58" i="446"/>
  <c r="AZ58" i="446"/>
  <c r="AY58" i="446"/>
  <c r="AN58" i="446"/>
  <c r="BQ58" i="446" s="1"/>
  <c r="AL58" i="446"/>
  <c r="AM58" i="446" s="1"/>
  <c r="AK58" i="446"/>
  <c r="AI58" i="446"/>
  <c r="AJ58" i="446" s="1"/>
  <c r="AH58" i="446"/>
  <c r="AG58" i="446"/>
  <c r="AF58" i="446"/>
  <c r="AE58" i="446"/>
  <c r="AD58" i="446"/>
  <c r="AC58" i="446"/>
  <c r="AB58" i="446"/>
  <c r="AA58" i="446"/>
  <c r="Z58" i="446"/>
  <c r="Y58" i="446"/>
  <c r="X58" i="446"/>
  <c r="W58" i="446"/>
  <c r="V58" i="446"/>
  <c r="U58" i="446"/>
  <c r="T58" i="446"/>
  <c r="S58" i="446"/>
  <c r="R58" i="446"/>
  <c r="Q58" i="446"/>
  <c r="P58" i="446"/>
  <c r="O58" i="446"/>
  <c r="N58" i="446"/>
  <c r="M58" i="446"/>
  <c r="L58" i="446"/>
  <c r="BX57" i="446"/>
  <c r="BY57" i="446" s="1"/>
  <c r="BH57" i="446"/>
  <c r="BG57" i="446"/>
  <c r="BF57" i="446"/>
  <c r="BE57" i="446"/>
  <c r="BD57" i="446"/>
  <c r="BC57" i="446"/>
  <c r="BB57" i="446"/>
  <c r="BA57" i="446"/>
  <c r="AZ57" i="446"/>
  <c r="AY57" i="446"/>
  <c r="AN57" i="446"/>
  <c r="BM57" i="446" s="1"/>
  <c r="AL57" i="446"/>
  <c r="AM57" i="446" s="1"/>
  <c r="AK57" i="446"/>
  <c r="AI57" i="446"/>
  <c r="AJ57" i="446" s="1"/>
  <c r="AH57" i="446"/>
  <c r="AG57" i="446"/>
  <c r="AF57" i="446"/>
  <c r="AE57" i="446"/>
  <c r="AD57" i="446"/>
  <c r="AC57" i="446"/>
  <c r="AB57" i="446"/>
  <c r="AA57" i="446"/>
  <c r="Z57" i="446"/>
  <c r="Y57" i="446"/>
  <c r="X57" i="446"/>
  <c r="W57" i="446"/>
  <c r="V57" i="446"/>
  <c r="U57" i="446"/>
  <c r="T57" i="446"/>
  <c r="S57" i="446"/>
  <c r="R57" i="446"/>
  <c r="Q57" i="446"/>
  <c r="P57" i="446"/>
  <c r="O57" i="446"/>
  <c r="N57" i="446"/>
  <c r="M57" i="446"/>
  <c r="L57" i="446"/>
  <c r="BX56" i="446"/>
  <c r="BY56" i="446" s="1"/>
  <c r="BI56" i="446"/>
  <c r="BH56" i="446"/>
  <c r="BK56" i="446" s="1"/>
  <c r="BG56" i="446"/>
  <c r="BF56" i="446"/>
  <c r="BE56" i="446"/>
  <c r="BD56" i="446"/>
  <c r="BC56" i="446"/>
  <c r="BB56" i="446"/>
  <c r="BA56" i="446"/>
  <c r="AZ56" i="446"/>
  <c r="AY56" i="446"/>
  <c r="AN56" i="446"/>
  <c r="AL56" i="446"/>
  <c r="AM56" i="446" s="1"/>
  <c r="AK56" i="446"/>
  <c r="AI56" i="446"/>
  <c r="AJ56" i="446" s="1"/>
  <c r="AH56" i="446"/>
  <c r="AG56" i="446"/>
  <c r="AF56" i="446"/>
  <c r="AE56" i="446"/>
  <c r="AD56" i="446"/>
  <c r="AC56" i="446"/>
  <c r="AB56" i="446"/>
  <c r="AA56" i="446"/>
  <c r="Z56" i="446"/>
  <c r="Y56" i="446"/>
  <c r="X56" i="446"/>
  <c r="W56" i="446"/>
  <c r="V56" i="446"/>
  <c r="U56" i="446"/>
  <c r="T56" i="446"/>
  <c r="S56" i="446"/>
  <c r="R56" i="446"/>
  <c r="Q56" i="446"/>
  <c r="P56" i="446"/>
  <c r="O56" i="446"/>
  <c r="N56" i="446"/>
  <c r="M56" i="446"/>
  <c r="L56" i="446"/>
  <c r="BX55" i="446"/>
  <c r="BY55" i="446" s="1"/>
  <c r="BH55" i="446"/>
  <c r="BK55" i="446" s="1"/>
  <c r="BG55" i="446"/>
  <c r="BF55" i="446"/>
  <c r="BE55" i="446"/>
  <c r="BD55" i="446"/>
  <c r="BC55" i="446"/>
  <c r="BB55" i="446"/>
  <c r="BA55" i="446"/>
  <c r="AZ55" i="446"/>
  <c r="AY55" i="446"/>
  <c r="AN55" i="446"/>
  <c r="AL55" i="446"/>
  <c r="AM55" i="446" s="1"/>
  <c r="AK55" i="446"/>
  <c r="AI55" i="446"/>
  <c r="AJ55" i="446" s="1"/>
  <c r="AH55" i="446"/>
  <c r="AG55" i="446"/>
  <c r="AF55" i="446"/>
  <c r="AE55" i="446"/>
  <c r="AD55" i="446"/>
  <c r="AC55" i="446"/>
  <c r="AB55" i="446"/>
  <c r="AA55" i="446"/>
  <c r="Z55" i="446"/>
  <c r="Y55" i="446"/>
  <c r="X55" i="446"/>
  <c r="W55" i="446"/>
  <c r="V55" i="446"/>
  <c r="U55" i="446"/>
  <c r="T55" i="446"/>
  <c r="S55" i="446"/>
  <c r="R55" i="446"/>
  <c r="Q55" i="446"/>
  <c r="P55" i="446"/>
  <c r="O55" i="446"/>
  <c r="N55" i="446"/>
  <c r="M55" i="446"/>
  <c r="L55" i="446"/>
  <c r="BX54" i="446"/>
  <c r="BY54" i="446" s="1"/>
  <c r="BH54" i="446"/>
  <c r="BG54" i="446"/>
  <c r="BF54" i="446"/>
  <c r="BE54" i="446"/>
  <c r="BD54" i="446"/>
  <c r="BC54" i="446"/>
  <c r="BB54" i="446"/>
  <c r="BA54" i="446"/>
  <c r="AZ54" i="446"/>
  <c r="AY54" i="446"/>
  <c r="AU54" i="446"/>
  <c r="AN54" i="446"/>
  <c r="BS54" i="446" s="1"/>
  <c r="AL54" i="446"/>
  <c r="AM54" i="446" s="1"/>
  <c r="AK54" i="446"/>
  <c r="AI54" i="446"/>
  <c r="AJ54" i="446" s="1"/>
  <c r="AH54" i="446"/>
  <c r="AG54" i="446"/>
  <c r="AF54" i="446"/>
  <c r="AE54" i="446"/>
  <c r="AD54" i="446"/>
  <c r="AC54" i="446"/>
  <c r="AB54" i="446"/>
  <c r="AA54" i="446"/>
  <c r="Z54" i="446"/>
  <c r="Y54" i="446"/>
  <c r="X54" i="446"/>
  <c r="W54" i="446"/>
  <c r="V54" i="446"/>
  <c r="U54" i="446"/>
  <c r="T54" i="446"/>
  <c r="S54" i="446"/>
  <c r="R54" i="446"/>
  <c r="Q54" i="446"/>
  <c r="P54" i="446"/>
  <c r="O54" i="446"/>
  <c r="N54" i="446"/>
  <c r="M54" i="446"/>
  <c r="L54" i="446"/>
  <c r="BX53" i="446"/>
  <c r="BY53" i="446" s="1"/>
  <c r="BH53" i="446"/>
  <c r="BI53" i="446" s="1"/>
  <c r="BG53" i="446"/>
  <c r="BF53" i="446"/>
  <c r="BE53" i="446"/>
  <c r="BD53" i="446"/>
  <c r="BC53" i="446"/>
  <c r="BB53" i="446"/>
  <c r="BA53" i="446"/>
  <c r="AZ53" i="446"/>
  <c r="AY53" i="446"/>
  <c r="AN53" i="446"/>
  <c r="AL53" i="446"/>
  <c r="AM53" i="446" s="1"/>
  <c r="AK53" i="446"/>
  <c r="AJ53" i="446"/>
  <c r="AI53" i="446"/>
  <c r="AH53" i="446"/>
  <c r="AG53" i="446"/>
  <c r="AF53" i="446"/>
  <c r="AE53" i="446"/>
  <c r="AD53" i="446"/>
  <c r="AC53" i="446"/>
  <c r="AB53" i="446"/>
  <c r="AA53" i="446"/>
  <c r="Z53" i="446"/>
  <c r="Y53" i="446"/>
  <c r="X53" i="446"/>
  <c r="W53" i="446"/>
  <c r="V53" i="446"/>
  <c r="U53" i="446"/>
  <c r="T53" i="446"/>
  <c r="S53" i="446"/>
  <c r="R53" i="446"/>
  <c r="Q53" i="446"/>
  <c r="P53" i="446"/>
  <c r="O53" i="446"/>
  <c r="N53" i="446"/>
  <c r="M53" i="446"/>
  <c r="L53" i="446"/>
  <c r="BX52" i="446"/>
  <c r="BY52" i="446" s="1"/>
  <c r="BH52" i="446"/>
  <c r="BG52" i="446"/>
  <c r="BF52" i="446"/>
  <c r="BE52" i="446"/>
  <c r="BD52" i="446"/>
  <c r="BC52" i="446"/>
  <c r="BB52" i="446"/>
  <c r="BA52" i="446"/>
  <c r="AZ52" i="446"/>
  <c r="AY52" i="446"/>
  <c r="AN52" i="446"/>
  <c r="BL52" i="446" s="1"/>
  <c r="AL52" i="446"/>
  <c r="AM52" i="446" s="1"/>
  <c r="AK52" i="446"/>
  <c r="AI52" i="446"/>
  <c r="AJ52" i="446" s="1"/>
  <c r="AH52" i="446"/>
  <c r="AG52" i="446"/>
  <c r="AF52" i="446"/>
  <c r="AE52" i="446"/>
  <c r="AD52" i="446"/>
  <c r="AC52" i="446"/>
  <c r="AB52" i="446"/>
  <c r="AA52" i="446"/>
  <c r="Z52" i="446"/>
  <c r="Y52" i="446"/>
  <c r="X52" i="446"/>
  <c r="W52" i="446"/>
  <c r="V52" i="446"/>
  <c r="U52" i="446"/>
  <c r="T52" i="446"/>
  <c r="S52" i="446"/>
  <c r="R52" i="446"/>
  <c r="Q52" i="446"/>
  <c r="P52" i="446"/>
  <c r="O52" i="446"/>
  <c r="N52" i="446"/>
  <c r="M52" i="446"/>
  <c r="L52" i="446"/>
  <c r="BY51" i="446"/>
  <c r="BX51" i="446"/>
  <c r="BH51" i="446"/>
  <c r="BI51" i="446" s="1"/>
  <c r="BG51" i="446"/>
  <c r="BF51" i="446"/>
  <c r="BE51" i="446"/>
  <c r="BD51" i="446"/>
  <c r="BC51" i="446"/>
  <c r="BB51" i="446"/>
  <c r="BA51" i="446"/>
  <c r="AZ51" i="446"/>
  <c r="AY51" i="446"/>
  <c r="AN51" i="446"/>
  <c r="BP51" i="446" s="1"/>
  <c r="AL51" i="446"/>
  <c r="AM51" i="446" s="1"/>
  <c r="AK51" i="446"/>
  <c r="AI51" i="446"/>
  <c r="AJ51" i="446" s="1"/>
  <c r="AH51" i="446"/>
  <c r="AG51" i="446"/>
  <c r="AF51" i="446"/>
  <c r="AE51" i="446"/>
  <c r="AD51" i="446"/>
  <c r="AC51" i="446"/>
  <c r="AB51" i="446"/>
  <c r="AA51" i="446"/>
  <c r="Z51" i="446"/>
  <c r="Y51" i="446"/>
  <c r="X51" i="446"/>
  <c r="W51" i="446"/>
  <c r="V51" i="446"/>
  <c r="U51" i="446"/>
  <c r="T51" i="446"/>
  <c r="S51" i="446"/>
  <c r="R51" i="446"/>
  <c r="Q51" i="446"/>
  <c r="P51" i="446"/>
  <c r="O51" i="446"/>
  <c r="N51" i="446"/>
  <c r="M51" i="446"/>
  <c r="L51" i="446"/>
  <c r="BX50" i="446"/>
  <c r="BY50" i="446" s="1"/>
  <c r="BJ50" i="446"/>
  <c r="BH50" i="446"/>
  <c r="BK50" i="446" s="1"/>
  <c r="BG50" i="446"/>
  <c r="BF50" i="446"/>
  <c r="BE50" i="446"/>
  <c r="BD50" i="446"/>
  <c r="BC50" i="446"/>
  <c r="BB50" i="446"/>
  <c r="BA50" i="446"/>
  <c r="AZ50" i="446"/>
  <c r="AY50" i="446"/>
  <c r="AS50" i="446"/>
  <c r="AN50" i="446"/>
  <c r="AL50" i="446"/>
  <c r="AM50" i="446" s="1"/>
  <c r="AK50" i="446"/>
  <c r="AJ50" i="446"/>
  <c r="AI50" i="446"/>
  <c r="AH50" i="446"/>
  <c r="AG50" i="446"/>
  <c r="AF50" i="446"/>
  <c r="AE50" i="446"/>
  <c r="AD50" i="446"/>
  <c r="AC50" i="446"/>
  <c r="AB50" i="446"/>
  <c r="AA50" i="446"/>
  <c r="Z50" i="446"/>
  <c r="Y50" i="446"/>
  <c r="X50" i="446"/>
  <c r="W50" i="446"/>
  <c r="V50" i="446"/>
  <c r="U50" i="446"/>
  <c r="T50" i="446"/>
  <c r="S50" i="446"/>
  <c r="R50" i="446"/>
  <c r="Q50" i="446"/>
  <c r="P50" i="446"/>
  <c r="O50" i="446"/>
  <c r="N50" i="446"/>
  <c r="M50" i="446"/>
  <c r="L50" i="446"/>
  <c r="BX49" i="446"/>
  <c r="BY49" i="446" s="1"/>
  <c r="BN49" i="446"/>
  <c r="BH49" i="446"/>
  <c r="BI49" i="446" s="1"/>
  <c r="BG49" i="446"/>
  <c r="BF49" i="446"/>
  <c r="BE49" i="446"/>
  <c r="BD49" i="446"/>
  <c r="BC49" i="446"/>
  <c r="BB49" i="446"/>
  <c r="BA49" i="446"/>
  <c r="AZ49" i="446"/>
  <c r="AY49" i="446"/>
  <c r="AN49" i="446"/>
  <c r="AT49" i="446" s="1"/>
  <c r="AL49" i="446"/>
  <c r="AM49" i="446"/>
  <c r="AK49" i="446"/>
  <c r="AI49" i="446"/>
  <c r="AJ49" i="446" s="1"/>
  <c r="AH49" i="446"/>
  <c r="AG49" i="446"/>
  <c r="AF49" i="446"/>
  <c r="AE49" i="446"/>
  <c r="AD49" i="446"/>
  <c r="AC49" i="446"/>
  <c r="AB49" i="446"/>
  <c r="AA49" i="446"/>
  <c r="Z49" i="446"/>
  <c r="Y49" i="446"/>
  <c r="X49" i="446"/>
  <c r="W49" i="446"/>
  <c r="V49" i="446"/>
  <c r="U49" i="446"/>
  <c r="T49" i="446"/>
  <c r="S49" i="446"/>
  <c r="R49" i="446"/>
  <c r="Q49" i="446"/>
  <c r="P49" i="446"/>
  <c r="O49" i="446"/>
  <c r="N49" i="446"/>
  <c r="M49" i="446"/>
  <c r="L49" i="446"/>
  <c r="BX48" i="446"/>
  <c r="BY48" i="446" s="1"/>
  <c r="BK48" i="446"/>
  <c r="BH48" i="446"/>
  <c r="BG48" i="446"/>
  <c r="BF48" i="446"/>
  <c r="BE48" i="446"/>
  <c r="BD48" i="446"/>
  <c r="BC48" i="446"/>
  <c r="BB48" i="446"/>
  <c r="BA48" i="446"/>
  <c r="AZ48" i="446"/>
  <c r="AY48" i="446"/>
  <c r="AN48" i="446"/>
  <c r="BO48" i="446" s="1"/>
  <c r="AL48" i="446"/>
  <c r="AM48" i="446" s="1"/>
  <c r="AK48" i="446"/>
  <c r="AI48" i="446"/>
  <c r="AJ48" i="446" s="1"/>
  <c r="AH48" i="446"/>
  <c r="AG48" i="446"/>
  <c r="AF48" i="446"/>
  <c r="AE48" i="446"/>
  <c r="AD48" i="446"/>
  <c r="AC48" i="446"/>
  <c r="AB48" i="446"/>
  <c r="AA48" i="446"/>
  <c r="Z48" i="446"/>
  <c r="Y48" i="446"/>
  <c r="X48" i="446"/>
  <c r="W48" i="446"/>
  <c r="V48" i="446"/>
  <c r="U48" i="446"/>
  <c r="T48" i="446"/>
  <c r="S48" i="446"/>
  <c r="R48" i="446"/>
  <c r="Q48" i="446"/>
  <c r="P48" i="446"/>
  <c r="O48" i="446"/>
  <c r="N48" i="446"/>
  <c r="M48" i="446"/>
  <c r="L48" i="446"/>
  <c r="BX47" i="446"/>
  <c r="BY47" i="446" s="1"/>
  <c r="BH47" i="446"/>
  <c r="BG47" i="446"/>
  <c r="BF47" i="446"/>
  <c r="BE47" i="446"/>
  <c r="BD47" i="446"/>
  <c r="BC47" i="446"/>
  <c r="BB47" i="446"/>
  <c r="BA47" i="446"/>
  <c r="AZ47" i="446"/>
  <c r="AY47" i="446"/>
  <c r="AN47" i="446"/>
  <c r="AL47" i="446"/>
  <c r="AM47" i="446" s="1"/>
  <c r="AK47" i="446"/>
  <c r="AI47" i="446"/>
  <c r="AJ47" i="446" s="1"/>
  <c r="AH47" i="446"/>
  <c r="AG47" i="446"/>
  <c r="AF47" i="446"/>
  <c r="AE47" i="446"/>
  <c r="AD47" i="446"/>
  <c r="AC47" i="446"/>
  <c r="AB47" i="446"/>
  <c r="AA47" i="446"/>
  <c r="Z47" i="446"/>
  <c r="Y47" i="446"/>
  <c r="X47" i="446"/>
  <c r="W47" i="446"/>
  <c r="V47" i="446"/>
  <c r="U47" i="446"/>
  <c r="T47" i="446"/>
  <c r="S47" i="446"/>
  <c r="R47" i="446"/>
  <c r="Q47" i="446"/>
  <c r="P47" i="446"/>
  <c r="O47" i="446"/>
  <c r="N47" i="446"/>
  <c r="M47" i="446"/>
  <c r="L47" i="446"/>
  <c r="BX46" i="446"/>
  <c r="BY46" i="446" s="1"/>
  <c r="BH46" i="446"/>
  <c r="BI46" i="446" s="1"/>
  <c r="BG46" i="446"/>
  <c r="BF46" i="446"/>
  <c r="BE46" i="446"/>
  <c r="BD46" i="446"/>
  <c r="BC46" i="446"/>
  <c r="BB46" i="446"/>
  <c r="BA46" i="446"/>
  <c r="AZ46" i="446"/>
  <c r="AY46" i="446"/>
  <c r="AN46" i="446"/>
  <c r="AL46" i="446"/>
  <c r="AM46" i="446" s="1"/>
  <c r="AK46" i="446"/>
  <c r="AI46" i="446"/>
  <c r="AJ46" i="446" s="1"/>
  <c r="AH46" i="446"/>
  <c r="AG46" i="446"/>
  <c r="AF46" i="446"/>
  <c r="AE46" i="446"/>
  <c r="AD46" i="446"/>
  <c r="AC46" i="446"/>
  <c r="AB46" i="446"/>
  <c r="AA46" i="446"/>
  <c r="Z46" i="446"/>
  <c r="Y46" i="446"/>
  <c r="X46" i="446"/>
  <c r="W46" i="446"/>
  <c r="V46" i="446"/>
  <c r="U46" i="446"/>
  <c r="T46" i="446"/>
  <c r="S46" i="446"/>
  <c r="R46" i="446"/>
  <c r="Q46" i="446"/>
  <c r="P46" i="446"/>
  <c r="O46" i="446"/>
  <c r="N46" i="446"/>
  <c r="M46" i="446"/>
  <c r="L46" i="446"/>
  <c r="BX45" i="446"/>
  <c r="BY45" i="446" s="1"/>
  <c r="BH45" i="446"/>
  <c r="BJ45" i="446" s="1"/>
  <c r="BG45" i="446"/>
  <c r="BF45" i="446"/>
  <c r="BE45" i="446"/>
  <c r="BD45" i="446"/>
  <c r="BC45" i="446"/>
  <c r="BB45" i="446"/>
  <c r="BA45" i="446"/>
  <c r="AZ45" i="446"/>
  <c r="AY45" i="446"/>
  <c r="AN45" i="446"/>
  <c r="BS45" i="446" s="1"/>
  <c r="AL45" i="446"/>
  <c r="AM45" i="446" s="1"/>
  <c r="AK45" i="446"/>
  <c r="AI45" i="446"/>
  <c r="AJ45" i="446" s="1"/>
  <c r="AH45" i="446"/>
  <c r="AG45" i="446"/>
  <c r="AF45" i="446"/>
  <c r="AE45" i="446"/>
  <c r="AD45" i="446"/>
  <c r="AC45" i="446"/>
  <c r="AB45" i="446"/>
  <c r="AA45" i="446"/>
  <c r="Z45" i="446"/>
  <c r="Y45" i="446"/>
  <c r="X45" i="446"/>
  <c r="W45" i="446"/>
  <c r="V45" i="446"/>
  <c r="U45" i="446"/>
  <c r="T45" i="446"/>
  <c r="S45" i="446"/>
  <c r="R45" i="446"/>
  <c r="Q45" i="446"/>
  <c r="P45" i="446"/>
  <c r="O45" i="446"/>
  <c r="N45" i="446"/>
  <c r="M45" i="446"/>
  <c r="L45" i="446"/>
  <c r="BX44" i="446"/>
  <c r="BY44" i="446" s="1"/>
  <c r="BH44" i="446"/>
  <c r="BK44" i="446" s="1"/>
  <c r="BG44" i="446"/>
  <c r="BF44" i="446"/>
  <c r="BE44" i="446"/>
  <c r="BD44" i="446"/>
  <c r="BC44" i="446"/>
  <c r="BB44" i="446"/>
  <c r="BA44" i="446"/>
  <c r="AZ44" i="446"/>
  <c r="AY44" i="446"/>
  <c r="AN44" i="446"/>
  <c r="AL44" i="446"/>
  <c r="AM44" i="446"/>
  <c r="AK44" i="446"/>
  <c r="AI44" i="446"/>
  <c r="AJ44" i="446" s="1"/>
  <c r="AH44" i="446"/>
  <c r="AG44" i="446"/>
  <c r="AF44" i="446"/>
  <c r="AE44" i="446"/>
  <c r="AD44" i="446"/>
  <c r="AC44" i="446"/>
  <c r="AB44" i="446"/>
  <c r="AA44" i="446"/>
  <c r="Z44" i="446"/>
  <c r="Y44" i="446"/>
  <c r="X44" i="446"/>
  <c r="W44" i="446"/>
  <c r="V44" i="446"/>
  <c r="U44" i="446"/>
  <c r="T44" i="446"/>
  <c r="S44" i="446"/>
  <c r="R44" i="446"/>
  <c r="Q44" i="446"/>
  <c r="P44" i="446"/>
  <c r="O44" i="446"/>
  <c r="N44" i="446"/>
  <c r="M44" i="446"/>
  <c r="L44" i="446"/>
  <c r="BX43" i="446"/>
  <c r="BY43" i="446" s="1"/>
  <c r="BH43" i="446"/>
  <c r="BG43" i="446"/>
  <c r="BF43" i="446"/>
  <c r="BE43" i="446"/>
  <c r="BD43" i="446"/>
  <c r="BC43" i="446"/>
  <c r="BB43" i="446"/>
  <c r="BA43" i="446"/>
  <c r="AZ43" i="446"/>
  <c r="AY43" i="446"/>
  <c r="AN43" i="446"/>
  <c r="AM43" i="446"/>
  <c r="AL43" i="446"/>
  <c r="AK43" i="446"/>
  <c r="AI43" i="446"/>
  <c r="AJ43" i="446" s="1"/>
  <c r="AH43" i="446"/>
  <c r="AG43" i="446"/>
  <c r="AF43" i="446"/>
  <c r="AE43" i="446"/>
  <c r="AD43" i="446"/>
  <c r="AC43" i="446"/>
  <c r="AB43" i="446"/>
  <c r="AA43" i="446"/>
  <c r="Z43" i="446"/>
  <c r="Y43" i="446"/>
  <c r="X43" i="446"/>
  <c r="W43" i="446"/>
  <c r="V43" i="446"/>
  <c r="U43" i="446"/>
  <c r="T43" i="446"/>
  <c r="S43" i="446"/>
  <c r="R43" i="446"/>
  <c r="Q43" i="446"/>
  <c r="P43" i="446"/>
  <c r="O43" i="446"/>
  <c r="N43" i="446"/>
  <c r="M43" i="446"/>
  <c r="L43" i="446"/>
  <c r="BX42" i="446"/>
  <c r="BY42" i="446" s="1"/>
  <c r="BH42" i="446"/>
  <c r="BG42" i="446"/>
  <c r="BF42" i="446"/>
  <c r="BE42" i="446"/>
  <c r="BD42" i="446"/>
  <c r="BC42" i="446"/>
  <c r="BB42" i="446"/>
  <c r="BA42" i="446"/>
  <c r="AZ42" i="446"/>
  <c r="AY42" i="446"/>
  <c r="AN42" i="446"/>
  <c r="BM42" i="446" s="1"/>
  <c r="AL42" i="446"/>
  <c r="AM42" i="446" s="1"/>
  <c r="AK42" i="446"/>
  <c r="AI42" i="446"/>
  <c r="AJ42" i="446" s="1"/>
  <c r="AH42" i="446"/>
  <c r="AG42" i="446"/>
  <c r="AF42" i="446"/>
  <c r="AE42" i="446"/>
  <c r="AD42" i="446"/>
  <c r="AC42" i="446"/>
  <c r="AB42" i="446"/>
  <c r="AA42" i="446"/>
  <c r="Z42" i="446"/>
  <c r="Y42" i="446"/>
  <c r="X42" i="446"/>
  <c r="W42" i="446"/>
  <c r="V42" i="446"/>
  <c r="U42" i="446"/>
  <c r="T42" i="446"/>
  <c r="S42" i="446"/>
  <c r="R42" i="446"/>
  <c r="Q42" i="446"/>
  <c r="P42" i="446"/>
  <c r="O42" i="446"/>
  <c r="N42" i="446"/>
  <c r="M42" i="446"/>
  <c r="L42" i="446"/>
  <c r="BX41" i="446"/>
  <c r="BY41" i="446" s="1"/>
  <c r="BH41" i="446"/>
  <c r="BI41" i="446" s="1"/>
  <c r="BG41" i="446"/>
  <c r="BF41" i="446"/>
  <c r="BE41" i="446"/>
  <c r="BD41" i="446"/>
  <c r="BC41" i="446"/>
  <c r="BB41" i="446"/>
  <c r="BA41" i="446"/>
  <c r="AZ41" i="446"/>
  <c r="AY41" i="446"/>
  <c r="AN41" i="446"/>
  <c r="BL41" i="446" s="1"/>
  <c r="AL41" i="446"/>
  <c r="AM41" i="446" s="1"/>
  <c r="AK41" i="446"/>
  <c r="AI41" i="446"/>
  <c r="AJ41" i="446" s="1"/>
  <c r="AH41" i="446"/>
  <c r="AG41" i="446"/>
  <c r="AF41" i="446"/>
  <c r="AE41" i="446"/>
  <c r="AD41" i="446"/>
  <c r="AC41" i="446"/>
  <c r="AB41" i="446"/>
  <c r="AA41" i="446"/>
  <c r="Z41" i="446"/>
  <c r="Y41" i="446"/>
  <c r="X41" i="446"/>
  <c r="W41" i="446"/>
  <c r="V41" i="446"/>
  <c r="U41" i="446"/>
  <c r="T41" i="446"/>
  <c r="S41" i="446"/>
  <c r="R41" i="446"/>
  <c r="Q41" i="446"/>
  <c r="P41" i="446"/>
  <c r="O41" i="446"/>
  <c r="N41" i="446"/>
  <c r="M41" i="446"/>
  <c r="L41" i="446"/>
  <c r="BX40" i="446"/>
  <c r="BY40" i="446" s="1"/>
  <c r="BH40" i="446"/>
  <c r="BG40" i="446"/>
  <c r="BF40" i="446"/>
  <c r="BE40" i="446"/>
  <c r="BD40" i="446"/>
  <c r="BC40" i="446"/>
  <c r="BB40" i="446"/>
  <c r="BA40" i="446"/>
  <c r="AZ40" i="446"/>
  <c r="AY40" i="446"/>
  <c r="AN40" i="446"/>
  <c r="AU40" i="446" s="1"/>
  <c r="AL40" i="446"/>
  <c r="AM40" i="446" s="1"/>
  <c r="AK40" i="446"/>
  <c r="AI40" i="446"/>
  <c r="AJ40" i="446" s="1"/>
  <c r="AH40" i="446"/>
  <c r="AG40" i="446"/>
  <c r="AF40" i="446"/>
  <c r="AE40" i="446"/>
  <c r="AD40" i="446"/>
  <c r="AC40" i="446"/>
  <c r="AB40" i="446"/>
  <c r="AA40" i="446"/>
  <c r="Z40" i="446"/>
  <c r="Y40" i="446"/>
  <c r="X40" i="446"/>
  <c r="W40" i="446"/>
  <c r="V40" i="446"/>
  <c r="U40" i="446"/>
  <c r="T40" i="446"/>
  <c r="S40" i="446"/>
  <c r="R40" i="446"/>
  <c r="Q40" i="446"/>
  <c r="P40" i="446"/>
  <c r="O40" i="446"/>
  <c r="N40" i="446"/>
  <c r="M40" i="446"/>
  <c r="L40" i="446"/>
  <c r="BY39" i="446"/>
  <c r="BX39" i="446"/>
  <c r="BH39" i="446"/>
  <c r="BI39" i="446" s="1"/>
  <c r="BG39" i="446"/>
  <c r="BF39" i="446"/>
  <c r="BE39" i="446"/>
  <c r="BD39" i="446"/>
  <c r="BC39" i="446"/>
  <c r="BB39" i="446"/>
  <c r="BA39" i="446"/>
  <c r="AZ39" i="446"/>
  <c r="AY39" i="446"/>
  <c r="AN39" i="446"/>
  <c r="BT39" i="446" s="1"/>
  <c r="AL39" i="446"/>
  <c r="AM39" i="446" s="1"/>
  <c r="AK39" i="446"/>
  <c r="AI39" i="446"/>
  <c r="AJ39" i="446" s="1"/>
  <c r="AH39" i="446"/>
  <c r="AG39" i="446"/>
  <c r="AF39" i="446"/>
  <c r="AE39" i="446"/>
  <c r="AD39" i="446"/>
  <c r="AC39" i="446"/>
  <c r="AB39" i="446"/>
  <c r="AA39" i="446"/>
  <c r="Z39" i="446"/>
  <c r="Y39" i="446"/>
  <c r="X39" i="446"/>
  <c r="W39" i="446"/>
  <c r="V39" i="446"/>
  <c r="U39" i="446"/>
  <c r="T39" i="446"/>
  <c r="S39" i="446"/>
  <c r="R39" i="446"/>
  <c r="Q39" i="446"/>
  <c r="P39" i="446"/>
  <c r="O39" i="446"/>
  <c r="N39" i="446"/>
  <c r="M39" i="446"/>
  <c r="L39" i="446"/>
  <c r="BX38" i="446"/>
  <c r="BY38" i="446" s="1"/>
  <c r="BH38" i="446"/>
  <c r="BG38" i="446"/>
  <c r="BF38" i="446"/>
  <c r="BE38" i="446"/>
  <c r="BD38" i="446"/>
  <c r="BC38" i="446"/>
  <c r="BB38" i="446"/>
  <c r="BA38" i="446"/>
  <c r="AZ38" i="446"/>
  <c r="AY38" i="446"/>
  <c r="AN38" i="446"/>
  <c r="AL38" i="446"/>
  <c r="AM38" i="446" s="1"/>
  <c r="AK38" i="446"/>
  <c r="AI38" i="446"/>
  <c r="AJ38" i="446" s="1"/>
  <c r="AH38" i="446"/>
  <c r="AG38" i="446"/>
  <c r="AF38" i="446"/>
  <c r="AE38" i="446"/>
  <c r="AD38" i="446"/>
  <c r="AC38" i="446"/>
  <c r="AB38" i="446"/>
  <c r="AA38" i="446"/>
  <c r="Z38" i="446"/>
  <c r="Y38" i="446"/>
  <c r="X38" i="446"/>
  <c r="W38" i="446"/>
  <c r="V38" i="446"/>
  <c r="U38" i="446"/>
  <c r="T38" i="446"/>
  <c r="S38" i="446"/>
  <c r="R38" i="446"/>
  <c r="Q38" i="446"/>
  <c r="P38" i="446"/>
  <c r="O38" i="446"/>
  <c r="N38" i="446"/>
  <c r="M38" i="446"/>
  <c r="L38" i="446"/>
  <c r="BX37" i="446"/>
  <c r="BY37" i="446" s="1"/>
  <c r="BJ37" i="446"/>
  <c r="BH37" i="446"/>
  <c r="BK37" i="446" s="1"/>
  <c r="BG37" i="446"/>
  <c r="BF37" i="446"/>
  <c r="BE37" i="446"/>
  <c r="BD37" i="446"/>
  <c r="BC37" i="446"/>
  <c r="BB37" i="446"/>
  <c r="BA37" i="446"/>
  <c r="AZ37" i="446"/>
  <c r="AY37" i="446"/>
  <c r="AN37" i="446"/>
  <c r="BQ37" i="446" s="1"/>
  <c r="AL37" i="446"/>
  <c r="AM37" i="446" s="1"/>
  <c r="AK37" i="446"/>
  <c r="AI37" i="446"/>
  <c r="AJ37" i="446" s="1"/>
  <c r="AH37" i="446"/>
  <c r="AG37" i="446"/>
  <c r="AF37" i="446"/>
  <c r="AE37" i="446"/>
  <c r="AD37" i="446"/>
  <c r="AC37" i="446"/>
  <c r="AB37" i="446"/>
  <c r="AA37" i="446"/>
  <c r="Z37" i="446"/>
  <c r="Y37" i="446"/>
  <c r="X37" i="446"/>
  <c r="W37" i="446"/>
  <c r="V37" i="446"/>
  <c r="U37" i="446"/>
  <c r="T37" i="446"/>
  <c r="S37" i="446"/>
  <c r="R37" i="446"/>
  <c r="Q37" i="446"/>
  <c r="P37" i="446"/>
  <c r="O37" i="446"/>
  <c r="N37" i="446"/>
  <c r="M37" i="446"/>
  <c r="L37" i="446"/>
  <c r="BX36" i="446"/>
  <c r="BY36" i="446" s="1"/>
  <c r="BH36" i="446"/>
  <c r="BK36" i="446" s="1"/>
  <c r="BG36" i="446"/>
  <c r="BF36" i="446"/>
  <c r="BE36" i="446"/>
  <c r="BD36" i="446"/>
  <c r="BC36" i="446"/>
  <c r="BB36" i="446"/>
  <c r="BA36" i="446"/>
  <c r="AZ36" i="446"/>
  <c r="AY36" i="446"/>
  <c r="AN36" i="446"/>
  <c r="AU36" i="446" s="1"/>
  <c r="AL36" i="446"/>
  <c r="AM36" i="446" s="1"/>
  <c r="AK36" i="446"/>
  <c r="AI36" i="446"/>
  <c r="AJ36" i="446" s="1"/>
  <c r="AH36" i="446"/>
  <c r="AG36" i="446"/>
  <c r="AF36" i="446"/>
  <c r="AE36" i="446"/>
  <c r="AD36" i="446"/>
  <c r="AC36" i="446"/>
  <c r="AB36" i="446"/>
  <c r="AA36" i="446"/>
  <c r="Z36" i="446"/>
  <c r="Y36" i="446"/>
  <c r="X36" i="446"/>
  <c r="W36" i="446"/>
  <c r="V36" i="446"/>
  <c r="U36" i="446"/>
  <c r="T36" i="446"/>
  <c r="S36" i="446"/>
  <c r="R36" i="446"/>
  <c r="Q36" i="446"/>
  <c r="P36" i="446"/>
  <c r="O36" i="446"/>
  <c r="N36" i="446"/>
  <c r="M36" i="446"/>
  <c r="L36" i="446"/>
  <c r="BX35" i="446"/>
  <c r="BY35" i="446" s="1"/>
  <c r="BQ35" i="446"/>
  <c r="BP35" i="446"/>
  <c r="BI35" i="446"/>
  <c r="BH35" i="446"/>
  <c r="BG35" i="446"/>
  <c r="BF35" i="446"/>
  <c r="BE35" i="446"/>
  <c r="BD35" i="446"/>
  <c r="BC35" i="446"/>
  <c r="BB35" i="446"/>
  <c r="BA35" i="446"/>
  <c r="AZ35" i="446"/>
  <c r="AY35" i="446"/>
  <c r="AN35" i="446"/>
  <c r="AU35" i="446" s="1"/>
  <c r="AL35" i="446"/>
  <c r="AM35" i="446" s="1"/>
  <c r="AK35" i="446"/>
  <c r="AI35" i="446"/>
  <c r="AJ35" i="446" s="1"/>
  <c r="AH35" i="446"/>
  <c r="AG35" i="446"/>
  <c r="AF35" i="446"/>
  <c r="AE35" i="446"/>
  <c r="AD35" i="446"/>
  <c r="AC35" i="446"/>
  <c r="AB35" i="446"/>
  <c r="AA35" i="446"/>
  <c r="Z35" i="446"/>
  <c r="Y35" i="446"/>
  <c r="X35" i="446"/>
  <c r="W35" i="446"/>
  <c r="V35" i="446"/>
  <c r="U35" i="446"/>
  <c r="T35" i="446"/>
  <c r="S35" i="446"/>
  <c r="R35" i="446"/>
  <c r="Q35" i="446"/>
  <c r="P35" i="446"/>
  <c r="O35" i="446"/>
  <c r="N35" i="446"/>
  <c r="M35" i="446"/>
  <c r="L35" i="446"/>
  <c r="BX34" i="446"/>
  <c r="BY34" i="446" s="1"/>
  <c r="BH34" i="446"/>
  <c r="BG34" i="446"/>
  <c r="BF34" i="446"/>
  <c r="BE34" i="446"/>
  <c r="BD34" i="446"/>
  <c r="BC34" i="446"/>
  <c r="BB34" i="446"/>
  <c r="BA34" i="446"/>
  <c r="AZ34" i="446"/>
  <c r="AY34" i="446"/>
  <c r="AN34" i="446"/>
  <c r="AL34" i="446"/>
  <c r="AM34" i="446" s="1"/>
  <c r="AK34" i="446"/>
  <c r="AI34" i="446"/>
  <c r="AJ34" i="446" s="1"/>
  <c r="AH34" i="446"/>
  <c r="AG34" i="446"/>
  <c r="AF34" i="446"/>
  <c r="AE34" i="446"/>
  <c r="AD34" i="446"/>
  <c r="AC34" i="446"/>
  <c r="AB34" i="446"/>
  <c r="AA34" i="446"/>
  <c r="Z34" i="446"/>
  <c r="Y34" i="446"/>
  <c r="X34" i="446"/>
  <c r="W34" i="446"/>
  <c r="V34" i="446"/>
  <c r="U34" i="446"/>
  <c r="T34" i="446"/>
  <c r="S34" i="446"/>
  <c r="R34" i="446"/>
  <c r="Q34" i="446"/>
  <c r="P34" i="446"/>
  <c r="O34" i="446"/>
  <c r="N34" i="446"/>
  <c r="M34" i="446"/>
  <c r="L34" i="446"/>
  <c r="BX33" i="446"/>
  <c r="BY33" i="446" s="1"/>
  <c r="BH33" i="446"/>
  <c r="BI33" i="446" s="1"/>
  <c r="BG33" i="446"/>
  <c r="BF33" i="446"/>
  <c r="BE33" i="446"/>
  <c r="BD33" i="446"/>
  <c r="BC33" i="446"/>
  <c r="BB33" i="446"/>
  <c r="BA33" i="446"/>
  <c r="AZ33" i="446"/>
  <c r="AY33" i="446"/>
  <c r="AS33" i="446"/>
  <c r="AO33" i="446"/>
  <c r="AN33" i="446"/>
  <c r="BL33" i="446" s="1"/>
  <c r="AL33" i="446"/>
  <c r="AM33" i="446" s="1"/>
  <c r="AK33" i="446"/>
  <c r="AI33" i="446"/>
  <c r="AJ33" i="446" s="1"/>
  <c r="AH33" i="446"/>
  <c r="AG33" i="446"/>
  <c r="AF33" i="446"/>
  <c r="AE33" i="446"/>
  <c r="AD33" i="446"/>
  <c r="AC33" i="446"/>
  <c r="AB33" i="446"/>
  <c r="AA33" i="446"/>
  <c r="Z33" i="446"/>
  <c r="Y33" i="446"/>
  <c r="X33" i="446"/>
  <c r="W33" i="446"/>
  <c r="V33" i="446"/>
  <c r="U33" i="446"/>
  <c r="T33" i="446"/>
  <c r="S33" i="446"/>
  <c r="R33" i="446"/>
  <c r="Q33" i="446"/>
  <c r="P33" i="446"/>
  <c r="O33" i="446"/>
  <c r="N33" i="446"/>
  <c r="M33" i="446"/>
  <c r="L33" i="446"/>
  <c r="BX32" i="446"/>
  <c r="BY32" i="446" s="1"/>
  <c r="BH32" i="446"/>
  <c r="BK32" i="446" s="1"/>
  <c r="BG32" i="446"/>
  <c r="BF32" i="446"/>
  <c r="BE32" i="446"/>
  <c r="BD32" i="446"/>
  <c r="BC32" i="446"/>
  <c r="BB32" i="446"/>
  <c r="BA32" i="446"/>
  <c r="AZ32" i="446"/>
  <c r="AY32" i="446"/>
  <c r="AN32" i="446"/>
  <c r="BT32" i="446" s="1"/>
  <c r="AL32" i="446"/>
  <c r="AM32" i="446" s="1"/>
  <c r="AK32" i="446"/>
  <c r="AI32" i="446"/>
  <c r="AJ32" i="446" s="1"/>
  <c r="AH32" i="446"/>
  <c r="AG32" i="446"/>
  <c r="AF32" i="446"/>
  <c r="AE32" i="446"/>
  <c r="AD32" i="446"/>
  <c r="AC32" i="446"/>
  <c r="AB32" i="446"/>
  <c r="AA32" i="446"/>
  <c r="Z32" i="446"/>
  <c r="Y32" i="446"/>
  <c r="X32" i="446"/>
  <c r="W32" i="446"/>
  <c r="V32" i="446"/>
  <c r="U32" i="446"/>
  <c r="T32" i="446"/>
  <c r="S32" i="446"/>
  <c r="R32" i="446"/>
  <c r="Q32" i="446"/>
  <c r="P32" i="446"/>
  <c r="O32" i="446"/>
  <c r="N32" i="446"/>
  <c r="M32" i="446"/>
  <c r="L32" i="446"/>
  <c r="BX31" i="446"/>
  <c r="BY31" i="446" s="1"/>
  <c r="BH31" i="446"/>
  <c r="BI31" i="446" s="1"/>
  <c r="BG31" i="446"/>
  <c r="BF31" i="446"/>
  <c r="BE31" i="446"/>
  <c r="BD31" i="446"/>
  <c r="BC31" i="446"/>
  <c r="BB31" i="446"/>
  <c r="BA31" i="446"/>
  <c r="AZ31" i="446"/>
  <c r="AY31" i="446"/>
  <c r="AN31" i="446"/>
  <c r="BQ31" i="446" s="1"/>
  <c r="AL31" i="446"/>
  <c r="AM31" i="446" s="1"/>
  <c r="AK31" i="446"/>
  <c r="AI31" i="446"/>
  <c r="AJ31" i="446" s="1"/>
  <c r="AH31" i="446"/>
  <c r="AG31" i="446"/>
  <c r="AF31" i="446"/>
  <c r="AE31" i="446"/>
  <c r="AD31" i="446"/>
  <c r="AC31" i="446"/>
  <c r="AB31" i="446"/>
  <c r="AA31" i="446"/>
  <c r="Z31" i="446"/>
  <c r="Y31" i="446"/>
  <c r="X31" i="446"/>
  <c r="W31" i="446"/>
  <c r="V31" i="446"/>
  <c r="U31" i="446"/>
  <c r="T31" i="446"/>
  <c r="S31" i="446"/>
  <c r="R31" i="446"/>
  <c r="Q31" i="446"/>
  <c r="P31" i="446"/>
  <c r="O31" i="446"/>
  <c r="N31" i="446"/>
  <c r="M31" i="446"/>
  <c r="L31" i="446"/>
  <c r="BX30" i="446"/>
  <c r="BY30" i="446" s="1"/>
  <c r="BH30" i="446"/>
  <c r="BK30" i="446" s="1"/>
  <c r="BG30" i="446"/>
  <c r="BF30" i="446"/>
  <c r="BE30" i="446"/>
  <c r="BD30" i="446"/>
  <c r="BC30" i="446"/>
  <c r="BB30" i="446"/>
  <c r="BA30" i="446"/>
  <c r="AZ30" i="446"/>
  <c r="AY30" i="446"/>
  <c r="AN30" i="446"/>
  <c r="AL30" i="446"/>
  <c r="AM30" i="446" s="1"/>
  <c r="AK30" i="446"/>
  <c r="AI30" i="446"/>
  <c r="AJ30" i="446" s="1"/>
  <c r="AH30" i="446"/>
  <c r="AG30" i="446"/>
  <c r="AF30" i="446"/>
  <c r="AE30" i="446"/>
  <c r="AD30" i="446"/>
  <c r="AC30" i="446"/>
  <c r="AB30" i="446"/>
  <c r="AA30" i="446"/>
  <c r="Z30" i="446"/>
  <c r="Y30" i="446"/>
  <c r="X30" i="446"/>
  <c r="W30" i="446"/>
  <c r="V30" i="446"/>
  <c r="U30" i="446"/>
  <c r="T30" i="446"/>
  <c r="S30" i="446"/>
  <c r="R30" i="446"/>
  <c r="Q30" i="446"/>
  <c r="P30" i="446"/>
  <c r="O30" i="446"/>
  <c r="N30" i="446"/>
  <c r="M30" i="446"/>
  <c r="L30" i="446"/>
  <c r="BX29" i="446"/>
  <c r="BY29" i="446" s="1"/>
  <c r="BH29" i="446"/>
  <c r="BG29" i="446"/>
  <c r="BF29" i="446"/>
  <c r="BE29" i="446"/>
  <c r="BD29" i="446"/>
  <c r="BC29" i="446"/>
  <c r="BB29" i="446"/>
  <c r="BA29" i="446"/>
  <c r="AZ29" i="446"/>
  <c r="AY29" i="446"/>
  <c r="AN29" i="446"/>
  <c r="AL29" i="446"/>
  <c r="AM29" i="446" s="1"/>
  <c r="AK29" i="446"/>
  <c r="AI29" i="446"/>
  <c r="AJ29" i="446" s="1"/>
  <c r="AH29" i="446"/>
  <c r="AG29" i="446"/>
  <c r="AF29" i="446"/>
  <c r="AE29" i="446"/>
  <c r="AD29" i="446"/>
  <c r="AC29" i="446"/>
  <c r="AB29" i="446"/>
  <c r="AA29" i="446"/>
  <c r="Z29" i="446"/>
  <c r="Y29" i="446"/>
  <c r="X29" i="446"/>
  <c r="W29" i="446"/>
  <c r="V29" i="446"/>
  <c r="U29" i="446"/>
  <c r="T29" i="446"/>
  <c r="S29" i="446"/>
  <c r="R29" i="446"/>
  <c r="Q29" i="446"/>
  <c r="P29" i="446"/>
  <c r="O29" i="446"/>
  <c r="N29" i="446"/>
  <c r="M29" i="446"/>
  <c r="L29" i="446"/>
  <c r="BX28" i="446"/>
  <c r="BY28" i="446" s="1"/>
  <c r="BH28" i="446"/>
  <c r="BK28" i="446" s="1"/>
  <c r="BG28" i="446"/>
  <c r="BF28" i="446"/>
  <c r="BE28" i="446"/>
  <c r="BD28" i="446"/>
  <c r="BC28" i="446"/>
  <c r="BB28" i="446"/>
  <c r="BA28" i="446"/>
  <c r="AZ28" i="446"/>
  <c r="AY28" i="446"/>
  <c r="AN28" i="446"/>
  <c r="BT28" i="446" s="1"/>
  <c r="AL28" i="446"/>
  <c r="AM28" i="446" s="1"/>
  <c r="AK28" i="446"/>
  <c r="AI28" i="446"/>
  <c r="AJ28" i="446" s="1"/>
  <c r="AH28" i="446"/>
  <c r="AG28" i="446"/>
  <c r="AF28" i="446"/>
  <c r="AE28" i="446"/>
  <c r="AD28" i="446"/>
  <c r="AC28" i="446"/>
  <c r="AB28" i="446"/>
  <c r="AA28" i="446"/>
  <c r="Z28" i="446"/>
  <c r="Y28" i="446"/>
  <c r="X28" i="446"/>
  <c r="W28" i="446"/>
  <c r="V28" i="446"/>
  <c r="U28" i="446"/>
  <c r="T28" i="446"/>
  <c r="S28" i="446"/>
  <c r="R28" i="446"/>
  <c r="Q28" i="446"/>
  <c r="P28" i="446"/>
  <c r="O28" i="446"/>
  <c r="N28" i="446"/>
  <c r="M28" i="446"/>
  <c r="L28" i="446"/>
  <c r="BX27" i="446"/>
  <c r="BY27" i="446"/>
  <c r="BH27" i="446"/>
  <c r="BG27" i="446"/>
  <c r="BF27" i="446"/>
  <c r="BE27" i="446"/>
  <c r="BD27" i="446"/>
  <c r="BC27" i="446"/>
  <c r="BB27" i="446"/>
  <c r="BA27" i="446"/>
  <c r="AZ27" i="446"/>
  <c r="AY27" i="446"/>
  <c r="AN27" i="446"/>
  <c r="BM27" i="446" s="1"/>
  <c r="AL27" i="446"/>
  <c r="AM27" i="446" s="1"/>
  <c r="AK27" i="446"/>
  <c r="AI27" i="446"/>
  <c r="AJ27" i="446" s="1"/>
  <c r="AH27" i="446"/>
  <c r="AG27" i="446"/>
  <c r="AF27" i="446"/>
  <c r="AE27" i="446"/>
  <c r="AD27" i="446"/>
  <c r="AC27" i="446"/>
  <c r="AB27" i="446"/>
  <c r="AA27" i="446"/>
  <c r="Z27" i="446"/>
  <c r="Y27" i="446"/>
  <c r="X27" i="446"/>
  <c r="W27" i="446"/>
  <c r="V27" i="446"/>
  <c r="U27" i="446"/>
  <c r="T27" i="446"/>
  <c r="S27" i="446"/>
  <c r="R27" i="446"/>
  <c r="Q27" i="446"/>
  <c r="P27" i="446"/>
  <c r="O27" i="446"/>
  <c r="N27" i="446"/>
  <c r="M27" i="446"/>
  <c r="L27" i="446"/>
  <c r="BX26" i="446"/>
  <c r="BY26" i="446" s="1"/>
  <c r="BH26" i="446"/>
  <c r="BK26" i="446" s="1"/>
  <c r="BG26" i="446"/>
  <c r="BF26" i="446"/>
  <c r="BE26" i="446"/>
  <c r="BD26" i="446"/>
  <c r="BC26" i="446"/>
  <c r="BB26" i="446"/>
  <c r="BA26" i="446"/>
  <c r="AZ26" i="446"/>
  <c r="AY26" i="446"/>
  <c r="AN26" i="446"/>
  <c r="BQ26" i="446" s="1"/>
  <c r="AL26" i="446"/>
  <c r="AM26" i="446" s="1"/>
  <c r="AK26" i="446"/>
  <c r="AI26" i="446"/>
  <c r="AH26" i="446"/>
  <c r="AG26" i="446"/>
  <c r="AF26" i="446"/>
  <c r="AE26" i="446"/>
  <c r="AD26" i="446"/>
  <c r="AC26" i="446"/>
  <c r="AB26" i="446"/>
  <c r="AA26" i="446"/>
  <c r="Z26" i="446"/>
  <c r="Y26" i="446"/>
  <c r="X26" i="446"/>
  <c r="W26" i="446"/>
  <c r="V26" i="446"/>
  <c r="U26" i="446"/>
  <c r="T26" i="446"/>
  <c r="S26" i="446"/>
  <c r="R26" i="446"/>
  <c r="Q26" i="446"/>
  <c r="P26" i="446"/>
  <c r="O26" i="446"/>
  <c r="N26" i="446"/>
  <c r="M26" i="446"/>
  <c r="L26" i="446"/>
  <c r="BX25" i="446"/>
  <c r="BY25" i="446" s="1"/>
  <c r="BH25" i="446"/>
  <c r="BG25" i="446"/>
  <c r="BF25" i="446"/>
  <c r="BE25" i="446"/>
  <c r="BD25" i="446"/>
  <c r="BC25" i="446"/>
  <c r="BB25" i="446"/>
  <c r="BA25" i="446"/>
  <c r="AZ25" i="446"/>
  <c r="AY25" i="446"/>
  <c r="AN25" i="446"/>
  <c r="BQ25" i="446" s="1"/>
  <c r="AL25" i="446"/>
  <c r="AM25" i="446" s="1"/>
  <c r="AK25" i="446"/>
  <c r="AI25" i="446"/>
  <c r="AH25" i="446"/>
  <c r="AG25" i="446"/>
  <c r="AF25" i="446"/>
  <c r="AE25" i="446"/>
  <c r="AD25" i="446"/>
  <c r="AC25" i="446"/>
  <c r="AB25" i="446"/>
  <c r="AA25" i="446"/>
  <c r="Z25" i="446"/>
  <c r="Y25" i="446"/>
  <c r="X25" i="446"/>
  <c r="W25" i="446"/>
  <c r="V25" i="446"/>
  <c r="U25" i="446"/>
  <c r="T25" i="446"/>
  <c r="S25" i="446"/>
  <c r="R25" i="446"/>
  <c r="Q25" i="446"/>
  <c r="P25" i="446"/>
  <c r="O25" i="446"/>
  <c r="N25" i="446"/>
  <c r="M25" i="446"/>
  <c r="L25" i="446"/>
  <c r="BX24" i="446"/>
  <c r="BY24" i="446" s="1"/>
  <c r="BH24" i="446"/>
  <c r="BG24" i="446"/>
  <c r="BF24" i="446"/>
  <c r="BE24" i="446"/>
  <c r="BD24" i="446"/>
  <c r="BC24" i="446"/>
  <c r="BB24" i="446"/>
  <c r="BA24" i="446"/>
  <c r="AZ24" i="446"/>
  <c r="AY24" i="446"/>
  <c r="AN24" i="446"/>
  <c r="AL24" i="446"/>
  <c r="AM24" i="446" s="1"/>
  <c r="AK24" i="446"/>
  <c r="AI24" i="446"/>
  <c r="AJ24" i="446" s="1"/>
  <c r="AH24" i="446"/>
  <c r="AG24" i="446"/>
  <c r="AF24" i="446"/>
  <c r="AE24" i="446"/>
  <c r="AD24" i="446"/>
  <c r="AC24" i="446"/>
  <c r="AB24" i="446"/>
  <c r="AA24" i="446"/>
  <c r="Z24" i="446"/>
  <c r="Y24" i="446"/>
  <c r="X24" i="446"/>
  <c r="W24" i="446"/>
  <c r="V24" i="446"/>
  <c r="U24" i="446"/>
  <c r="T24" i="446"/>
  <c r="S24" i="446"/>
  <c r="R24" i="446"/>
  <c r="Q24" i="446"/>
  <c r="P24" i="446"/>
  <c r="O24" i="446"/>
  <c r="N24" i="446"/>
  <c r="M24" i="446"/>
  <c r="L24" i="446"/>
  <c r="BX23" i="446"/>
  <c r="BY23" i="446" s="1"/>
  <c r="BH23" i="446"/>
  <c r="BG23" i="446"/>
  <c r="BF23" i="446"/>
  <c r="BE23" i="446"/>
  <c r="BD23" i="446"/>
  <c r="BC23" i="446"/>
  <c r="BB23" i="446"/>
  <c r="BA23" i="446"/>
  <c r="AZ23" i="446"/>
  <c r="AY23" i="446"/>
  <c r="AN23" i="446"/>
  <c r="BQ23" i="446" s="1"/>
  <c r="AL23" i="446"/>
  <c r="AM23" i="446" s="1"/>
  <c r="AK23" i="446"/>
  <c r="AI23" i="446"/>
  <c r="AJ23" i="446" s="1"/>
  <c r="AH23" i="446"/>
  <c r="AG23" i="446"/>
  <c r="AF23" i="446"/>
  <c r="AE23" i="446"/>
  <c r="AD23" i="446"/>
  <c r="AC23" i="446"/>
  <c r="AB23" i="446"/>
  <c r="AA23" i="446"/>
  <c r="Z23" i="446"/>
  <c r="Y23" i="446"/>
  <c r="X23" i="446"/>
  <c r="W23" i="446"/>
  <c r="V23" i="446"/>
  <c r="U23" i="446"/>
  <c r="T23" i="446"/>
  <c r="S23" i="446"/>
  <c r="R23" i="446"/>
  <c r="Q23" i="446"/>
  <c r="P23" i="446"/>
  <c r="O23" i="446"/>
  <c r="N23" i="446"/>
  <c r="M23" i="446"/>
  <c r="L23" i="446"/>
  <c r="BY22" i="446"/>
  <c r="BX22" i="446"/>
  <c r="BK22" i="446"/>
  <c r="BJ22" i="446"/>
  <c r="BI22" i="446"/>
  <c r="BH22" i="446"/>
  <c r="BG22" i="446"/>
  <c r="BF22" i="446"/>
  <c r="BE22" i="446"/>
  <c r="BD22" i="446"/>
  <c r="BC22" i="446"/>
  <c r="BB22" i="446"/>
  <c r="BA22" i="446"/>
  <c r="AZ22" i="446"/>
  <c r="AY22" i="446"/>
  <c r="AS22" i="446"/>
  <c r="AR22" i="446"/>
  <c r="AN22" i="446"/>
  <c r="BM22" i="446" s="1"/>
  <c r="AL22" i="446"/>
  <c r="AM22" i="446" s="1"/>
  <c r="AK22" i="446"/>
  <c r="AI22" i="446"/>
  <c r="AJ22" i="446" s="1"/>
  <c r="AH22" i="446"/>
  <c r="AG22" i="446"/>
  <c r="AF22" i="446"/>
  <c r="AE22" i="446"/>
  <c r="AD22" i="446"/>
  <c r="AC22" i="446"/>
  <c r="AB22" i="446"/>
  <c r="AA22" i="446"/>
  <c r="Z22" i="446"/>
  <c r="Y22" i="446"/>
  <c r="X22" i="446"/>
  <c r="W22" i="446"/>
  <c r="V22" i="446"/>
  <c r="U22" i="446"/>
  <c r="T22" i="446"/>
  <c r="S22" i="446"/>
  <c r="R22" i="446"/>
  <c r="Q22" i="446"/>
  <c r="P22" i="446"/>
  <c r="O22" i="446"/>
  <c r="N22" i="446"/>
  <c r="M22" i="446"/>
  <c r="L22" i="446"/>
  <c r="BH21" i="446"/>
  <c r="N21" i="446"/>
  <c r="M21" i="446"/>
  <c r="L21" i="446"/>
  <c r="J21" i="446"/>
  <c r="I21" i="446"/>
  <c r="H21" i="446"/>
  <c r="G21" i="446"/>
  <c r="F21" i="446"/>
  <c r="AB16" i="446"/>
  <c r="AB15" i="446"/>
  <c r="AB14" i="446"/>
  <c r="BR13" i="446"/>
  <c r="BO13" i="446"/>
  <c r="BL13" i="446"/>
  <c r="BE13" i="446"/>
  <c r="BB13" i="446"/>
  <c r="AY13" i="446"/>
  <c r="U13" i="446"/>
  <c r="R13" i="446"/>
  <c r="O13" i="446"/>
  <c r="N13" i="446"/>
  <c r="M13" i="446"/>
  <c r="L13" i="446"/>
  <c r="U12" i="446"/>
  <c r="R12" i="446"/>
  <c r="O12" i="446"/>
  <c r="N12" i="446"/>
  <c r="N14" i="446"/>
  <c r="M12" i="446"/>
  <c r="L12" i="446"/>
  <c r="BK9" i="446"/>
  <c r="BI9" i="446"/>
  <c r="K9" i="446"/>
  <c r="I9" i="446"/>
  <c r="F9" i="446"/>
  <c r="C9" i="446"/>
  <c r="J5" i="446"/>
  <c r="C5" i="446"/>
  <c r="AB147" i="445"/>
  <c r="AA147" i="445"/>
  <c r="Z147" i="445"/>
  <c r="Y147" i="445"/>
  <c r="X147" i="445"/>
  <c r="W147" i="445"/>
  <c r="V147" i="445"/>
  <c r="U147" i="445"/>
  <c r="T147" i="445"/>
  <c r="S147" i="445"/>
  <c r="R147" i="445"/>
  <c r="Q147" i="445"/>
  <c r="P147" i="445"/>
  <c r="O147" i="445"/>
  <c r="N147" i="445"/>
  <c r="M147" i="445"/>
  <c r="L147" i="445"/>
  <c r="BX146" i="445"/>
  <c r="BY146" i="445" s="1"/>
  <c r="BH146" i="445"/>
  <c r="BG146" i="445"/>
  <c r="BF146" i="445"/>
  <c r="BE146" i="445"/>
  <c r="BD146" i="445"/>
  <c r="BC146" i="445"/>
  <c r="BB146" i="445"/>
  <c r="BA146" i="445"/>
  <c r="AZ146" i="445"/>
  <c r="AY146" i="445"/>
  <c r="AN146" i="445"/>
  <c r="AL146" i="445"/>
  <c r="AM146" i="445" s="1"/>
  <c r="AK146" i="445"/>
  <c r="AI146" i="445"/>
  <c r="AJ146" i="445" s="1"/>
  <c r="AH146" i="445"/>
  <c r="AG146" i="445"/>
  <c r="AF146" i="445"/>
  <c r="AE146" i="445"/>
  <c r="AD146" i="445"/>
  <c r="AC146" i="445"/>
  <c r="AB146" i="445"/>
  <c r="AA146" i="445"/>
  <c r="Z146" i="445"/>
  <c r="Y146" i="445"/>
  <c r="X146" i="445"/>
  <c r="W146" i="445"/>
  <c r="V146" i="445"/>
  <c r="U146" i="445"/>
  <c r="T146" i="445"/>
  <c r="S146" i="445"/>
  <c r="R146" i="445"/>
  <c r="Q146" i="445"/>
  <c r="P146" i="445"/>
  <c r="O146" i="445"/>
  <c r="N146" i="445"/>
  <c r="M146" i="445"/>
  <c r="L146" i="445"/>
  <c r="BX145" i="445"/>
  <c r="BY145" i="445" s="1"/>
  <c r="BH145" i="445"/>
  <c r="BG145" i="445"/>
  <c r="BF145" i="445"/>
  <c r="BE145" i="445"/>
  <c r="BD145" i="445"/>
  <c r="BC145" i="445"/>
  <c r="BB145" i="445"/>
  <c r="BA145" i="445"/>
  <c r="AZ145" i="445"/>
  <c r="AY145" i="445"/>
  <c r="AN145" i="445"/>
  <c r="BT145" i="445" s="1"/>
  <c r="AL145" i="445"/>
  <c r="AM145" i="445" s="1"/>
  <c r="AK145" i="445"/>
  <c r="AI145" i="445"/>
  <c r="AJ145" i="445" s="1"/>
  <c r="AH145" i="445"/>
  <c r="AG145" i="445"/>
  <c r="AF145" i="445"/>
  <c r="AE145" i="445"/>
  <c r="AD145" i="445"/>
  <c r="AC145" i="445"/>
  <c r="AB145" i="445"/>
  <c r="AA145" i="445"/>
  <c r="Z145" i="445"/>
  <c r="Y145" i="445"/>
  <c r="X145" i="445"/>
  <c r="W145" i="445"/>
  <c r="V145" i="445"/>
  <c r="U145" i="445"/>
  <c r="T145" i="445"/>
  <c r="S145" i="445"/>
  <c r="R145" i="445"/>
  <c r="Q145" i="445"/>
  <c r="P145" i="445"/>
  <c r="O145" i="445"/>
  <c r="N145" i="445"/>
  <c r="M145" i="445"/>
  <c r="L145" i="445"/>
  <c r="BX144" i="445"/>
  <c r="BY144" i="445" s="1"/>
  <c r="BH144" i="445"/>
  <c r="BI144" i="445" s="1"/>
  <c r="BG144" i="445"/>
  <c r="BF144" i="445"/>
  <c r="BE144" i="445"/>
  <c r="BD144" i="445"/>
  <c r="BC144" i="445"/>
  <c r="BB144" i="445"/>
  <c r="BA144" i="445"/>
  <c r="AZ144" i="445"/>
  <c r="AY144" i="445"/>
  <c r="AN144" i="445"/>
  <c r="AL144" i="445"/>
  <c r="AM144" i="445" s="1"/>
  <c r="AK144" i="445"/>
  <c r="AI144" i="445"/>
  <c r="AJ144" i="445" s="1"/>
  <c r="AH144" i="445"/>
  <c r="AG144" i="445"/>
  <c r="AF144" i="445"/>
  <c r="AE144" i="445"/>
  <c r="AD144" i="445"/>
  <c r="AC144" i="445"/>
  <c r="AB144" i="445"/>
  <c r="AA144" i="445"/>
  <c r="Z144" i="445"/>
  <c r="Y144" i="445"/>
  <c r="X144" i="445"/>
  <c r="W144" i="445"/>
  <c r="V144" i="445"/>
  <c r="U144" i="445"/>
  <c r="T144" i="445"/>
  <c r="S144" i="445"/>
  <c r="R144" i="445"/>
  <c r="Q144" i="445"/>
  <c r="P144" i="445"/>
  <c r="O144" i="445"/>
  <c r="N144" i="445"/>
  <c r="M144" i="445"/>
  <c r="L144" i="445"/>
  <c r="BY143" i="445"/>
  <c r="BX143" i="445"/>
  <c r="BH143" i="445"/>
  <c r="BI143" i="445" s="1"/>
  <c r="BG143" i="445"/>
  <c r="BF143" i="445"/>
  <c r="BE143" i="445"/>
  <c r="BD143" i="445"/>
  <c r="BC143" i="445"/>
  <c r="BB143" i="445"/>
  <c r="BA143" i="445"/>
  <c r="AZ143" i="445"/>
  <c r="AY143" i="445"/>
  <c r="AN143" i="445"/>
  <c r="BR143" i="445" s="1"/>
  <c r="AL143" i="445"/>
  <c r="AM143" i="445"/>
  <c r="AK143" i="445"/>
  <c r="AJ143" i="445"/>
  <c r="AI143" i="445"/>
  <c r="AH143" i="445"/>
  <c r="AG143" i="445"/>
  <c r="AF143" i="445"/>
  <c r="AE143" i="445"/>
  <c r="AD143" i="445"/>
  <c r="AC143" i="445"/>
  <c r="AB143" i="445"/>
  <c r="AA143" i="445"/>
  <c r="Z143" i="445"/>
  <c r="Y143" i="445"/>
  <c r="X143" i="445"/>
  <c r="W143" i="445"/>
  <c r="V143" i="445"/>
  <c r="U143" i="445"/>
  <c r="T143" i="445"/>
  <c r="S143" i="445"/>
  <c r="R143" i="445"/>
  <c r="Q143" i="445"/>
  <c r="P143" i="445"/>
  <c r="O143" i="445"/>
  <c r="N143" i="445"/>
  <c r="M143" i="445"/>
  <c r="L143" i="445"/>
  <c r="BX142" i="445"/>
  <c r="BY142" i="445"/>
  <c r="BO142" i="445"/>
  <c r="BN142" i="445"/>
  <c r="BH142" i="445"/>
  <c r="BI142" i="445" s="1"/>
  <c r="BG142" i="445"/>
  <c r="BF142" i="445"/>
  <c r="BE142" i="445"/>
  <c r="BD142" i="445"/>
  <c r="BC142" i="445"/>
  <c r="BB142" i="445"/>
  <c r="BA142" i="445"/>
  <c r="AZ142" i="445"/>
  <c r="AY142" i="445"/>
  <c r="AP142" i="445"/>
  <c r="AQ142" i="445" s="1"/>
  <c r="AO142" i="445"/>
  <c r="AN142" i="445"/>
  <c r="BR142" i="445" s="1"/>
  <c r="AL142" i="445"/>
  <c r="AM142" i="445" s="1"/>
  <c r="AK142" i="445"/>
  <c r="AI142" i="445"/>
  <c r="AJ142" i="445" s="1"/>
  <c r="AH142" i="445"/>
  <c r="AG142" i="445"/>
  <c r="AF142" i="445"/>
  <c r="AE142" i="445"/>
  <c r="AD142" i="445"/>
  <c r="AC142" i="445"/>
  <c r="AB142" i="445"/>
  <c r="AA142" i="445"/>
  <c r="Z142" i="445"/>
  <c r="Y142" i="445"/>
  <c r="X142" i="445"/>
  <c r="W142" i="445"/>
  <c r="V142" i="445"/>
  <c r="U142" i="445"/>
  <c r="T142" i="445"/>
  <c r="S142" i="445"/>
  <c r="R142" i="445"/>
  <c r="Q142" i="445"/>
  <c r="P142" i="445"/>
  <c r="O142" i="445"/>
  <c r="N142" i="445"/>
  <c r="M142" i="445"/>
  <c r="L142" i="445"/>
  <c r="BX141" i="445"/>
  <c r="BY141" i="445" s="1"/>
  <c r="BS141" i="445"/>
  <c r="BP141" i="445"/>
  <c r="BH141" i="445"/>
  <c r="BK141" i="445" s="1"/>
  <c r="BG141" i="445"/>
  <c r="BF141" i="445"/>
  <c r="BE141" i="445"/>
  <c r="BD141" i="445"/>
  <c r="BC141" i="445"/>
  <c r="BB141" i="445"/>
  <c r="BA141" i="445"/>
  <c r="AZ141" i="445"/>
  <c r="AY141" i="445"/>
  <c r="AN141" i="445"/>
  <c r="AP141" i="445" s="1"/>
  <c r="AQ141" i="445" s="1"/>
  <c r="AL141" i="445"/>
  <c r="AM141" i="445" s="1"/>
  <c r="AK141" i="445"/>
  <c r="AI141" i="445"/>
  <c r="AJ141" i="445"/>
  <c r="AH141" i="445"/>
  <c r="AG141" i="445"/>
  <c r="AF141" i="445"/>
  <c r="AE141" i="445"/>
  <c r="AD141" i="445"/>
  <c r="AC141" i="445"/>
  <c r="AB141" i="445"/>
  <c r="AA141" i="445"/>
  <c r="Z141" i="445"/>
  <c r="Y141" i="445"/>
  <c r="X141" i="445"/>
  <c r="W141" i="445"/>
  <c r="V141" i="445"/>
  <c r="U141" i="445"/>
  <c r="T141" i="445"/>
  <c r="S141" i="445"/>
  <c r="R141" i="445"/>
  <c r="Q141" i="445"/>
  <c r="P141" i="445"/>
  <c r="O141" i="445"/>
  <c r="N141" i="445"/>
  <c r="M141" i="445"/>
  <c r="L141" i="445"/>
  <c r="BX140" i="445"/>
  <c r="BY140" i="445" s="1"/>
  <c r="BH140" i="445"/>
  <c r="BI140" i="445" s="1"/>
  <c r="BG140" i="445"/>
  <c r="BF140" i="445"/>
  <c r="BE140" i="445"/>
  <c r="BD140" i="445"/>
  <c r="BC140" i="445"/>
  <c r="BB140" i="445"/>
  <c r="BA140" i="445"/>
  <c r="AZ140" i="445"/>
  <c r="AY140" i="445"/>
  <c r="AN140" i="445"/>
  <c r="BP140" i="445" s="1"/>
  <c r="AL140" i="445"/>
  <c r="AM140" i="445" s="1"/>
  <c r="AK140" i="445"/>
  <c r="AI140" i="445"/>
  <c r="AJ140" i="445" s="1"/>
  <c r="AH140" i="445"/>
  <c r="AG140" i="445"/>
  <c r="AF140" i="445"/>
  <c r="AE140" i="445"/>
  <c r="AD140" i="445"/>
  <c r="AC140" i="445"/>
  <c r="AB140" i="445"/>
  <c r="AA140" i="445"/>
  <c r="Z140" i="445"/>
  <c r="Y140" i="445"/>
  <c r="X140" i="445"/>
  <c r="W140" i="445"/>
  <c r="V140" i="445"/>
  <c r="U140" i="445"/>
  <c r="T140" i="445"/>
  <c r="S140" i="445"/>
  <c r="R140" i="445"/>
  <c r="Q140" i="445"/>
  <c r="P140" i="445"/>
  <c r="O140" i="445"/>
  <c r="N140" i="445"/>
  <c r="M140" i="445"/>
  <c r="L140" i="445"/>
  <c r="BX139" i="445"/>
  <c r="BY139" i="445" s="1"/>
  <c r="BH139" i="445"/>
  <c r="BG139" i="445"/>
  <c r="BF139" i="445"/>
  <c r="BE139" i="445"/>
  <c r="BD139" i="445"/>
  <c r="BC139" i="445"/>
  <c r="BB139" i="445"/>
  <c r="BA139" i="445"/>
  <c r="AZ139" i="445"/>
  <c r="AY139" i="445"/>
  <c r="AN139" i="445"/>
  <c r="AL139" i="445"/>
  <c r="AM139" i="445" s="1"/>
  <c r="AK139" i="445"/>
  <c r="AI139" i="445"/>
  <c r="AJ139" i="445" s="1"/>
  <c r="AH139" i="445"/>
  <c r="AG139" i="445"/>
  <c r="AF139" i="445"/>
  <c r="AE139" i="445"/>
  <c r="AD139" i="445"/>
  <c r="AC139" i="445"/>
  <c r="AB139" i="445"/>
  <c r="AA139" i="445"/>
  <c r="Z139" i="445"/>
  <c r="Y139" i="445"/>
  <c r="X139" i="445"/>
  <c r="W139" i="445"/>
  <c r="V139" i="445"/>
  <c r="U139" i="445"/>
  <c r="T139" i="445"/>
  <c r="S139" i="445"/>
  <c r="R139" i="445"/>
  <c r="Q139" i="445"/>
  <c r="P139" i="445"/>
  <c r="O139" i="445"/>
  <c r="N139" i="445"/>
  <c r="M139" i="445"/>
  <c r="L139" i="445"/>
  <c r="BX138" i="445"/>
  <c r="BY138" i="445" s="1"/>
  <c r="BO138" i="445"/>
  <c r="BH138" i="445"/>
  <c r="BJ138" i="445" s="1"/>
  <c r="BG138" i="445"/>
  <c r="BF138" i="445"/>
  <c r="BE138" i="445"/>
  <c r="BD138" i="445"/>
  <c r="BC138" i="445"/>
  <c r="BB138" i="445"/>
  <c r="BA138" i="445"/>
  <c r="AZ138" i="445"/>
  <c r="AY138" i="445"/>
  <c r="AN138" i="445"/>
  <c r="BS138" i="445" s="1"/>
  <c r="AL138" i="445"/>
  <c r="AM138" i="445" s="1"/>
  <c r="AK138" i="445"/>
  <c r="AI138" i="445"/>
  <c r="AJ138" i="445" s="1"/>
  <c r="AH138" i="445"/>
  <c r="AG138" i="445"/>
  <c r="AF138" i="445"/>
  <c r="AE138" i="445"/>
  <c r="AD138" i="445"/>
  <c r="AC138" i="445"/>
  <c r="AB138" i="445"/>
  <c r="AA138" i="445"/>
  <c r="Z138" i="445"/>
  <c r="Y138" i="445"/>
  <c r="X138" i="445"/>
  <c r="W138" i="445"/>
  <c r="V138" i="445"/>
  <c r="U138" i="445"/>
  <c r="T138" i="445"/>
  <c r="S138" i="445"/>
  <c r="R138" i="445"/>
  <c r="Q138" i="445"/>
  <c r="P138" i="445"/>
  <c r="O138" i="445"/>
  <c r="N138" i="445"/>
  <c r="M138" i="445"/>
  <c r="L138" i="445"/>
  <c r="BX137" i="445"/>
  <c r="BY137" i="445" s="1"/>
  <c r="BH137" i="445"/>
  <c r="BG137" i="445"/>
  <c r="BF137" i="445"/>
  <c r="BE137" i="445"/>
  <c r="BD137" i="445"/>
  <c r="BC137" i="445"/>
  <c r="BB137" i="445"/>
  <c r="BA137" i="445"/>
  <c r="AZ137" i="445"/>
  <c r="AY137" i="445"/>
  <c r="AN137" i="445"/>
  <c r="AL137" i="445"/>
  <c r="AM137" i="445" s="1"/>
  <c r="AK137" i="445"/>
  <c r="AI137" i="445"/>
  <c r="AJ137" i="445" s="1"/>
  <c r="AH137" i="445"/>
  <c r="AG137" i="445"/>
  <c r="AF137" i="445"/>
  <c r="AE137" i="445"/>
  <c r="AD137" i="445"/>
  <c r="AC137" i="445"/>
  <c r="AB137" i="445"/>
  <c r="AA137" i="445"/>
  <c r="Z137" i="445"/>
  <c r="Y137" i="445"/>
  <c r="X137" i="445"/>
  <c r="W137" i="445"/>
  <c r="V137" i="445"/>
  <c r="U137" i="445"/>
  <c r="T137" i="445"/>
  <c r="S137" i="445"/>
  <c r="R137" i="445"/>
  <c r="Q137" i="445"/>
  <c r="P137" i="445"/>
  <c r="O137" i="445"/>
  <c r="N137" i="445"/>
  <c r="M137" i="445"/>
  <c r="L137" i="445"/>
  <c r="BX136" i="445"/>
  <c r="BY136" i="445" s="1"/>
  <c r="BH136" i="445"/>
  <c r="BG136" i="445"/>
  <c r="BF136" i="445"/>
  <c r="BE136" i="445"/>
  <c r="BD136" i="445"/>
  <c r="BC136" i="445"/>
  <c r="BB136" i="445"/>
  <c r="BA136" i="445"/>
  <c r="AZ136" i="445"/>
  <c r="AY136" i="445"/>
  <c r="AN136" i="445"/>
  <c r="BM136" i="445" s="1"/>
  <c r="AM136" i="445"/>
  <c r="AL136" i="445"/>
  <c r="AK136" i="445"/>
  <c r="AI136" i="445"/>
  <c r="AJ136" i="445" s="1"/>
  <c r="AH136" i="445"/>
  <c r="AG136" i="445"/>
  <c r="AF136" i="445"/>
  <c r="AE136" i="445"/>
  <c r="AD136" i="445"/>
  <c r="AC136" i="445"/>
  <c r="AB136" i="445"/>
  <c r="AA136" i="445"/>
  <c r="Z136" i="445"/>
  <c r="Y136" i="445"/>
  <c r="X136" i="445"/>
  <c r="W136" i="445"/>
  <c r="V136" i="445"/>
  <c r="U136" i="445"/>
  <c r="T136" i="445"/>
  <c r="S136" i="445"/>
  <c r="R136" i="445"/>
  <c r="Q136" i="445"/>
  <c r="P136" i="445"/>
  <c r="O136" i="445"/>
  <c r="N136" i="445"/>
  <c r="M136" i="445"/>
  <c r="L136" i="445"/>
  <c r="BX135" i="445"/>
  <c r="BY135" i="445" s="1"/>
  <c r="BH135" i="445"/>
  <c r="BG135" i="445"/>
  <c r="BF135" i="445"/>
  <c r="BE135" i="445"/>
  <c r="BD135" i="445"/>
  <c r="BC135" i="445"/>
  <c r="BB135" i="445"/>
  <c r="BA135" i="445"/>
  <c r="AZ135" i="445"/>
  <c r="AY135" i="445"/>
  <c r="AN135" i="445"/>
  <c r="AL135" i="445"/>
  <c r="AM135" i="445" s="1"/>
  <c r="AK135" i="445"/>
  <c r="AI135" i="445"/>
  <c r="AJ135" i="445" s="1"/>
  <c r="AH135" i="445"/>
  <c r="AG135" i="445"/>
  <c r="AF135" i="445"/>
  <c r="AE135" i="445"/>
  <c r="AD135" i="445"/>
  <c r="AC135" i="445"/>
  <c r="AB135" i="445"/>
  <c r="AA135" i="445"/>
  <c r="Z135" i="445"/>
  <c r="Y135" i="445"/>
  <c r="X135" i="445"/>
  <c r="W135" i="445"/>
  <c r="V135" i="445"/>
  <c r="U135" i="445"/>
  <c r="T135" i="445"/>
  <c r="S135" i="445"/>
  <c r="R135" i="445"/>
  <c r="Q135" i="445"/>
  <c r="P135" i="445"/>
  <c r="O135" i="445"/>
  <c r="N135" i="445"/>
  <c r="M135" i="445"/>
  <c r="L135" i="445"/>
  <c r="BX134" i="445"/>
  <c r="BY134" i="445" s="1"/>
  <c r="BH134" i="445"/>
  <c r="BJ134" i="445" s="1"/>
  <c r="BG134" i="445"/>
  <c r="BF134" i="445"/>
  <c r="BE134" i="445"/>
  <c r="BD134" i="445"/>
  <c r="BC134" i="445"/>
  <c r="BB134" i="445"/>
  <c r="BA134" i="445"/>
  <c r="AZ134" i="445"/>
  <c r="AY134" i="445"/>
  <c r="AN134" i="445"/>
  <c r="AL134" i="445"/>
  <c r="AM134" i="445" s="1"/>
  <c r="AK134" i="445"/>
  <c r="AI134" i="445"/>
  <c r="AJ134" i="445" s="1"/>
  <c r="AH134" i="445"/>
  <c r="AG134" i="445"/>
  <c r="AF134" i="445"/>
  <c r="AE134" i="445"/>
  <c r="AD134" i="445"/>
  <c r="AC134" i="445"/>
  <c r="AB134" i="445"/>
  <c r="AA134" i="445"/>
  <c r="Z134" i="445"/>
  <c r="Y134" i="445"/>
  <c r="X134" i="445"/>
  <c r="W134" i="445"/>
  <c r="V134" i="445"/>
  <c r="U134" i="445"/>
  <c r="T134" i="445"/>
  <c r="S134" i="445"/>
  <c r="R134" i="445"/>
  <c r="Q134" i="445"/>
  <c r="P134" i="445"/>
  <c r="O134" i="445"/>
  <c r="N134" i="445"/>
  <c r="M134" i="445"/>
  <c r="L134" i="445"/>
  <c r="BX133" i="445"/>
  <c r="BY133" i="445" s="1"/>
  <c r="BH133" i="445"/>
  <c r="BG133" i="445"/>
  <c r="BF133" i="445"/>
  <c r="BE133" i="445"/>
  <c r="BD133" i="445"/>
  <c r="BC133" i="445"/>
  <c r="BB133" i="445"/>
  <c r="BA133" i="445"/>
  <c r="AZ133" i="445"/>
  <c r="AY133" i="445"/>
  <c r="AN133" i="445"/>
  <c r="BO133" i="445" s="1"/>
  <c r="AL133" i="445"/>
  <c r="AM133" i="445" s="1"/>
  <c r="AK133" i="445"/>
  <c r="AI133" i="445"/>
  <c r="AJ133" i="445" s="1"/>
  <c r="AH133" i="445"/>
  <c r="AG133" i="445"/>
  <c r="AF133" i="445"/>
  <c r="AE133" i="445"/>
  <c r="AD133" i="445"/>
  <c r="AC133" i="445"/>
  <c r="AB133" i="445"/>
  <c r="AA133" i="445"/>
  <c r="Z133" i="445"/>
  <c r="Y133" i="445"/>
  <c r="X133" i="445"/>
  <c r="W133" i="445"/>
  <c r="V133" i="445"/>
  <c r="U133" i="445"/>
  <c r="T133" i="445"/>
  <c r="S133" i="445"/>
  <c r="R133" i="445"/>
  <c r="Q133" i="445"/>
  <c r="P133" i="445"/>
  <c r="O133" i="445"/>
  <c r="N133" i="445"/>
  <c r="M133" i="445"/>
  <c r="L133" i="445"/>
  <c r="BX132" i="445"/>
  <c r="BY132" i="445" s="1"/>
  <c r="BH132" i="445"/>
  <c r="BI132" i="445" s="1"/>
  <c r="BG132" i="445"/>
  <c r="BF132" i="445"/>
  <c r="BE132" i="445"/>
  <c r="BD132" i="445"/>
  <c r="BC132" i="445"/>
  <c r="BB132" i="445"/>
  <c r="BA132" i="445"/>
  <c r="AZ132" i="445"/>
  <c r="AY132" i="445"/>
  <c r="AN132" i="445"/>
  <c r="BL132" i="445" s="1"/>
  <c r="AL132" i="445"/>
  <c r="AM132" i="445" s="1"/>
  <c r="AK132" i="445"/>
  <c r="AI132" i="445"/>
  <c r="AJ132" i="445" s="1"/>
  <c r="AH132" i="445"/>
  <c r="AG132" i="445"/>
  <c r="AF132" i="445"/>
  <c r="AE132" i="445"/>
  <c r="AD132" i="445"/>
  <c r="AC132" i="445"/>
  <c r="AB132" i="445"/>
  <c r="AA132" i="445"/>
  <c r="Z132" i="445"/>
  <c r="Y132" i="445"/>
  <c r="X132" i="445"/>
  <c r="W132" i="445"/>
  <c r="V132" i="445"/>
  <c r="U132" i="445"/>
  <c r="T132" i="445"/>
  <c r="S132" i="445"/>
  <c r="R132" i="445"/>
  <c r="Q132" i="445"/>
  <c r="P132" i="445"/>
  <c r="O132" i="445"/>
  <c r="N132" i="445"/>
  <c r="M132" i="445"/>
  <c r="L132" i="445"/>
  <c r="BX131" i="445"/>
  <c r="BY131" i="445" s="1"/>
  <c r="BH131" i="445"/>
  <c r="BG131" i="445"/>
  <c r="BF131" i="445"/>
  <c r="BE131" i="445"/>
  <c r="BD131" i="445"/>
  <c r="BC131" i="445"/>
  <c r="BB131" i="445"/>
  <c r="BA131" i="445"/>
  <c r="AZ131" i="445"/>
  <c r="AY131" i="445"/>
  <c r="AN131" i="445"/>
  <c r="AL131" i="445"/>
  <c r="AM131" i="445" s="1"/>
  <c r="AK131" i="445"/>
  <c r="AI131" i="445"/>
  <c r="AJ131" i="445" s="1"/>
  <c r="AH131" i="445"/>
  <c r="AG131" i="445"/>
  <c r="AF131" i="445"/>
  <c r="AE131" i="445"/>
  <c r="AD131" i="445"/>
  <c r="AC131" i="445"/>
  <c r="AB131" i="445"/>
  <c r="AA131" i="445"/>
  <c r="Z131" i="445"/>
  <c r="Y131" i="445"/>
  <c r="X131" i="445"/>
  <c r="W131" i="445"/>
  <c r="V131" i="445"/>
  <c r="U131" i="445"/>
  <c r="T131" i="445"/>
  <c r="S131" i="445"/>
  <c r="R131" i="445"/>
  <c r="Q131" i="445"/>
  <c r="P131" i="445"/>
  <c r="O131" i="445"/>
  <c r="N131" i="445"/>
  <c r="M131" i="445"/>
  <c r="L131" i="445"/>
  <c r="BX130" i="445"/>
  <c r="BY130" i="445" s="1"/>
  <c r="BH130" i="445"/>
  <c r="BJ130" i="445" s="1"/>
  <c r="BG130" i="445"/>
  <c r="BF130" i="445"/>
  <c r="BE130" i="445"/>
  <c r="BD130" i="445"/>
  <c r="BC130" i="445"/>
  <c r="BB130" i="445"/>
  <c r="BA130" i="445"/>
  <c r="AZ130" i="445"/>
  <c r="AY130" i="445"/>
  <c r="AU130" i="445"/>
  <c r="AN130" i="445"/>
  <c r="BO130" i="445" s="1"/>
  <c r="AL130" i="445"/>
  <c r="AM130" i="445" s="1"/>
  <c r="AK130" i="445"/>
  <c r="AI130" i="445"/>
  <c r="AJ130" i="445" s="1"/>
  <c r="AH130" i="445"/>
  <c r="AG130" i="445"/>
  <c r="AF130" i="445"/>
  <c r="AE130" i="445"/>
  <c r="AD130" i="445"/>
  <c r="AC130" i="445"/>
  <c r="AB130" i="445"/>
  <c r="AA130" i="445"/>
  <c r="Z130" i="445"/>
  <c r="Y130" i="445"/>
  <c r="X130" i="445"/>
  <c r="W130" i="445"/>
  <c r="V130" i="445"/>
  <c r="U130" i="445"/>
  <c r="T130" i="445"/>
  <c r="S130" i="445"/>
  <c r="R130" i="445"/>
  <c r="Q130" i="445"/>
  <c r="P130" i="445"/>
  <c r="O130" i="445"/>
  <c r="N130" i="445"/>
  <c r="M130" i="445"/>
  <c r="L130" i="445"/>
  <c r="BX129" i="445"/>
  <c r="BY129" i="445" s="1"/>
  <c r="BH129" i="445"/>
  <c r="BG129" i="445"/>
  <c r="BF129" i="445"/>
  <c r="BE129" i="445"/>
  <c r="BD129" i="445"/>
  <c r="BC129" i="445"/>
  <c r="BB129" i="445"/>
  <c r="BA129" i="445"/>
  <c r="AZ129" i="445"/>
  <c r="AY129" i="445"/>
  <c r="AN129" i="445"/>
  <c r="BO129" i="445" s="1"/>
  <c r="AL129" i="445"/>
  <c r="AM129" i="445" s="1"/>
  <c r="AK129" i="445"/>
  <c r="AI129" i="445"/>
  <c r="AJ129" i="445"/>
  <c r="AH129" i="445"/>
  <c r="AG129" i="445"/>
  <c r="AF129" i="445"/>
  <c r="AE129" i="445"/>
  <c r="AD129" i="445"/>
  <c r="AC129" i="445"/>
  <c r="AB129" i="445"/>
  <c r="AA129" i="445"/>
  <c r="Z129" i="445"/>
  <c r="Y129" i="445"/>
  <c r="X129" i="445"/>
  <c r="W129" i="445"/>
  <c r="V129" i="445"/>
  <c r="U129" i="445"/>
  <c r="T129" i="445"/>
  <c r="S129" i="445"/>
  <c r="R129" i="445"/>
  <c r="Q129" i="445"/>
  <c r="P129" i="445"/>
  <c r="O129" i="445"/>
  <c r="N129" i="445"/>
  <c r="M129" i="445"/>
  <c r="L129" i="445"/>
  <c r="BX128" i="445"/>
  <c r="BY128" i="445" s="1"/>
  <c r="BH128" i="445"/>
  <c r="BG128" i="445"/>
  <c r="BF128" i="445"/>
  <c r="BE128" i="445"/>
  <c r="BD128" i="445"/>
  <c r="BC128" i="445"/>
  <c r="BB128" i="445"/>
  <c r="BA128" i="445"/>
  <c r="AZ128" i="445"/>
  <c r="AY128" i="445"/>
  <c r="AN128" i="445"/>
  <c r="AL128" i="445"/>
  <c r="AM128" i="445" s="1"/>
  <c r="AK128" i="445"/>
  <c r="AI128" i="445"/>
  <c r="AJ128" i="445" s="1"/>
  <c r="AH128" i="445"/>
  <c r="AG128" i="445"/>
  <c r="AF128" i="445"/>
  <c r="AE128" i="445"/>
  <c r="AD128" i="445"/>
  <c r="AC128" i="445"/>
  <c r="AB128" i="445"/>
  <c r="AA128" i="445"/>
  <c r="Z128" i="445"/>
  <c r="Y128" i="445"/>
  <c r="X128" i="445"/>
  <c r="W128" i="445"/>
  <c r="V128" i="445"/>
  <c r="U128" i="445"/>
  <c r="T128" i="445"/>
  <c r="S128" i="445"/>
  <c r="R128" i="445"/>
  <c r="Q128" i="445"/>
  <c r="P128" i="445"/>
  <c r="O128" i="445"/>
  <c r="N128" i="445"/>
  <c r="M128" i="445"/>
  <c r="L128" i="445"/>
  <c r="BX127" i="445"/>
  <c r="BY127" i="445" s="1"/>
  <c r="BH127" i="445"/>
  <c r="BG127" i="445"/>
  <c r="BF127" i="445"/>
  <c r="BE127" i="445"/>
  <c r="BD127" i="445"/>
  <c r="BC127" i="445"/>
  <c r="BB127" i="445"/>
  <c r="BA127" i="445"/>
  <c r="AZ127" i="445"/>
  <c r="AY127" i="445"/>
  <c r="AN127" i="445"/>
  <c r="BM127" i="445" s="1"/>
  <c r="AL127" i="445"/>
  <c r="AM127" i="445" s="1"/>
  <c r="AK127" i="445"/>
  <c r="AI127" i="445"/>
  <c r="AJ127" i="445" s="1"/>
  <c r="AH127" i="445"/>
  <c r="AG127" i="445"/>
  <c r="AF127" i="445"/>
  <c r="AE127" i="445"/>
  <c r="AD127" i="445"/>
  <c r="AC127" i="445"/>
  <c r="AB127" i="445"/>
  <c r="AA127" i="445"/>
  <c r="Z127" i="445"/>
  <c r="Y127" i="445"/>
  <c r="X127" i="445"/>
  <c r="W127" i="445"/>
  <c r="V127" i="445"/>
  <c r="U127" i="445"/>
  <c r="T127" i="445"/>
  <c r="S127" i="445"/>
  <c r="R127" i="445"/>
  <c r="Q127" i="445"/>
  <c r="P127" i="445"/>
  <c r="O127" i="445"/>
  <c r="N127" i="445"/>
  <c r="M127" i="445"/>
  <c r="L127" i="445"/>
  <c r="BX126" i="445"/>
  <c r="BY126" i="445" s="1"/>
  <c r="BJ126" i="445"/>
  <c r="BH126" i="445"/>
  <c r="BK126" i="445" s="1"/>
  <c r="BI126" i="445"/>
  <c r="BG126" i="445"/>
  <c r="BF126" i="445"/>
  <c r="BE126" i="445"/>
  <c r="BD126" i="445"/>
  <c r="BC126" i="445"/>
  <c r="BB126" i="445"/>
  <c r="BA126" i="445"/>
  <c r="AZ126" i="445"/>
  <c r="AY126" i="445"/>
  <c r="AN126" i="445"/>
  <c r="AL126" i="445"/>
  <c r="AM126" i="445" s="1"/>
  <c r="AK126" i="445"/>
  <c r="AI126" i="445"/>
  <c r="AJ126" i="445" s="1"/>
  <c r="AH126" i="445"/>
  <c r="AG126" i="445"/>
  <c r="AF126" i="445"/>
  <c r="AE126" i="445"/>
  <c r="AD126" i="445"/>
  <c r="AC126" i="445"/>
  <c r="AB126" i="445"/>
  <c r="AA126" i="445"/>
  <c r="Z126" i="445"/>
  <c r="Y126" i="445"/>
  <c r="X126" i="445"/>
  <c r="W126" i="445"/>
  <c r="V126" i="445"/>
  <c r="U126" i="445"/>
  <c r="T126" i="445"/>
  <c r="S126" i="445"/>
  <c r="R126" i="445"/>
  <c r="Q126" i="445"/>
  <c r="P126" i="445"/>
  <c r="O126" i="445"/>
  <c r="N126" i="445"/>
  <c r="M126" i="445"/>
  <c r="L126" i="445"/>
  <c r="BX125" i="445"/>
  <c r="BY125" i="445" s="1"/>
  <c r="BH125" i="445"/>
  <c r="BK125" i="445" s="1"/>
  <c r="BG125" i="445"/>
  <c r="BF125" i="445"/>
  <c r="BE125" i="445"/>
  <c r="BD125" i="445"/>
  <c r="BC125" i="445"/>
  <c r="BB125" i="445"/>
  <c r="BA125" i="445"/>
  <c r="AZ125" i="445"/>
  <c r="AY125" i="445"/>
  <c r="AT125" i="445"/>
  <c r="AN125" i="445"/>
  <c r="BT125" i="445" s="1"/>
  <c r="AL125" i="445"/>
  <c r="AM125" i="445" s="1"/>
  <c r="AK125" i="445"/>
  <c r="AI125" i="445"/>
  <c r="AJ125" i="445" s="1"/>
  <c r="AH125" i="445"/>
  <c r="AG125" i="445"/>
  <c r="AF125" i="445"/>
  <c r="AE125" i="445"/>
  <c r="AD125" i="445"/>
  <c r="AC125" i="445"/>
  <c r="AB125" i="445"/>
  <c r="AA125" i="445"/>
  <c r="Z125" i="445"/>
  <c r="Y125" i="445"/>
  <c r="X125" i="445"/>
  <c r="W125" i="445"/>
  <c r="V125" i="445"/>
  <c r="U125" i="445"/>
  <c r="T125" i="445"/>
  <c r="S125" i="445"/>
  <c r="R125" i="445"/>
  <c r="Q125" i="445"/>
  <c r="P125" i="445"/>
  <c r="O125" i="445"/>
  <c r="N125" i="445"/>
  <c r="M125" i="445"/>
  <c r="L125" i="445"/>
  <c r="BX124" i="445"/>
  <c r="BY124" i="445" s="1"/>
  <c r="BM124" i="445"/>
  <c r="BH124" i="445"/>
  <c r="BG124" i="445"/>
  <c r="BF124" i="445"/>
  <c r="BE124" i="445"/>
  <c r="BD124" i="445"/>
  <c r="BC124" i="445"/>
  <c r="BB124" i="445"/>
  <c r="BA124" i="445"/>
  <c r="AZ124" i="445"/>
  <c r="AY124" i="445"/>
  <c r="AR124" i="445"/>
  <c r="AN124" i="445"/>
  <c r="AL124" i="445"/>
  <c r="AM124" i="445" s="1"/>
  <c r="AK124" i="445"/>
  <c r="AI124" i="445"/>
  <c r="AJ124" i="445" s="1"/>
  <c r="AH124" i="445"/>
  <c r="AG124" i="445"/>
  <c r="AF124" i="445"/>
  <c r="AE124" i="445"/>
  <c r="AD124" i="445"/>
  <c r="AC124" i="445"/>
  <c r="AB124" i="445"/>
  <c r="AA124" i="445"/>
  <c r="Z124" i="445"/>
  <c r="Y124" i="445"/>
  <c r="X124" i="445"/>
  <c r="W124" i="445"/>
  <c r="V124" i="445"/>
  <c r="U124" i="445"/>
  <c r="T124" i="445"/>
  <c r="S124" i="445"/>
  <c r="R124" i="445"/>
  <c r="Q124" i="445"/>
  <c r="P124" i="445"/>
  <c r="O124" i="445"/>
  <c r="N124" i="445"/>
  <c r="M124" i="445"/>
  <c r="L124" i="445"/>
  <c r="BX123" i="445"/>
  <c r="BY123" i="445" s="1"/>
  <c r="BH123" i="445"/>
  <c r="BG123" i="445"/>
  <c r="BF123" i="445"/>
  <c r="BE123" i="445"/>
  <c r="BD123" i="445"/>
  <c r="BC123" i="445"/>
  <c r="BB123" i="445"/>
  <c r="BA123" i="445"/>
  <c r="AZ123" i="445"/>
  <c r="AY123" i="445"/>
  <c r="AN123" i="445"/>
  <c r="AL123" i="445"/>
  <c r="AM123" i="445" s="1"/>
  <c r="AK123" i="445"/>
  <c r="AI123" i="445"/>
  <c r="AJ123" i="445" s="1"/>
  <c r="AH123" i="445"/>
  <c r="AG123" i="445"/>
  <c r="AF123" i="445"/>
  <c r="AE123" i="445"/>
  <c r="AD123" i="445"/>
  <c r="AC123" i="445"/>
  <c r="AB123" i="445"/>
  <c r="AA123" i="445"/>
  <c r="Z123" i="445"/>
  <c r="Y123" i="445"/>
  <c r="X123" i="445"/>
  <c r="W123" i="445"/>
  <c r="V123" i="445"/>
  <c r="U123" i="445"/>
  <c r="T123" i="445"/>
  <c r="S123" i="445"/>
  <c r="R123" i="445"/>
  <c r="Q123" i="445"/>
  <c r="P123" i="445"/>
  <c r="O123" i="445"/>
  <c r="N123" i="445"/>
  <c r="M123" i="445"/>
  <c r="L123" i="445"/>
  <c r="BX122" i="445"/>
  <c r="BY122" i="445" s="1"/>
  <c r="BT122" i="445"/>
  <c r="BN122" i="445"/>
  <c r="BH122" i="445"/>
  <c r="BG122" i="445"/>
  <c r="BF122" i="445"/>
  <c r="BE122" i="445"/>
  <c r="BD122" i="445"/>
  <c r="BC122" i="445"/>
  <c r="BB122" i="445"/>
  <c r="BA122" i="445"/>
  <c r="AZ122" i="445"/>
  <c r="AY122" i="445"/>
  <c r="AT122" i="445"/>
  <c r="AN122" i="445"/>
  <c r="BR122" i="445" s="1"/>
  <c r="AL122" i="445"/>
  <c r="AM122" i="445"/>
  <c r="AK122" i="445"/>
  <c r="AI122" i="445"/>
  <c r="AJ122" i="445" s="1"/>
  <c r="AH122" i="445"/>
  <c r="AG122" i="445"/>
  <c r="AF122" i="445"/>
  <c r="AE122" i="445"/>
  <c r="AD122" i="445"/>
  <c r="AC122" i="445"/>
  <c r="AB122" i="445"/>
  <c r="AA122" i="445"/>
  <c r="Z122" i="445"/>
  <c r="Y122" i="445"/>
  <c r="X122" i="445"/>
  <c r="W122" i="445"/>
  <c r="V122" i="445"/>
  <c r="U122" i="445"/>
  <c r="T122" i="445"/>
  <c r="S122" i="445"/>
  <c r="R122" i="445"/>
  <c r="Q122" i="445"/>
  <c r="P122" i="445"/>
  <c r="O122" i="445"/>
  <c r="N122" i="445"/>
  <c r="M122" i="445"/>
  <c r="L122" i="445"/>
  <c r="BX121" i="445"/>
  <c r="BY121" i="445" s="1"/>
  <c r="BH121" i="445"/>
  <c r="BG121" i="445"/>
  <c r="BF121" i="445"/>
  <c r="BE121" i="445"/>
  <c r="BD121" i="445"/>
  <c r="BC121" i="445"/>
  <c r="BB121" i="445"/>
  <c r="BA121" i="445"/>
  <c r="AZ121" i="445"/>
  <c r="AY121" i="445"/>
  <c r="AN121" i="445"/>
  <c r="AL121" i="445"/>
  <c r="AM121" i="445" s="1"/>
  <c r="AK121" i="445"/>
  <c r="AI121" i="445"/>
  <c r="AJ121" i="445" s="1"/>
  <c r="AH121" i="445"/>
  <c r="AG121" i="445"/>
  <c r="AF121" i="445"/>
  <c r="AE121" i="445"/>
  <c r="AD121" i="445"/>
  <c r="AC121" i="445"/>
  <c r="AB121" i="445"/>
  <c r="AA121" i="445"/>
  <c r="Z121" i="445"/>
  <c r="Y121" i="445"/>
  <c r="X121" i="445"/>
  <c r="W121" i="445"/>
  <c r="V121" i="445"/>
  <c r="U121" i="445"/>
  <c r="T121" i="445"/>
  <c r="S121" i="445"/>
  <c r="R121" i="445"/>
  <c r="Q121" i="445"/>
  <c r="P121" i="445"/>
  <c r="O121" i="445"/>
  <c r="N121" i="445"/>
  <c r="M121" i="445"/>
  <c r="L121" i="445"/>
  <c r="BX120" i="445"/>
  <c r="BY120" i="445" s="1"/>
  <c r="BH120" i="445"/>
  <c r="BG120" i="445"/>
  <c r="BF120" i="445"/>
  <c r="BE120" i="445"/>
  <c r="BD120" i="445"/>
  <c r="BC120" i="445"/>
  <c r="BB120" i="445"/>
  <c r="BA120" i="445"/>
  <c r="AZ120" i="445"/>
  <c r="AY120" i="445"/>
  <c r="AN120" i="445"/>
  <c r="AL120" i="445"/>
  <c r="AM120" i="445" s="1"/>
  <c r="AK120" i="445"/>
  <c r="AI120" i="445"/>
  <c r="AJ120" i="445" s="1"/>
  <c r="AH120" i="445"/>
  <c r="AG120" i="445"/>
  <c r="AF120" i="445"/>
  <c r="AE120" i="445"/>
  <c r="AD120" i="445"/>
  <c r="AC120" i="445"/>
  <c r="AB120" i="445"/>
  <c r="AA120" i="445"/>
  <c r="Z120" i="445"/>
  <c r="Y120" i="445"/>
  <c r="X120" i="445"/>
  <c r="W120" i="445"/>
  <c r="V120" i="445"/>
  <c r="U120" i="445"/>
  <c r="T120" i="445"/>
  <c r="S120" i="445"/>
  <c r="R120" i="445"/>
  <c r="Q120" i="445"/>
  <c r="P120" i="445"/>
  <c r="O120" i="445"/>
  <c r="N120" i="445"/>
  <c r="M120" i="445"/>
  <c r="L120" i="445"/>
  <c r="BX119" i="445"/>
  <c r="BY119" i="445" s="1"/>
  <c r="BH119" i="445"/>
  <c r="BG119" i="445"/>
  <c r="BF119" i="445"/>
  <c r="BE119" i="445"/>
  <c r="BD119" i="445"/>
  <c r="BC119" i="445"/>
  <c r="BB119" i="445"/>
  <c r="BA119" i="445"/>
  <c r="AZ119" i="445"/>
  <c r="AY119" i="445"/>
  <c r="AN119" i="445"/>
  <c r="AV119" i="445" s="1"/>
  <c r="AW119" i="445" s="1"/>
  <c r="AL119" i="445"/>
  <c r="AM119" i="445" s="1"/>
  <c r="AK119" i="445"/>
  <c r="AI119" i="445"/>
  <c r="AJ119" i="445" s="1"/>
  <c r="AH119" i="445"/>
  <c r="AG119" i="445"/>
  <c r="AF119" i="445"/>
  <c r="AE119" i="445"/>
  <c r="AD119" i="445"/>
  <c r="AC119" i="445"/>
  <c r="AB119" i="445"/>
  <c r="AA119" i="445"/>
  <c r="Z119" i="445"/>
  <c r="Y119" i="445"/>
  <c r="X119" i="445"/>
  <c r="W119" i="445"/>
  <c r="V119" i="445"/>
  <c r="U119" i="445"/>
  <c r="T119" i="445"/>
  <c r="S119" i="445"/>
  <c r="R119" i="445"/>
  <c r="Q119" i="445"/>
  <c r="P119" i="445"/>
  <c r="O119" i="445"/>
  <c r="N119" i="445"/>
  <c r="M119" i="445"/>
  <c r="L119" i="445"/>
  <c r="BX118" i="445"/>
  <c r="BY118" i="445" s="1"/>
  <c r="BH118" i="445"/>
  <c r="BG118" i="445"/>
  <c r="BF118" i="445"/>
  <c r="BE118" i="445"/>
  <c r="BD118" i="445"/>
  <c r="BC118" i="445"/>
  <c r="BB118" i="445"/>
  <c r="BA118" i="445"/>
  <c r="AZ118" i="445"/>
  <c r="AY118" i="445"/>
  <c r="AN118" i="445"/>
  <c r="AL118" i="445"/>
  <c r="AM118" i="445" s="1"/>
  <c r="AK118" i="445"/>
  <c r="AI118" i="445"/>
  <c r="AJ118" i="445" s="1"/>
  <c r="AH118" i="445"/>
  <c r="AG118" i="445"/>
  <c r="AF118" i="445"/>
  <c r="AE118" i="445"/>
  <c r="AD118" i="445"/>
  <c r="AC118" i="445"/>
  <c r="AB118" i="445"/>
  <c r="AA118" i="445"/>
  <c r="Z118" i="445"/>
  <c r="Y118" i="445"/>
  <c r="X118" i="445"/>
  <c r="W118" i="445"/>
  <c r="V118" i="445"/>
  <c r="U118" i="445"/>
  <c r="T118" i="445"/>
  <c r="S118" i="445"/>
  <c r="R118" i="445"/>
  <c r="Q118" i="445"/>
  <c r="P118" i="445"/>
  <c r="O118" i="445"/>
  <c r="N118" i="445"/>
  <c r="M118" i="445"/>
  <c r="L118" i="445"/>
  <c r="BX117" i="445"/>
  <c r="BY117" i="445" s="1"/>
  <c r="BH117" i="445"/>
  <c r="BJ117" i="445" s="1"/>
  <c r="BG117" i="445"/>
  <c r="BF117" i="445"/>
  <c r="BE117" i="445"/>
  <c r="BD117" i="445"/>
  <c r="BC117" i="445"/>
  <c r="BB117" i="445"/>
  <c r="BA117" i="445"/>
  <c r="AZ117" i="445"/>
  <c r="AY117" i="445"/>
  <c r="AN117" i="445"/>
  <c r="AL117" i="445"/>
  <c r="AM117" i="445" s="1"/>
  <c r="AK117" i="445"/>
  <c r="AI117" i="445"/>
  <c r="AJ117" i="445" s="1"/>
  <c r="AH117" i="445"/>
  <c r="AG117" i="445"/>
  <c r="AF117" i="445"/>
  <c r="AE117" i="445"/>
  <c r="AD117" i="445"/>
  <c r="AC117" i="445"/>
  <c r="AB117" i="445"/>
  <c r="AA117" i="445"/>
  <c r="Z117" i="445"/>
  <c r="Y117" i="445"/>
  <c r="X117" i="445"/>
  <c r="W117" i="445"/>
  <c r="V117" i="445"/>
  <c r="U117" i="445"/>
  <c r="T117" i="445"/>
  <c r="S117" i="445"/>
  <c r="R117" i="445"/>
  <c r="Q117" i="445"/>
  <c r="P117" i="445"/>
  <c r="O117" i="445"/>
  <c r="N117" i="445"/>
  <c r="M117" i="445"/>
  <c r="L117" i="445"/>
  <c r="BX116" i="445"/>
  <c r="BY116" i="445" s="1"/>
  <c r="BH116" i="445"/>
  <c r="BI116" i="445" s="1"/>
  <c r="BG116" i="445"/>
  <c r="BF116" i="445"/>
  <c r="BE116" i="445"/>
  <c r="BD116" i="445"/>
  <c r="BC116" i="445"/>
  <c r="BB116" i="445"/>
  <c r="BA116" i="445"/>
  <c r="AZ116" i="445"/>
  <c r="AY116" i="445"/>
  <c r="AN116" i="445"/>
  <c r="BT116" i="445"/>
  <c r="AL116" i="445"/>
  <c r="AM116" i="445" s="1"/>
  <c r="AK116" i="445"/>
  <c r="AI116" i="445"/>
  <c r="AJ116" i="445" s="1"/>
  <c r="AH116" i="445"/>
  <c r="AG116" i="445"/>
  <c r="AF116" i="445"/>
  <c r="AE116" i="445"/>
  <c r="AD116" i="445"/>
  <c r="AC116" i="445"/>
  <c r="AB116" i="445"/>
  <c r="AA116" i="445"/>
  <c r="Z116" i="445"/>
  <c r="Y116" i="445"/>
  <c r="X116" i="445"/>
  <c r="W116" i="445"/>
  <c r="V116" i="445"/>
  <c r="U116" i="445"/>
  <c r="T116" i="445"/>
  <c r="S116" i="445"/>
  <c r="R116" i="445"/>
  <c r="Q116" i="445"/>
  <c r="P116" i="445"/>
  <c r="O116" i="445"/>
  <c r="N116" i="445"/>
  <c r="M116" i="445"/>
  <c r="L116" i="445"/>
  <c r="BX115" i="445"/>
  <c r="BY115" i="445" s="1"/>
  <c r="BR115" i="445"/>
  <c r="BH115" i="445"/>
  <c r="BG115" i="445"/>
  <c r="BF115" i="445"/>
  <c r="BE115" i="445"/>
  <c r="BD115" i="445"/>
  <c r="BC115" i="445"/>
  <c r="BB115" i="445"/>
  <c r="BA115" i="445"/>
  <c r="AZ115" i="445"/>
  <c r="AY115" i="445"/>
  <c r="AN115" i="445"/>
  <c r="AR115" i="445" s="1"/>
  <c r="AL115" i="445"/>
  <c r="AM115" i="445" s="1"/>
  <c r="AK115" i="445"/>
  <c r="AI115" i="445"/>
  <c r="AJ115" i="445" s="1"/>
  <c r="AH115" i="445"/>
  <c r="AG115" i="445"/>
  <c r="AF115" i="445"/>
  <c r="AE115" i="445"/>
  <c r="AD115" i="445"/>
  <c r="AC115" i="445"/>
  <c r="AB115" i="445"/>
  <c r="AA115" i="445"/>
  <c r="Z115" i="445"/>
  <c r="Y115" i="445"/>
  <c r="X115" i="445"/>
  <c r="W115" i="445"/>
  <c r="V115" i="445"/>
  <c r="U115" i="445"/>
  <c r="T115" i="445"/>
  <c r="S115" i="445"/>
  <c r="R115" i="445"/>
  <c r="Q115" i="445"/>
  <c r="P115" i="445"/>
  <c r="O115" i="445"/>
  <c r="N115" i="445"/>
  <c r="M115" i="445"/>
  <c r="L115" i="445"/>
  <c r="BX114" i="445"/>
  <c r="BY114" i="445" s="1"/>
  <c r="BT114" i="445"/>
  <c r="BN114" i="445"/>
  <c r="BH114" i="445"/>
  <c r="BG114" i="445"/>
  <c r="BF114" i="445"/>
  <c r="BE114" i="445"/>
  <c r="BD114" i="445"/>
  <c r="BC114" i="445"/>
  <c r="BB114" i="445"/>
  <c r="BA114" i="445"/>
  <c r="AZ114" i="445"/>
  <c r="AY114" i="445"/>
  <c r="AN114" i="445"/>
  <c r="AL114" i="445"/>
  <c r="AM114" i="445" s="1"/>
  <c r="AK114" i="445"/>
  <c r="AI114" i="445"/>
  <c r="AJ114" i="445" s="1"/>
  <c r="AH114" i="445"/>
  <c r="AG114" i="445"/>
  <c r="AF114" i="445"/>
  <c r="AE114" i="445"/>
  <c r="AD114" i="445"/>
  <c r="AC114" i="445"/>
  <c r="AB114" i="445"/>
  <c r="AA114" i="445"/>
  <c r="Z114" i="445"/>
  <c r="Y114" i="445"/>
  <c r="X114" i="445"/>
  <c r="W114" i="445"/>
  <c r="V114" i="445"/>
  <c r="U114" i="445"/>
  <c r="T114" i="445"/>
  <c r="S114" i="445"/>
  <c r="R114" i="445"/>
  <c r="Q114" i="445"/>
  <c r="P114" i="445"/>
  <c r="O114" i="445"/>
  <c r="N114" i="445"/>
  <c r="M114" i="445"/>
  <c r="L114" i="445"/>
  <c r="BX113" i="445"/>
  <c r="BY113" i="445" s="1"/>
  <c r="BH113" i="445"/>
  <c r="BK113" i="445" s="1"/>
  <c r="BG113" i="445"/>
  <c r="BF113" i="445"/>
  <c r="BE113" i="445"/>
  <c r="BD113" i="445"/>
  <c r="BC113" i="445"/>
  <c r="BB113" i="445"/>
  <c r="BA113" i="445"/>
  <c r="AZ113" i="445"/>
  <c r="AY113" i="445"/>
  <c r="AN113" i="445"/>
  <c r="AL113" i="445"/>
  <c r="AM113" i="445" s="1"/>
  <c r="AK113" i="445"/>
  <c r="AI113" i="445"/>
  <c r="AJ113" i="445" s="1"/>
  <c r="AH113" i="445"/>
  <c r="AG113" i="445"/>
  <c r="AF113" i="445"/>
  <c r="AE113" i="445"/>
  <c r="AD113" i="445"/>
  <c r="AC113" i="445"/>
  <c r="AB113" i="445"/>
  <c r="AA113" i="445"/>
  <c r="Z113" i="445"/>
  <c r="Y113" i="445"/>
  <c r="X113" i="445"/>
  <c r="W113" i="445"/>
  <c r="V113" i="445"/>
  <c r="U113" i="445"/>
  <c r="T113" i="445"/>
  <c r="S113" i="445"/>
  <c r="R113" i="445"/>
  <c r="Q113" i="445"/>
  <c r="P113" i="445"/>
  <c r="O113" i="445"/>
  <c r="N113" i="445"/>
  <c r="M113" i="445"/>
  <c r="L113" i="445"/>
  <c r="BY112" i="445"/>
  <c r="BX112" i="445"/>
  <c r="BH112" i="445"/>
  <c r="BI112" i="445" s="1"/>
  <c r="BG112" i="445"/>
  <c r="BF112" i="445"/>
  <c r="BE112" i="445"/>
  <c r="BD112" i="445"/>
  <c r="BC112" i="445"/>
  <c r="BB112" i="445"/>
  <c r="BA112" i="445"/>
  <c r="AZ112" i="445"/>
  <c r="AY112" i="445"/>
  <c r="AN112" i="445"/>
  <c r="AL112" i="445"/>
  <c r="AM112" i="445" s="1"/>
  <c r="AK112" i="445"/>
  <c r="AI112" i="445"/>
  <c r="AJ112" i="445" s="1"/>
  <c r="AH112" i="445"/>
  <c r="AG112" i="445"/>
  <c r="AF112" i="445"/>
  <c r="AE112" i="445"/>
  <c r="AD112" i="445"/>
  <c r="AC112" i="445"/>
  <c r="AB112" i="445"/>
  <c r="AA112" i="445"/>
  <c r="Z112" i="445"/>
  <c r="Y112" i="445"/>
  <c r="X112" i="445"/>
  <c r="W112" i="445"/>
  <c r="V112" i="445"/>
  <c r="U112" i="445"/>
  <c r="T112" i="445"/>
  <c r="S112" i="445"/>
  <c r="R112" i="445"/>
  <c r="Q112" i="445"/>
  <c r="P112" i="445"/>
  <c r="O112" i="445"/>
  <c r="N112" i="445"/>
  <c r="M112" i="445"/>
  <c r="L112" i="445"/>
  <c r="BX111" i="445"/>
  <c r="BY111" i="445" s="1"/>
  <c r="BM111" i="445"/>
  <c r="BH111" i="445"/>
  <c r="BG111" i="445"/>
  <c r="BF111" i="445"/>
  <c r="BE111" i="445"/>
  <c r="BD111" i="445"/>
  <c r="BC111" i="445"/>
  <c r="BB111" i="445"/>
  <c r="BA111" i="445"/>
  <c r="AZ111" i="445"/>
  <c r="AY111" i="445"/>
  <c r="AN111" i="445"/>
  <c r="AL111" i="445"/>
  <c r="AM111" i="445" s="1"/>
  <c r="AK111" i="445"/>
  <c r="AI111" i="445"/>
  <c r="AJ111" i="445" s="1"/>
  <c r="AH111" i="445"/>
  <c r="AG111" i="445"/>
  <c r="AF111" i="445"/>
  <c r="AE111" i="445"/>
  <c r="AD111" i="445"/>
  <c r="AC111" i="445"/>
  <c r="AB111" i="445"/>
  <c r="AA111" i="445"/>
  <c r="Z111" i="445"/>
  <c r="Y111" i="445"/>
  <c r="X111" i="445"/>
  <c r="W111" i="445"/>
  <c r="V111" i="445"/>
  <c r="U111" i="445"/>
  <c r="T111" i="445"/>
  <c r="S111" i="445"/>
  <c r="R111" i="445"/>
  <c r="Q111" i="445"/>
  <c r="P111" i="445"/>
  <c r="O111" i="445"/>
  <c r="N111" i="445"/>
  <c r="M111" i="445"/>
  <c r="L111" i="445"/>
  <c r="BX110" i="445"/>
  <c r="BY110" i="445" s="1"/>
  <c r="BN110" i="445"/>
  <c r="BH110" i="445"/>
  <c r="BI110" i="445" s="1"/>
  <c r="BG110" i="445"/>
  <c r="BF110" i="445"/>
  <c r="BE110" i="445"/>
  <c r="BD110" i="445"/>
  <c r="BC110" i="445"/>
  <c r="BB110" i="445"/>
  <c r="BA110" i="445"/>
  <c r="AZ110" i="445"/>
  <c r="AY110" i="445"/>
  <c r="AS110" i="445"/>
  <c r="AN110" i="445"/>
  <c r="AL110" i="445"/>
  <c r="AM110" i="445" s="1"/>
  <c r="AK110" i="445"/>
  <c r="AI110" i="445"/>
  <c r="AJ110" i="445" s="1"/>
  <c r="AH110" i="445"/>
  <c r="AG110" i="445"/>
  <c r="AF110" i="445"/>
  <c r="AE110" i="445"/>
  <c r="AD110" i="445"/>
  <c r="AC110" i="445"/>
  <c r="AB110" i="445"/>
  <c r="AA110" i="445"/>
  <c r="Z110" i="445"/>
  <c r="Y110" i="445"/>
  <c r="X110" i="445"/>
  <c r="W110" i="445"/>
  <c r="V110" i="445"/>
  <c r="U110" i="445"/>
  <c r="T110" i="445"/>
  <c r="S110" i="445"/>
  <c r="R110" i="445"/>
  <c r="Q110" i="445"/>
  <c r="P110" i="445"/>
  <c r="O110" i="445"/>
  <c r="N110" i="445"/>
  <c r="M110" i="445"/>
  <c r="L110" i="445"/>
  <c r="BX109" i="445"/>
  <c r="BY109" i="445" s="1"/>
  <c r="BP109" i="445"/>
  <c r="BH109" i="445"/>
  <c r="BK109" i="445" s="1"/>
  <c r="BG109" i="445"/>
  <c r="BF109" i="445"/>
  <c r="BE109" i="445"/>
  <c r="BD109" i="445"/>
  <c r="BC109" i="445"/>
  <c r="BB109" i="445"/>
  <c r="BA109" i="445"/>
  <c r="AZ109" i="445"/>
  <c r="AY109" i="445"/>
  <c r="AU109" i="445"/>
  <c r="AN109" i="445"/>
  <c r="AL109" i="445"/>
  <c r="AM109" i="445" s="1"/>
  <c r="AK109" i="445"/>
  <c r="AI109" i="445"/>
  <c r="AJ109" i="445"/>
  <c r="AH109" i="445"/>
  <c r="AG109" i="445"/>
  <c r="AF109" i="445"/>
  <c r="AE109" i="445"/>
  <c r="AD109" i="445"/>
  <c r="AC109" i="445"/>
  <c r="AB109" i="445"/>
  <c r="AA109" i="445"/>
  <c r="Z109" i="445"/>
  <c r="Y109" i="445"/>
  <c r="X109" i="445"/>
  <c r="W109" i="445"/>
  <c r="V109" i="445"/>
  <c r="U109" i="445"/>
  <c r="T109" i="445"/>
  <c r="S109" i="445"/>
  <c r="R109" i="445"/>
  <c r="Q109" i="445"/>
  <c r="P109" i="445"/>
  <c r="O109" i="445"/>
  <c r="N109" i="445"/>
  <c r="M109" i="445"/>
  <c r="L109" i="445"/>
  <c r="BX108" i="445"/>
  <c r="BY108" i="445" s="1"/>
  <c r="BH108" i="445"/>
  <c r="BG108" i="445"/>
  <c r="BF108" i="445"/>
  <c r="BE108" i="445"/>
  <c r="BD108" i="445"/>
  <c r="BC108" i="445"/>
  <c r="BB108" i="445"/>
  <c r="BA108" i="445"/>
  <c r="AZ108" i="445"/>
  <c r="AY108" i="445"/>
  <c r="AR108" i="445"/>
  <c r="AN108" i="445"/>
  <c r="AL108" i="445"/>
  <c r="AM108" i="445" s="1"/>
  <c r="AK108" i="445"/>
  <c r="AI108" i="445"/>
  <c r="AJ108" i="445" s="1"/>
  <c r="AH108" i="445"/>
  <c r="AG108" i="445"/>
  <c r="AF108" i="445"/>
  <c r="AE108" i="445"/>
  <c r="AD108" i="445"/>
  <c r="AC108" i="445"/>
  <c r="AB108" i="445"/>
  <c r="AA108" i="445"/>
  <c r="Z108" i="445"/>
  <c r="Y108" i="445"/>
  <c r="X108" i="445"/>
  <c r="W108" i="445"/>
  <c r="V108" i="445"/>
  <c r="U108" i="445"/>
  <c r="T108" i="445"/>
  <c r="S108" i="445"/>
  <c r="R108" i="445"/>
  <c r="Q108" i="445"/>
  <c r="P108" i="445"/>
  <c r="O108" i="445"/>
  <c r="N108" i="445"/>
  <c r="M108" i="445"/>
  <c r="L108" i="445"/>
  <c r="BX107" i="445"/>
  <c r="BY107" i="445" s="1"/>
  <c r="BH107" i="445"/>
  <c r="BI107" i="445" s="1"/>
  <c r="BG107" i="445"/>
  <c r="BF107" i="445"/>
  <c r="BE107" i="445"/>
  <c r="BD107" i="445"/>
  <c r="BC107" i="445"/>
  <c r="BB107" i="445"/>
  <c r="BA107" i="445"/>
  <c r="AZ107" i="445"/>
  <c r="AY107" i="445"/>
  <c r="AN107" i="445"/>
  <c r="AL107" i="445"/>
  <c r="AM107" i="445" s="1"/>
  <c r="AK107" i="445"/>
  <c r="AI107" i="445"/>
  <c r="AJ107" i="445" s="1"/>
  <c r="AH107" i="445"/>
  <c r="AG107" i="445"/>
  <c r="AF107" i="445"/>
  <c r="AE107" i="445"/>
  <c r="AD107" i="445"/>
  <c r="AC107" i="445"/>
  <c r="AB107" i="445"/>
  <c r="AA107" i="445"/>
  <c r="Z107" i="445"/>
  <c r="Y107" i="445"/>
  <c r="X107" i="445"/>
  <c r="W107" i="445"/>
  <c r="V107" i="445"/>
  <c r="U107" i="445"/>
  <c r="T107" i="445"/>
  <c r="S107" i="445"/>
  <c r="R107" i="445"/>
  <c r="Q107" i="445"/>
  <c r="P107" i="445"/>
  <c r="O107" i="445"/>
  <c r="N107" i="445"/>
  <c r="M107" i="445"/>
  <c r="L107" i="445"/>
  <c r="BX106" i="445"/>
  <c r="BY106" i="445" s="1"/>
  <c r="BH106" i="445"/>
  <c r="BI106" i="445" s="1"/>
  <c r="BG106" i="445"/>
  <c r="BF106" i="445"/>
  <c r="BE106" i="445"/>
  <c r="BD106" i="445"/>
  <c r="BC106" i="445"/>
  <c r="BB106" i="445"/>
  <c r="BA106" i="445"/>
  <c r="AZ106" i="445"/>
  <c r="AY106" i="445"/>
  <c r="AN106" i="445"/>
  <c r="AL106" i="445"/>
  <c r="AM106" i="445"/>
  <c r="AK106" i="445"/>
  <c r="AI106" i="445"/>
  <c r="AJ106" i="445" s="1"/>
  <c r="AH106" i="445"/>
  <c r="AG106" i="445"/>
  <c r="AF106" i="445"/>
  <c r="AE106" i="445"/>
  <c r="AD106" i="445"/>
  <c r="AC106" i="445"/>
  <c r="AB106" i="445"/>
  <c r="AA106" i="445"/>
  <c r="Z106" i="445"/>
  <c r="Y106" i="445"/>
  <c r="X106" i="445"/>
  <c r="W106" i="445"/>
  <c r="V106" i="445"/>
  <c r="U106" i="445"/>
  <c r="T106" i="445"/>
  <c r="S106" i="445"/>
  <c r="R106" i="445"/>
  <c r="Q106" i="445"/>
  <c r="P106" i="445"/>
  <c r="O106" i="445"/>
  <c r="N106" i="445"/>
  <c r="M106" i="445"/>
  <c r="L106" i="445"/>
  <c r="BX105" i="445"/>
  <c r="BY105" i="445" s="1"/>
  <c r="BH105" i="445"/>
  <c r="BG105" i="445"/>
  <c r="BF105" i="445"/>
  <c r="BE105" i="445"/>
  <c r="BD105" i="445"/>
  <c r="BC105" i="445"/>
  <c r="BB105" i="445"/>
  <c r="BA105" i="445"/>
  <c r="AZ105" i="445"/>
  <c r="AY105" i="445"/>
  <c r="AT105" i="445"/>
  <c r="AN105" i="445"/>
  <c r="BT105" i="445" s="1"/>
  <c r="AL105" i="445"/>
  <c r="AM105" i="445" s="1"/>
  <c r="AK105" i="445"/>
  <c r="AI105" i="445"/>
  <c r="AJ105" i="445" s="1"/>
  <c r="AH105" i="445"/>
  <c r="AG105" i="445"/>
  <c r="AF105" i="445"/>
  <c r="AE105" i="445"/>
  <c r="AD105" i="445"/>
  <c r="AC105" i="445"/>
  <c r="AB105" i="445"/>
  <c r="AA105" i="445"/>
  <c r="Z105" i="445"/>
  <c r="Y105" i="445"/>
  <c r="X105" i="445"/>
  <c r="W105" i="445"/>
  <c r="V105" i="445"/>
  <c r="U105" i="445"/>
  <c r="T105" i="445"/>
  <c r="S105" i="445"/>
  <c r="R105" i="445"/>
  <c r="Q105" i="445"/>
  <c r="P105" i="445"/>
  <c r="O105" i="445"/>
  <c r="N105" i="445"/>
  <c r="M105" i="445"/>
  <c r="L105" i="445"/>
  <c r="BX104" i="445"/>
  <c r="BY104" i="445" s="1"/>
  <c r="BH104" i="445"/>
  <c r="BG104" i="445"/>
  <c r="BF104" i="445"/>
  <c r="BE104" i="445"/>
  <c r="BD104" i="445"/>
  <c r="BC104" i="445"/>
  <c r="BB104" i="445"/>
  <c r="BA104" i="445"/>
  <c r="AZ104" i="445"/>
  <c r="AY104" i="445"/>
  <c r="AN104" i="445"/>
  <c r="BM104" i="445" s="1"/>
  <c r="AL104" i="445"/>
  <c r="AM104" i="445" s="1"/>
  <c r="AK104" i="445"/>
  <c r="AI104" i="445"/>
  <c r="AJ104" i="445" s="1"/>
  <c r="AH104" i="445"/>
  <c r="AG104" i="445"/>
  <c r="AF104" i="445"/>
  <c r="AE104" i="445"/>
  <c r="AD104" i="445"/>
  <c r="AC104" i="445"/>
  <c r="AB104" i="445"/>
  <c r="AA104" i="445"/>
  <c r="Z104" i="445"/>
  <c r="Y104" i="445"/>
  <c r="X104" i="445"/>
  <c r="W104" i="445"/>
  <c r="V104" i="445"/>
  <c r="U104" i="445"/>
  <c r="T104" i="445"/>
  <c r="S104" i="445"/>
  <c r="R104" i="445"/>
  <c r="Q104" i="445"/>
  <c r="P104" i="445"/>
  <c r="O104" i="445"/>
  <c r="N104" i="445"/>
  <c r="M104" i="445"/>
  <c r="L104" i="445"/>
  <c r="BX103" i="445"/>
  <c r="BY103" i="445" s="1"/>
  <c r="BH103" i="445"/>
  <c r="BG103" i="445"/>
  <c r="BF103" i="445"/>
  <c r="BE103" i="445"/>
  <c r="BD103" i="445"/>
  <c r="BC103" i="445"/>
  <c r="BB103" i="445"/>
  <c r="BA103" i="445"/>
  <c r="AZ103" i="445"/>
  <c r="AY103" i="445"/>
  <c r="AN103" i="445"/>
  <c r="BQ103" i="445" s="1"/>
  <c r="AL103" i="445"/>
  <c r="AM103" i="445" s="1"/>
  <c r="AK103" i="445"/>
  <c r="AI103" i="445"/>
  <c r="AJ103" i="445" s="1"/>
  <c r="AH103" i="445"/>
  <c r="AG103" i="445"/>
  <c r="AF103" i="445"/>
  <c r="AE103" i="445"/>
  <c r="AD103" i="445"/>
  <c r="AC103" i="445"/>
  <c r="AB103" i="445"/>
  <c r="AA103" i="445"/>
  <c r="Z103" i="445"/>
  <c r="Y103" i="445"/>
  <c r="X103" i="445"/>
  <c r="W103" i="445"/>
  <c r="V103" i="445"/>
  <c r="U103" i="445"/>
  <c r="T103" i="445"/>
  <c r="S103" i="445"/>
  <c r="R103" i="445"/>
  <c r="Q103" i="445"/>
  <c r="P103" i="445"/>
  <c r="O103" i="445"/>
  <c r="N103" i="445"/>
  <c r="M103" i="445"/>
  <c r="L103" i="445"/>
  <c r="BX102" i="445"/>
  <c r="BY102" i="445" s="1"/>
  <c r="BH102" i="445"/>
  <c r="BI102" i="445" s="1"/>
  <c r="BG102" i="445"/>
  <c r="BF102" i="445"/>
  <c r="BE102" i="445"/>
  <c r="BD102" i="445"/>
  <c r="BC102" i="445"/>
  <c r="BB102" i="445"/>
  <c r="BA102" i="445"/>
  <c r="AZ102" i="445"/>
  <c r="AY102" i="445"/>
  <c r="AN102" i="445"/>
  <c r="BS102" i="445" s="1"/>
  <c r="AL102" i="445"/>
  <c r="AM102" i="445" s="1"/>
  <c r="AK102" i="445"/>
  <c r="AI102" i="445"/>
  <c r="AJ102" i="445" s="1"/>
  <c r="AH102" i="445"/>
  <c r="AG102" i="445"/>
  <c r="AF102" i="445"/>
  <c r="AE102" i="445"/>
  <c r="AD102" i="445"/>
  <c r="AC102" i="445"/>
  <c r="AB102" i="445"/>
  <c r="AA102" i="445"/>
  <c r="Z102" i="445"/>
  <c r="Y102" i="445"/>
  <c r="X102" i="445"/>
  <c r="W102" i="445"/>
  <c r="V102" i="445"/>
  <c r="U102" i="445"/>
  <c r="T102" i="445"/>
  <c r="S102" i="445"/>
  <c r="R102" i="445"/>
  <c r="Q102" i="445"/>
  <c r="P102" i="445"/>
  <c r="O102" i="445"/>
  <c r="N102" i="445"/>
  <c r="M102" i="445"/>
  <c r="L102" i="445"/>
  <c r="BX101" i="445"/>
  <c r="BY101" i="445" s="1"/>
  <c r="BH101" i="445"/>
  <c r="BG101" i="445"/>
  <c r="BF101" i="445"/>
  <c r="BE101" i="445"/>
  <c r="BD101" i="445"/>
  <c r="BC101" i="445"/>
  <c r="BB101" i="445"/>
  <c r="BA101" i="445"/>
  <c r="AZ101" i="445"/>
  <c r="AY101" i="445"/>
  <c r="AN101" i="445"/>
  <c r="AL101" i="445"/>
  <c r="AM101" i="445" s="1"/>
  <c r="AK101" i="445"/>
  <c r="AI101" i="445"/>
  <c r="AJ101" i="445" s="1"/>
  <c r="AH101" i="445"/>
  <c r="AG101" i="445"/>
  <c r="AF101" i="445"/>
  <c r="AE101" i="445"/>
  <c r="AD101" i="445"/>
  <c r="AC101" i="445"/>
  <c r="AB101" i="445"/>
  <c r="AA101" i="445"/>
  <c r="Z101" i="445"/>
  <c r="Y101" i="445"/>
  <c r="X101" i="445"/>
  <c r="W101" i="445"/>
  <c r="V101" i="445"/>
  <c r="U101" i="445"/>
  <c r="T101" i="445"/>
  <c r="S101" i="445"/>
  <c r="R101" i="445"/>
  <c r="Q101" i="445"/>
  <c r="P101" i="445"/>
  <c r="O101" i="445"/>
  <c r="N101" i="445"/>
  <c r="M101" i="445"/>
  <c r="L101" i="445"/>
  <c r="BX100" i="445"/>
  <c r="BY100" i="445" s="1"/>
  <c r="BH100" i="445"/>
  <c r="BI100" i="445" s="1"/>
  <c r="BG100" i="445"/>
  <c r="BF100" i="445"/>
  <c r="BE100" i="445"/>
  <c r="BD100" i="445"/>
  <c r="BC100" i="445"/>
  <c r="BB100" i="445"/>
  <c r="BA100" i="445"/>
  <c r="AZ100" i="445"/>
  <c r="AY100" i="445"/>
  <c r="AN100" i="445"/>
  <c r="BL100" i="445" s="1"/>
  <c r="AL100" i="445"/>
  <c r="AM100" i="445" s="1"/>
  <c r="AK100" i="445"/>
  <c r="AJ100" i="445"/>
  <c r="AI100" i="445"/>
  <c r="AH100" i="445"/>
  <c r="AG100" i="445"/>
  <c r="AF100" i="445"/>
  <c r="AE100" i="445"/>
  <c r="AD100" i="445"/>
  <c r="AC100" i="445"/>
  <c r="AB100" i="445"/>
  <c r="AA100" i="445"/>
  <c r="Z100" i="445"/>
  <c r="Y100" i="445"/>
  <c r="X100" i="445"/>
  <c r="W100" i="445"/>
  <c r="V100" i="445"/>
  <c r="U100" i="445"/>
  <c r="T100" i="445"/>
  <c r="S100" i="445"/>
  <c r="R100" i="445"/>
  <c r="Q100" i="445"/>
  <c r="P100" i="445"/>
  <c r="O100" i="445"/>
  <c r="N100" i="445"/>
  <c r="M100" i="445"/>
  <c r="L100" i="445"/>
  <c r="BX99" i="445"/>
  <c r="BY99" i="445" s="1"/>
  <c r="BH99" i="445"/>
  <c r="BJ99" i="445" s="1"/>
  <c r="BG99" i="445"/>
  <c r="BF99" i="445"/>
  <c r="BE99" i="445"/>
  <c r="BD99" i="445"/>
  <c r="BC99" i="445"/>
  <c r="BB99" i="445"/>
  <c r="BA99" i="445"/>
  <c r="AZ99" i="445"/>
  <c r="AY99" i="445"/>
  <c r="AN99" i="445"/>
  <c r="AL99" i="445"/>
  <c r="AM99" i="445" s="1"/>
  <c r="AK99" i="445"/>
  <c r="AI99" i="445"/>
  <c r="AJ99" i="445" s="1"/>
  <c r="AH99" i="445"/>
  <c r="AG99" i="445"/>
  <c r="AF99" i="445"/>
  <c r="AE99" i="445"/>
  <c r="AD99" i="445"/>
  <c r="AC99" i="445"/>
  <c r="AB99" i="445"/>
  <c r="AA99" i="445"/>
  <c r="Z99" i="445"/>
  <c r="Y99" i="445"/>
  <c r="X99" i="445"/>
  <c r="W99" i="445"/>
  <c r="V99" i="445"/>
  <c r="U99" i="445"/>
  <c r="T99" i="445"/>
  <c r="S99" i="445"/>
  <c r="R99" i="445"/>
  <c r="Q99" i="445"/>
  <c r="P99" i="445"/>
  <c r="O99" i="445"/>
  <c r="N99" i="445"/>
  <c r="M99" i="445"/>
  <c r="L99" i="445"/>
  <c r="BX98" i="445"/>
  <c r="BY98" i="445" s="1"/>
  <c r="BH98" i="445"/>
  <c r="BG98" i="445"/>
  <c r="BF98" i="445"/>
  <c r="BE98" i="445"/>
  <c r="BD98" i="445"/>
  <c r="BC98" i="445"/>
  <c r="BB98" i="445"/>
  <c r="BA98" i="445"/>
  <c r="AZ98" i="445"/>
  <c r="AY98" i="445"/>
  <c r="AN98" i="445"/>
  <c r="AL98" i="445"/>
  <c r="AM98" i="445" s="1"/>
  <c r="AK98" i="445"/>
  <c r="AI98" i="445"/>
  <c r="AJ98" i="445" s="1"/>
  <c r="AH98" i="445"/>
  <c r="AG98" i="445"/>
  <c r="AF98" i="445"/>
  <c r="AE98" i="445"/>
  <c r="AD98" i="445"/>
  <c r="AC98" i="445"/>
  <c r="AB98" i="445"/>
  <c r="AA98" i="445"/>
  <c r="Z98" i="445"/>
  <c r="Y98" i="445"/>
  <c r="X98" i="445"/>
  <c r="W98" i="445"/>
  <c r="V98" i="445"/>
  <c r="U98" i="445"/>
  <c r="T98" i="445"/>
  <c r="S98" i="445"/>
  <c r="R98" i="445"/>
  <c r="Q98" i="445"/>
  <c r="P98" i="445"/>
  <c r="O98" i="445"/>
  <c r="N98" i="445"/>
  <c r="M98" i="445"/>
  <c r="L98" i="445"/>
  <c r="BX97" i="445"/>
  <c r="BY97" i="445" s="1"/>
  <c r="BH97" i="445"/>
  <c r="BK97" i="445" s="1"/>
  <c r="BJ97" i="445"/>
  <c r="BG97" i="445"/>
  <c r="BF97" i="445"/>
  <c r="BE97" i="445"/>
  <c r="BD97" i="445"/>
  <c r="BC97" i="445"/>
  <c r="BB97" i="445"/>
  <c r="BA97" i="445"/>
  <c r="AZ97" i="445"/>
  <c r="AY97" i="445"/>
  <c r="AN97" i="445"/>
  <c r="AV97" i="445" s="1"/>
  <c r="AW97" i="445" s="1"/>
  <c r="AL97" i="445"/>
  <c r="AM97" i="445" s="1"/>
  <c r="AK97" i="445"/>
  <c r="AI97" i="445"/>
  <c r="AJ97" i="445" s="1"/>
  <c r="AH97" i="445"/>
  <c r="AG97" i="445"/>
  <c r="AF97" i="445"/>
  <c r="AE97" i="445"/>
  <c r="AD97" i="445"/>
  <c r="AC97" i="445"/>
  <c r="AB97" i="445"/>
  <c r="AA97" i="445"/>
  <c r="Z97" i="445"/>
  <c r="Y97" i="445"/>
  <c r="X97" i="445"/>
  <c r="W97" i="445"/>
  <c r="V97" i="445"/>
  <c r="U97" i="445"/>
  <c r="T97" i="445"/>
  <c r="S97" i="445"/>
  <c r="R97" i="445"/>
  <c r="Q97" i="445"/>
  <c r="P97" i="445"/>
  <c r="O97" i="445"/>
  <c r="N97" i="445"/>
  <c r="M97" i="445"/>
  <c r="L97" i="445"/>
  <c r="BX96" i="445"/>
  <c r="BY96" i="445" s="1"/>
  <c r="BH96" i="445"/>
  <c r="BI96" i="445" s="1"/>
  <c r="BG96" i="445"/>
  <c r="BF96" i="445"/>
  <c r="BE96" i="445"/>
  <c r="BD96" i="445"/>
  <c r="BC96" i="445"/>
  <c r="BB96" i="445"/>
  <c r="BA96" i="445"/>
  <c r="AZ96" i="445"/>
  <c r="AY96" i="445"/>
  <c r="AN96" i="445"/>
  <c r="BP96" i="445" s="1"/>
  <c r="AL96" i="445"/>
  <c r="AM96" i="445" s="1"/>
  <c r="AK96" i="445"/>
  <c r="AI96" i="445"/>
  <c r="AJ96" i="445" s="1"/>
  <c r="AH96" i="445"/>
  <c r="AG96" i="445"/>
  <c r="AF96" i="445"/>
  <c r="AE96" i="445"/>
  <c r="AD96" i="445"/>
  <c r="AC96" i="445"/>
  <c r="AB96" i="445"/>
  <c r="AA96" i="445"/>
  <c r="Z96" i="445"/>
  <c r="Y96" i="445"/>
  <c r="X96" i="445"/>
  <c r="W96" i="445"/>
  <c r="V96" i="445"/>
  <c r="U96" i="445"/>
  <c r="T96" i="445"/>
  <c r="S96" i="445"/>
  <c r="R96" i="445"/>
  <c r="Q96" i="445"/>
  <c r="P96" i="445"/>
  <c r="O96" i="445"/>
  <c r="N96" i="445"/>
  <c r="M96" i="445"/>
  <c r="L96" i="445"/>
  <c r="BX95" i="445"/>
  <c r="BY95" i="445" s="1"/>
  <c r="BH95" i="445"/>
  <c r="BG95" i="445"/>
  <c r="BF95" i="445"/>
  <c r="BE95" i="445"/>
  <c r="BD95" i="445"/>
  <c r="BC95" i="445"/>
  <c r="BB95" i="445"/>
  <c r="BA95" i="445"/>
  <c r="AZ95" i="445"/>
  <c r="AY95" i="445"/>
  <c r="AN95" i="445"/>
  <c r="AV95" i="445" s="1"/>
  <c r="AW95" i="445" s="1"/>
  <c r="AL95" i="445"/>
  <c r="AM95" i="445" s="1"/>
  <c r="AK95" i="445"/>
  <c r="AI95" i="445"/>
  <c r="AJ95" i="445" s="1"/>
  <c r="AH95" i="445"/>
  <c r="AG95" i="445"/>
  <c r="AF95" i="445"/>
  <c r="AE95" i="445"/>
  <c r="AD95" i="445"/>
  <c r="AC95" i="445"/>
  <c r="AB95" i="445"/>
  <c r="AA95" i="445"/>
  <c r="Z95" i="445"/>
  <c r="Y95" i="445"/>
  <c r="X95" i="445"/>
  <c r="W95" i="445"/>
  <c r="V95" i="445"/>
  <c r="U95" i="445"/>
  <c r="T95" i="445"/>
  <c r="S95" i="445"/>
  <c r="R95" i="445"/>
  <c r="Q95" i="445"/>
  <c r="P95" i="445"/>
  <c r="O95" i="445"/>
  <c r="N95" i="445"/>
  <c r="M95" i="445"/>
  <c r="L95" i="445"/>
  <c r="BX94" i="445"/>
  <c r="BY94" i="445" s="1"/>
  <c r="BH94" i="445"/>
  <c r="BI94" i="445" s="1"/>
  <c r="BG94" i="445"/>
  <c r="BF94" i="445"/>
  <c r="BE94" i="445"/>
  <c r="BD94" i="445"/>
  <c r="BC94" i="445"/>
  <c r="BB94" i="445"/>
  <c r="BA94" i="445"/>
  <c r="AZ94" i="445"/>
  <c r="AY94" i="445"/>
  <c r="AN94" i="445"/>
  <c r="BP94" i="445" s="1"/>
  <c r="AL94" i="445"/>
  <c r="AM94" i="445" s="1"/>
  <c r="AK94" i="445"/>
  <c r="AI94" i="445"/>
  <c r="AJ94" i="445" s="1"/>
  <c r="AH94" i="445"/>
  <c r="AG94" i="445"/>
  <c r="AF94" i="445"/>
  <c r="AE94" i="445"/>
  <c r="AD94" i="445"/>
  <c r="AC94" i="445"/>
  <c r="AB94" i="445"/>
  <c r="AA94" i="445"/>
  <c r="Z94" i="445"/>
  <c r="Y94" i="445"/>
  <c r="X94" i="445"/>
  <c r="W94" i="445"/>
  <c r="V94" i="445"/>
  <c r="U94" i="445"/>
  <c r="T94" i="445"/>
  <c r="S94" i="445"/>
  <c r="R94" i="445"/>
  <c r="Q94" i="445"/>
  <c r="P94" i="445"/>
  <c r="O94" i="445"/>
  <c r="N94" i="445"/>
  <c r="M94" i="445"/>
  <c r="L94" i="445"/>
  <c r="BX93" i="445"/>
  <c r="BY93" i="445" s="1"/>
  <c r="BS93" i="445"/>
  <c r="BH93" i="445"/>
  <c r="BI93" i="445" s="1"/>
  <c r="BG93" i="445"/>
  <c r="BF93" i="445"/>
  <c r="BE93" i="445"/>
  <c r="BD93" i="445"/>
  <c r="BC93" i="445"/>
  <c r="BB93" i="445"/>
  <c r="BA93" i="445"/>
  <c r="AZ93" i="445"/>
  <c r="AY93" i="445"/>
  <c r="AN93" i="445"/>
  <c r="AT93" i="445" s="1"/>
  <c r="AL93" i="445"/>
  <c r="AM93" i="445" s="1"/>
  <c r="AK93" i="445"/>
  <c r="AI93" i="445"/>
  <c r="AJ93" i="445" s="1"/>
  <c r="AH93" i="445"/>
  <c r="AG93" i="445"/>
  <c r="AF93" i="445"/>
  <c r="AE93" i="445"/>
  <c r="AD93" i="445"/>
  <c r="AC93" i="445"/>
  <c r="AB93" i="445"/>
  <c r="AA93" i="445"/>
  <c r="Z93" i="445"/>
  <c r="Y93" i="445"/>
  <c r="X93" i="445"/>
  <c r="W93" i="445"/>
  <c r="V93" i="445"/>
  <c r="U93" i="445"/>
  <c r="T93" i="445"/>
  <c r="S93" i="445"/>
  <c r="R93" i="445"/>
  <c r="Q93" i="445"/>
  <c r="P93" i="445"/>
  <c r="O93" i="445"/>
  <c r="N93" i="445"/>
  <c r="M93" i="445"/>
  <c r="L93" i="445"/>
  <c r="BX92" i="445"/>
  <c r="BY92" i="445" s="1"/>
  <c r="BH92" i="445"/>
  <c r="BG92" i="445"/>
  <c r="BF92" i="445"/>
  <c r="BE92" i="445"/>
  <c r="BD92" i="445"/>
  <c r="BC92" i="445"/>
  <c r="BB92" i="445"/>
  <c r="BA92" i="445"/>
  <c r="AZ92" i="445"/>
  <c r="AY92" i="445"/>
  <c r="AN92" i="445"/>
  <c r="AR92" i="445" s="1"/>
  <c r="AL92" i="445"/>
  <c r="AM92" i="445" s="1"/>
  <c r="AK92" i="445"/>
  <c r="AI92" i="445"/>
  <c r="AJ92" i="445" s="1"/>
  <c r="AH92" i="445"/>
  <c r="AG92" i="445"/>
  <c r="AF92" i="445"/>
  <c r="AE92" i="445"/>
  <c r="AD92" i="445"/>
  <c r="AC92" i="445"/>
  <c r="AB92" i="445"/>
  <c r="AA92" i="445"/>
  <c r="Z92" i="445"/>
  <c r="Y92" i="445"/>
  <c r="X92" i="445"/>
  <c r="W92" i="445"/>
  <c r="V92" i="445"/>
  <c r="U92" i="445"/>
  <c r="T92" i="445"/>
  <c r="S92" i="445"/>
  <c r="R92" i="445"/>
  <c r="Q92" i="445"/>
  <c r="P92" i="445"/>
  <c r="O92" i="445"/>
  <c r="N92" i="445"/>
  <c r="M92" i="445"/>
  <c r="L92" i="445"/>
  <c r="BX91" i="445"/>
  <c r="BY91" i="445" s="1"/>
  <c r="BH91" i="445"/>
  <c r="BG91" i="445"/>
  <c r="BF91" i="445"/>
  <c r="BE91" i="445"/>
  <c r="BD91" i="445"/>
  <c r="BC91" i="445"/>
  <c r="BB91" i="445"/>
  <c r="BA91" i="445"/>
  <c r="AZ91" i="445"/>
  <c r="AY91" i="445"/>
  <c r="AN91" i="445"/>
  <c r="AL91" i="445"/>
  <c r="AM91" i="445" s="1"/>
  <c r="AK91" i="445"/>
  <c r="AI91" i="445"/>
  <c r="AJ91" i="445" s="1"/>
  <c r="AH91" i="445"/>
  <c r="AG91" i="445"/>
  <c r="AF91" i="445"/>
  <c r="AE91" i="445"/>
  <c r="AD91" i="445"/>
  <c r="AC91" i="445"/>
  <c r="AB91" i="445"/>
  <c r="AA91" i="445"/>
  <c r="Z91" i="445"/>
  <c r="Y91" i="445"/>
  <c r="X91" i="445"/>
  <c r="W91" i="445"/>
  <c r="V91" i="445"/>
  <c r="U91" i="445"/>
  <c r="T91" i="445"/>
  <c r="S91" i="445"/>
  <c r="R91" i="445"/>
  <c r="Q91" i="445"/>
  <c r="P91" i="445"/>
  <c r="O91" i="445"/>
  <c r="N91" i="445"/>
  <c r="M91" i="445"/>
  <c r="L91" i="445"/>
  <c r="BX90" i="445"/>
  <c r="BY90" i="445" s="1"/>
  <c r="BH90" i="445"/>
  <c r="BI90" i="445" s="1"/>
  <c r="BG90" i="445"/>
  <c r="BF90" i="445"/>
  <c r="BE90" i="445"/>
  <c r="BD90" i="445"/>
  <c r="BC90" i="445"/>
  <c r="BB90" i="445"/>
  <c r="BA90" i="445"/>
  <c r="AZ90" i="445"/>
  <c r="AY90" i="445"/>
  <c r="AN90" i="445"/>
  <c r="BO90" i="445" s="1"/>
  <c r="AL90" i="445"/>
  <c r="AM90" i="445" s="1"/>
  <c r="AK90" i="445"/>
  <c r="AI90" i="445"/>
  <c r="AJ90" i="445" s="1"/>
  <c r="AH90" i="445"/>
  <c r="AG90" i="445"/>
  <c r="AF90" i="445"/>
  <c r="AE90" i="445"/>
  <c r="AD90" i="445"/>
  <c r="AC90" i="445"/>
  <c r="AB90" i="445"/>
  <c r="AA90" i="445"/>
  <c r="Z90" i="445"/>
  <c r="Y90" i="445"/>
  <c r="X90" i="445"/>
  <c r="W90" i="445"/>
  <c r="V90" i="445"/>
  <c r="U90" i="445"/>
  <c r="T90" i="445"/>
  <c r="S90" i="445"/>
  <c r="R90" i="445"/>
  <c r="Q90" i="445"/>
  <c r="P90" i="445"/>
  <c r="O90" i="445"/>
  <c r="N90" i="445"/>
  <c r="M90" i="445"/>
  <c r="L90" i="445"/>
  <c r="BX89" i="445"/>
  <c r="BY89" i="445" s="1"/>
  <c r="BH89" i="445"/>
  <c r="BJ89" i="445" s="1"/>
  <c r="BG89" i="445"/>
  <c r="BF89" i="445"/>
  <c r="BE89" i="445"/>
  <c r="BD89" i="445"/>
  <c r="BC89" i="445"/>
  <c r="BB89" i="445"/>
  <c r="BA89" i="445"/>
  <c r="AZ89" i="445"/>
  <c r="AY89" i="445"/>
  <c r="AN89" i="445"/>
  <c r="AL89" i="445"/>
  <c r="AM89" i="445" s="1"/>
  <c r="AK89" i="445"/>
  <c r="AI89" i="445"/>
  <c r="AJ89" i="445" s="1"/>
  <c r="AH89" i="445"/>
  <c r="AG89" i="445"/>
  <c r="AF89" i="445"/>
  <c r="AE89" i="445"/>
  <c r="AD89" i="445"/>
  <c r="AC89" i="445"/>
  <c r="AB89" i="445"/>
  <c r="AA89" i="445"/>
  <c r="Z89" i="445"/>
  <c r="Y89" i="445"/>
  <c r="X89" i="445"/>
  <c r="W89" i="445"/>
  <c r="V89" i="445"/>
  <c r="U89" i="445"/>
  <c r="T89" i="445"/>
  <c r="S89" i="445"/>
  <c r="R89" i="445"/>
  <c r="Q89" i="445"/>
  <c r="P89" i="445"/>
  <c r="O89" i="445"/>
  <c r="N89" i="445"/>
  <c r="M89" i="445"/>
  <c r="L89" i="445"/>
  <c r="BX88" i="445"/>
  <c r="BY88" i="445" s="1"/>
  <c r="BH88" i="445"/>
  <c r="BJ88" i="445" s="1"/>
  <c r="BG88" i="445"/>
  <c r="BF88" i="445"/>
  <c r="BE88" i="445"/>
  <c r="BD88" i="445"/>
  <c r="BC88" i="445"/>
  <c r="BB88" i="445"/>
  <c r="BA88" i="445"/>
  <c r="AZ88" i="445"/>
  <c r="AY88" i="445"/>
  <c r="AN88" i="445"/>
  <c r="AL88" i="445"/>
  <c r="AM88" i="445" s="1"/>
  <c r="AK88" i="445"/>
  <c r="AI88" i="445"/>
  <c r="AJ88" i="445" s="1"/>
  <c r="AH88" i="445"/>
  <c r="AG88" i="445"/>
  <c r="AF88" i="445"/>
  <c r="AE88" i="445"/>
  <c r="AD88" i="445"/>
  <c r="AC88" i="445"/>
  <c r="AB88" i="445"/>
  <c r="AA88" i="445"/>
  <c r="Z88" i="445"/>
  <c r="Y88" i="445"/>
  <c r="X88" i="445"/>
  <c r="W88" i="445"/>
  <c r="V88" i="445"/>
  <c r="U88" i="445"/>
  <c r="T88" i="445"/>
  <c r="S88" i="445"/>
  <c r="R88" i="445"/>
  <c r="Q88" i="445"/>
  <c r="P88" i="445"/>
  <c r="O88" i="445"/>
  <c r="N88" i="445"/>
  <c r="M88" i="445"/>
  <c r="L88" i="445"/>
  <c r="BX87" i="445"/>
  <c r="BY87" i="445" s="1"/>
  <c r="BH87" i="445"/>
  <c r="BG87" i="445"/>
  <c r="BF87" i="445"/>
  <c r="BE87" i="445"/>
  <c r="BD87" i="445"/>
  <c r="BC87" i="445"/>
  <c r="BB87" i="445"/>
  <c r="BA87" i="445"/>
  <c r="AZ87" i="445"/>
  <c r="AY87" i="445"/>
  <c r="AN87" i="445"/>
  <c r="AL87" i="445"/>
  <c r="AM87" i="445"/>
  <c r="AK87" i="445"/>
  <c r="AI87" i="445"/>
  <c r="AJ87" i="445" s="1"/>
  <c r="AH87" i="445"/>
  <c r="AG87" i="445"/>
  <c r="AF87" i="445"/>
  <c r="AE87" i="445"/>
  <c r="AD87" i="445"/>
  <c r="AC87" i="445"/>
  <c r="AB87" i="445"/>
  <c r="AA87" i="445"/>
  <c r="Z87" i="445"/>
  <c r="Y87" i="445"/>
  <c r="X87" i="445"/>
  <c r="W87" i="445"/>
  <c r="V87" i="445"/>
  <c r="U87" i="445"/>
  <c r="T87" i="445"/>
  <c r="S87" i="445"/>
  <c r="R87" i="445"/>
  <c r="Q87" i="445"/>
  <c r="P87" i="445"/>
  <c r="O87" i="445"/>
  <c r="N87" i="445"/>
  <c r="M87" i="445"/>
  <c r="L87" i="445"/>
  <c r="BX86" i="445"/>
  <c r="BY86" i="445" s="1"/>
  <c r="BH86" i="445"/>
  <c r="BG86" i="445"/>
  <c r="BF86" i="445"/>
  <c r="BE86" i="445"/>
  <c r="BD86" i="445"/>
  <c r="BC86" i="445"/>
  <c r="BB86" i="445"/>
  <c r="BA86" i="445"/>
  <c r="AZ86" i="445"/>
  <c r="AY86" i="445"/>
  <c r="AN86" i="445"/>
  <c r="AL86" i="445"/>
  <c r="AM86" i="445" s="1"/>
  <c r="AK86" i="445"/>
  <c r="AI86" i="445"/>
  <c r="AJ86" i="445" s="1"/>
  <c r="AH86" i="445"/>
  <c r="AG86" i="445"/>
  <c r="AF86" i="445"/>
  <c r="AE86" i="445"/>
  <c r="AD86" i="445"/>
  <c r="AC86" i="445"/>
  <c r="AB86" i="445"/>
  <c r="AA86" i="445"/>
  <c r="Z86" i="445"/>
  <c r="Y86" i="445"/>
  <c r="X86" i="445"/>
  <c r="W86" i="445"/>
  <c r="V86" i="445"/>
  <c r="U86" i="445"/>
  <c r="T86" i="445"/>
  <c r="S86" i="445"/>
  <c r="R86" i="445"/>
  <c r="Q86" i="445"/>
  <c r="P86" i="445"/>
  <c r="O86" i="445"/>
  <c r="N86" i="445"/>
  <c r="M86" i="445"/>
  <c r="L86" i="445"/>
  <c r="BX85" i="445"/>
  <c r="BY85" i="445" s="1"/>
  <c r="BK85" i="445"/>
  <c r="BI85" i="445"/>
  <c r="BH85" i="445"/>
  <c r="BJ85" i="445"/>
  <c r="BG85" i="445"/>
  <c r="BF85" i="445"/>
  <c r="BE85" i="445"/>
  <c r="BD85" i="445"/>
  <c r="BC85" i="445"/>
  <c r="BB85" i="445"/>
  <c r="BA85" i="445"/>
  <c r="AZ85" i="445"/>
  <c r="AY85" i="445"/>
  <c r="AN85" i="445"/>
  <c r="BQ85" i="445" s="1"/>
  <c r="AL85" i="445"/>
  <c r="AM85" i="445" s="1"/>
  <c r="AK85" i="445"/>
  <c r="AI85" i="445"/>
  <c r="AJ85" i="445" s="1"/>
  <c r="AH85" i="445"/>
  <c r="AG85" i="445"/>
  <c r="AF85" i="445"/>
  <c r="AE85" i="445"/>
  <c r="AD85" i="445"/>
  <c r="AC85" i="445"/>
  <c r="AB85" i="445"/>
  <c r="AA85" i="445"/>
  <c r="Z85" i="445"/>
  <c r="Y85" i="445"/>
  <c r="X85" i="445"/>
  <c r="W85" i="445"/>
  <c r="V85" i="445"/>
  <c r="U85" i="445"/>
  <c r="T85" i="445"/>
  <c r="S85" i="445"/>
  <c r="R85" i="445"/>
  <c r="Q85" i="445"/>
  <c r="P85" i="445"/>
  <c r="O85" i="445"/>
  <c r="N85" i="445"/>
  <c r="M85" i="445"/>
  <c r="L85" i="445"/>
  <c r="BX84" i="445"/>
  <c r="BY84" i="445" s="1"/>
  <c r="BM84" i="445"/>
  <c r="BH84" i="445"/>
  <c r="BG84" i="445"/>
  <c r="BF84" i="445"/>
  <c r="BE84" i="445"/>
  <c r="BD84" i="445"/>
  <c r="BC84" i="445"/>
  <c r="BB84" i="445"/>
  <c r="BA84" i="445"/>
  <c r="AZ84" i="445"/>
  <c r="AY84" i="445"/>
  <c r="AN84" i="445"/>
  <c r="AL84" i="445"/>
  <c r="AM84" i="445" s="1"/>
  <c r="AK84" i="445"/>
  <c r="AI84" i="445"/>
  <c r="AJ84" i="445" s="1"/>
  <c r="AH84" i="445"/>
  <c r="AG84" i="445"/>
  <c r="AF84" i="445"/>
  <c r="AE84" i="445"/>
  <c r="AD84" i="445"/>
  <c r="AC84" i="445"/>
  <c r="AB84" i="445"/>
  <c r="AA84" i="445"/>
  <c r="Z84" i="445"/>
  <c r="Y84" i="445"/>
  <c r="X84" i="445"/>
  <c r="W84" i="445"/>
  <c r="V84" i="445"/>
  <c r="U84" i="445"/>
  <c r="T84" i="445"/>
  <c r="S84" i="445"/>
  <c r="R84" i="445"/>
  <c r="Q84" i="445"/>
  <c r="P84" i="445"/>
  <c r="O84" i="445"/>
  <c r="N84" i="445"/>
  <c r="M84" i="445"/>
  <c r="L84" i="445"/>
  <c r="BY83" i="445"/>
  <c r="BX83" i="445"/>
  <c r="BH83" i="445"/>
  <c r="BG83" i="445"/>
  <c r="BF83" i="445"/>
  <c r="BE83" i="445"/>
  <c r="BD83" i="445"/>
  <c r="BC83" i="445"/>
  <c r="BB83" i="445"/>
  <c r="BA83" i="445"/>
  <c r="AZ83" i="445"/>
  <c r="AY83" i="445"/>
  <c r="AN83" i="445"/>
  <c r="BM83" i="445" s="1"/>
  <c r="AL83" i="445"/>
  <c r="AM83" i="445" s="1"/>
  <c r="AK83" i="445"/>
  <c r="AI83" i="445"/>
  <c r="AJ83" i="445" s="1"/>
  <c r="AH83" i="445"/>
  <c r="AG83" i="445"/>
  <c r="AF83" i="445"/>
  <c r="AE83" i="445"/>
  <c r="AD83" i="445"/>
  <c r="AC83" i="445"/>
  <c r="AB83" i="445"/>
  <c r="AA83" i="445"/>
  <c r="Z83" i="445"/>
  <c r="Y83" i="445"/>
  <c r="X83" i="445"/>
  <c r="W83" i="445"/>
  <c r="V83" i="445"/>
  <c r="U83" i="445"/>
  <c r="T83" i="445"/>
  <c r="S83" i="445"/>
  <c r="R83" i="445"/>
  <c r="Q83" i="445"/>
  <c r="P83" i="445"/>
  <c r="O83" i="445"/>
  <c r="N83" i="445"/>
  <c r="M83" i="445"/>
  <c r="L83" i="445"/>
  <c r="BX82" i="445"/>
  <c r="BY82" i="445" s="1"/>
  <c r="BH82" i="445"/>
  <c r="BJ82" i="445" s="1"/>
  <c r="BG82" i="445"/>
  <c r="BF82" i="445"/>
  <c r="BE82" i="445"/>
  <c r="BD82" i="445"/>
  <c r="BC82" i="445"/>
  <c r="BB82" i="445"/>
  <c r="BA82" i="445"/>
  <c r="AZ82" i="445"/>
  <c r="AY82" i="445"/>
  <c r="AN82" i="445"/>
  <c r="AL82" i="445"/>
  <c r="AM82" i="445" s="1"/>
  <c r="AK82" i="445"/>
  <c r="AI82" i="445"/>
  <c r="AJ82" i="445" s="1"/>
  <c r="AH82" i="445"/>
  <c r="AG82" i="445"/>
  <c r="AF82" i="445"/>
  <c r="AE82" i="445"/>
  <c r="AD82" i="445"/>
  <c r="AC82" i="445"/>
  <c r="AB82" i="445"/>
  <c r="AA82" i="445"/>
  <c r="Z82" i="445"/>
  <c r="Y82" i="445"/>
  <c r="X82" i="445"/>
  <c r="W82" i="445"/>
  <c r="V82" i="445"/>
  <c r="U82" i="445"/>
  <c r="T82" i="445"/>
  <c r="S82" i="445"/>
  <c r="R82" i="445"/>
  <c r="Q82" i="445"/>
  <c r="P82" i="445"/>
  <c r="O82" i="445"/>
  <c r="N82" i="445"/>
  <c r="M82" i="445"/>
  <c r="L82" i="445"/>
  <c r="BX81" i="445"/>
  <c r="BY81" i="445" s="1"/>
  <c r="BH81" i="445"/>
  <c r="BK81" i="445" s="1"/>
  <c r="BG81" i="445"/>
  <c r="BF81" i="445"/>
  <c r="BE81" i="445"/>
  <c r="BD81" i="445"/>
  <c r="BC81" i="445"/>
  <c r="BB81" i="445"/>
  <c r="BA81" i="445"/>
  <c r="AZ81" i="445"/>
  <c r="AY81" i="445"/>
  <c r="AN81" i="445"/>
  <c r="AL81" i="445"/>
  <c r="AM81" i="445" s="1"/>
  <c r="AK81" i="445"/>
  <c r="AI81" i="445"/>
  <c r="AJ81" i="445" s="1"/>
  <c r="AH81" i="445"/>
  <c r="AG81" i="445"/>
  <c r="AF81" i="445"/>
  <c r="AE81" i="445"/>
  <c r="AD81" i="445"/>
  <c r="AC81" i="445"/>
  <c r="AB81" i="445"/>
  <c r="AA81" i="445"/>
  <c r="Z81" i="445"/>
  <c r="Y81" i="445"/>
  <c r="X81" i="445"/>
  <c r="W81" i="445"/>
  <c r="V81" i="445"/>
  <c r="U81" i="445"/>
  <c r="T81" i="445"/>
  <c r="S81" i="445"/>
  <c r="R81" i="445"/>
  <c r="Q81" i="445"/>
  <c r="P81" i="445"/>
  <c r="O81" i="445"/>
  <c r="N81" i="445"/>
  <c r="M81" i="445"/>
  <c r="L81" i="445"/>
  <c r="BX80" i="445"/>
  <c r="BY80" i="445" s="1"/>
  <c r="BH80" i="445"/>
  <c r="BG80" i="445"/>
  <c r="BF80" i="445"/>
  <c r="BE80" i="445"/>
  <c r="BD80" i="445"/>
  <c r="BC80" i="445"/>
  <c r="BB80" i="445"/>
  <c r="BA80" i="445"/>
  <c r="AZ80" i="445"/>
  <c r="AY80" i="445"/>
  <c r="AN80" i="445"/>
  <c r="BR80" i="445" s="1"/>
  <c r="AL80" i="445"/>
  <c r="AM80" i="445" s="1"/>
  <c r="AK80" i="445"/>
  <c r="AI80" i="445"/>
  <c r="AJ80" i="445" s="1"/>
  <c r="AH80" i="445"/>
  <c r="AG80" i="445"/>
  <c r="AF80" i="445"/>
  <c r="AE80" i="445"/>
  <c r="AD80" i="445"/>
  <c r="AC80" i="445"/>
  <c r="AB80" i="445"/>
  <c r="AA80" i="445"/>
  <c r="Z80" i="445"/>
  <c r="Y80" i="445"/>
  <c r="X80" i="445"/>
  <c r="W80" i="445"/>
  <c r="V80" i="445"/>
  <c r="U80" i="445"/>
  <c r="T80" i="445"/>
  <c r="S80" i="445"/>
  <c r="R80" i="445"/>
  <c r="Q80" i="445"/>
  <c r="P80" i="445"/>
  <c r="O80" i="445"/>
  <c r="N80" i="445"/>
  <c r="M80" i="445"/>
  <c r="L80" i="445"/>
  <c r="BY79" i="445"/>
  <c r="BX79" i="445"/>
  <c r="BS79" i="445"/>
  <c r="BH79" i="445"/>
  <c r="BG79" i="445"/>
  <c r="BF79" i="445"/>
  <c r="BE79" i="445"/>
  <c r="BD79" i="445"/>
  <c r="BC79" i="445"/>
  <c r="BB79" i="445"/>
  <c r="BA79" i="445"/>
  <c r="AZ79" i="445"/>
  <c r="AY79" i="445"/>
  <c r="AV79" i="445"/>
  <c r="AW79" i="445" s="1"/>
  <c r="AN79" i="445"/>
  <c r="BN79" i="445" s="1"/>
  <c r="AL79" i="445"/>
  <c r="AM79" i="445" s="1"/>
  <c r="AK79" i="445"/>
  <c r="AI79" i="445"/>
  <c r="AJ79" i="445" s="1"/>
  <c r="AH79" i="445"/>
  <c r="AG79" i="445"/>
  <c r="AF79" i="445"/>
  <c r="AE79" i="445"/>
  <c r="AD79" i="445"/>
  <c r="AC79" i="445"/>
  <c r="AB79" i="445"/>
  <c r="AA79" i="445"/>
  <c r="Z79" i="445"/>
  <c r="Y79" i="445"/>
  <c r="X79" i="445"/>
  <c r="W79" i="445"/>
  <c r="V79" i="445"/>
  <c r="U79" i="445"/>
  <c r="T79" i="445"/>
  <c r="S79" i="445"/>
  <c r="R79" i="445"/>
  <c r="Q79" i="445"/>
  <c r="P79" i="445"/>
  <c r="O79" i="445"/>
  <c r="N79" i="445"/>
  <c r="M79" i="445"/>
  <c r="L79" i="445"/>
  <c r="BX78" i="445"/>
  <c r="BY78" i="445" s="1"/>
  <c r="BH78" i="445"/>
  <c r="BI78" i="445"/>
  <c r="BG78" i="445"/>
  <c r="BF78" i="445"/>
  <c r="BE78" i="445"/>
  <c r="BD78" i="445"/>
  <c r="BC78" i="445"/>
  <c r="BB78" i="445"/>
  <c r="BA78" i="445"/>
  <c r="AZ78" i="445"/>
  <c r="AY78" i="445"/>
  <c r="AN78" i="445"/>
  <c r="BR78" i="445" s="1"/>
  <c r="AL78" i="445"/>
  <c r="AM78" i="445" s="1"/>
  <c r="AK78" i="445"/>
  <c r="AI78" i="445"/>
  <c r="AJ78" i="445" s="1"/>
  <c r="AH78" i="445"/>
  <c r="AG78" i="445"/>
  <c r="AF78" i="445"/>
  <c r="AE78" i="445"/>
  <c r="AD78" i="445"/>
  <c r="AC78" i="445"/>
  <c r="AB78" i="445"/>
  <c r="AA78" i="445"/>
  <c r="Z78" i="445"/>
  <c r="Y78" i="445"/>
  <c r="X78" i="445"/>
  <c r="W78" i="445"/>
  <c r="V78" i="445"/>
  <c r="U78" i="445"/>
  <c r="T78" i="445"/>
  <c r="S78" i="445"/>
  <c r="R78" i="445"/>
  <c r="Q78" i="445"/>
  <c r="P78" i="445"/>
  <c r="O78" i="445"/>
  <c r="N78" i="445"/>
  <c r="M78" i="445"/>
  <c r="L78" i="445"/>
  <c r="BX77" i="445"/>
  <c r="BY77" i="445" s="1"/>
  <c r="BH77" i="445"/>
  <c r="BG77" i="445"/>
  <c r="BF77" i="445"/>
  <c r="BE77" i="445"/>
  <c r="BD77" i="445"/>
  <c r="BC77" i="445"/>
  <c r="BB77" i="445"/>
  <c r="BA77" i="445"/>
  <c r="AZ77" i="445"/>
  <c r="AY77" i="445"/>
  <c r="AN77" i="445"/>
  <c r="AL77" i="445"/>
  <c r="AM77" i="445" s="1"/>
  <c r="AK77" i="445"/>
  <c r="AI77" i="445"/>
  <c r="AJ77" i="445" s="1"/>
  <c r="AH77" i="445"/>
  <c r="AG77" i="445"/>
  <c r="AF77" i="445"/>
  <c r="AE77" i="445"/>
  <c r="AD77" i="445"/>
  <c r="AC77" i="445"/>
  <c r="AB77" i="445"/>
  <c r="AA77" i="445"/>
  <c r="Z77" i="445"/>
  <c r="Y77" i="445"/>
  <c r="X77" i="445"/>
  <c r="W77" i="445"/>
  <c r="V77" i="445"/>
  <c r="U77" i="445"/>
  <c r="T77" i="445"/>
  <c r="S77" i="445"/>
  <c r="R77" i="445"/>
  <c r="Q77" i="445"/>
  <c r="P77" i="445"/>
  <c r="O77" i="445"/>
  <c r="N77" i="445"/>
  <c r="M77" i="445"/>
  <c r="L77" i="445"/>
  <c r="BX76" i="445"/>
  <c r="BY76" i="445" s="1"/>
  <c r="BH76" i="445"/>
  <c r="BG76" i="445"/>
  <c r="BF76" i="445"/>
  <c r="BE76" i="445"/>
  <c r="BD76" i="445"/>
  <c r="BC76" i="445"/>
  <c r="BB76" i="445"/>
  <c r="BA76" i="445"/>
  <c r="AZ76" i="445"/>
  <c r="AY76" i="445"/>
  <c r="AN76" i="445"/>
  <c r="BT76" i="445" s="1"/>
  <c r="AL76" i="445"/>
  <c r="AM76" i="445" s="1"/>
  <c r="AK76" i="445"/>
  <c r="AI76" i="445"/>
  <c r="AJ76" i="445" s="1"/>
  <c r="AH76" i="445"/>
  <c r="AG76" i="445"/>
  <c r="AF76" i="445"/>
  <c r="AE76" i="445"/>
  <c r="AD76" i="445"/>
  <c r="AC76" i="445"/>
  <c r="AB76" i="445"/>
  <c r="AA76" i="445"/>
  <c r="Z76" i="445"/>
  <c r="Y76" i="445"/>
  <c r="X76" i="445"/>
  <c r="W76" i="445"/>
  <c r="V76" i="445"/>
  <c r="U76" i="445"/>
  <c r="T76" i="445"/>
  <c r="S76" i="445"/>
  <c r="R76" i="445"/>
  <c r="Q76" i="445"/>
  <c r="P76" i="445"/>
  <c r="O76" i="445"/>
  <c r="N76" i="445"/>
  <c r="M76" i="445"/>
  <c r="L76" i="445"/>
  <c r="BX75" i="445"/>
  <c r="BY75" i="445" s="1"/>
  <c r="BS75" i="445"/>
  <c r="BH75" i="445"/>
  <c r="BJ75" i="445" s="1"/>
  <c r="BG75" i="445"/>
  <c r="BF75" i="445"/>
  <c r="BE75" i="445"/>
  <c r="BD75" i="445"/>
  <c r="BC75" i="445"/>
  <c r="BB75" i="445"/>
  <c r="BA75" i="445"/>
  <c r="AZ75" i="445"/>
  <c r="AY75" i="445"/>
  <c r="AN75" i="445"/>
  <c r="AS75" i="445" s="1"/>
  <c r="AL75" i="445"/>
  <c r="AM75" i="445" s="1"/>
  <c r="AK75" i="445"/>
  <c r="AI75" i="445"/>
  <c r="AJ75" i="445" s="1"/>
  <c r="AH75" i="445"/>
  <c r="AG75" i="445"/>
  <c r="AF75" i="445"/>
  <c r="AE75" i="445"/>
  <c r="AD75" i="445"/>
  <c r="AC75" i="445"/>
  <c r="AB75" i="445"/>
  <c r="AA75" i="445"/>
  <c r="Z75" i="445"/>
  <c r="Y75" i="445"/>
  <c r="X75" i="445"/>
  <c r="W75" i="445"/>
  <c r="V75" i="445"/>
  <c r="U75" i="445"/>
  <c r="T75" i="445"/>
  <c r="S75" i="445"/>
  <c r="R75" i="445"/>
  <c r="Q75" i="445"/>
  <c r="P75" i="445"/>
  <c r="O75" i="445"/>
  <c r="N75" i="445"/>
  <c r="M75" i="445"/>
  <c r="L75" i="445"/>
  <c r="BX74" i="445"/>
  <c r="BY74" i="445" s="1"/>
  <c r="BH74" i="445"/>
  <c r="BG74" i="445"/>
  <c r="BF74" i="445"/>
  <c r="BE74" i="445"/>
  <c r="BD74" i="445"/>
  <c r="BC74" i="445"/>
  <c r="BB74" i="445"/>
  <c r="BA74" i="445"/>
  <c r="AZ74" i="445"/>
  <c r="AY74" i="445"/>
  <c r="AN74" i="445"/>
  <c r="BP74" i="445" s="1"/>
  <c r="AL74" i="445"/>
  <c r="AM74" i="445" s="1"/>
  <c r="AK74" i="445"/>
  <c r="AI74" i="445"/>
  <c r="AJ74" i="445" s="1"/>
  <c r="AH74" i="445"/>
  <c r="AG74" i="445"/>
  <c r="AF74" i="445"/>
  <c r="AE74" i="445"/>
  <c r="AD74" i="445"/>
  <c r="AC74" i="445"/>
  <c r="AB74" i="445"/>
  <c r="AA74" i="445"/>
  <c r="Z74" i="445"/>
  <c r="Y74" i="445"/>
  <c r="X74" i="445"/>
  <c r="W74" i="445"/>
  <c r="V74" i="445"/>
  <c r="U74" i="445"/>
  <c r="T74" i="445"/>
  <c r="S74" i="445"/>
  <c r="R74" i="445"/>
  <c r="Q74" i="445"/>
  <c r="P74" i="445"/>
  <c r="O74" i="445"/>
  <c r="N74" i="445"/>
  <c r="M74" i="445"/>
  <c r="L74" i="445"/>
  <c r="BX73" i="445"/>
  <c r="BY73" i="445" s="1"/>
  <c r="BH73" i="445"/>
  <c r="BG73" i="445"/>
  <c r="BF73" i="445"/>
  <c r="BE73" i="445"/>
  <c r="BD73" i="445"/>
  <c r="BC73" i="445"/>
  <c r="BB73" i="445"/>
  <c r="BA73" i="445"/>
  <c r="AZ73" i="445"/>
  <c r="AY73" i="445"/>
  <c r="AN73" i="445"/>
  <c r="BS73" i="445" s="1"/>
  <c r="AL73" i="445"/>
  <c r="AM73" i="445" s="1"/>
  <c r="AK73" i="445"/>
  <c r="AI73" i="445"/>
  <c r="AJ73" i="445" s="1"/>
  <c r="AH73" i="445"/>
  <c r="AG73" i="445"/>
  <c r="AF73" i="445"/>
  <c r="AE73" i="445"/>
  <c r="AD73" i="445"/>
  <c r="AC73" i="445"/>
  <c r="AB73" i="445"/>
  <c r="AA73" i="445"/>
  <c r="Z73" i="445"/>
  <c r="Y73" i="445"/>
  <c r="X73" i="445"/>
  <c r="W73" i="445"/>
  <c r="V73" i="445"/>
  <c r="U73" i="445"/>
  <c r="T73" i="445"/>
  <c r="S73" i="445"/>
  <c r="R73" i="445"/>
  <c r="Q73" i="445"/>
  <c r="P73" i="445"/>
  <c r="O73" i="445"/>
  <c r="N73" i="445"/>
  <c r="M73" i="445"/>
  <c r="L73" i="445"/>
  <c r="BX72" i="445"/>
  <c r="BY72" i="445" s="1"/>
  <c r="BH72" i="445"/>
  <c r="BJ72" i="445" s="1"/>
  <c r="BG72" i="445"/>
  <c r="BF72" i="445"/>
  <c r="BE72" i="445"/>
  <c r="BD72" i="445"/>
  <c r="BC72" i="445"/>
  <c r="BB72" i="445"/>
  <c r="BA72" i="445"/>
  <c r="AZ72" i="445"/>
  <c r="AY72" i="445"/>
  <c r="AN72" i="445"/>
  <c r="AR72" i="445" s="1"/>
  <c r="AL72" i="445"/>
  <c r="AM72" i="445" s="1"/>
  <c r="AK72" i="445"/>
  <c r="AI72" i="445"/>
  <c r="AJ72" i="445"/>
  <c r="AH72" i="445"/>
  <c r="AG72" i="445"/>
  <c r="AF72" i="445"/>
  <c r="AE72" i="445"/>
  <c r="AD72" i="445"/>
  <c r="AC72" i="445"/>
  <c r="AB72" i="445"/>
  <c r="AA72" i="445"/>
  <c r="Z72" i="445"/>
  <c r="Y72" i="445"/>
  <c r="X72" i="445"/>
  <c r="W72" i="445"/>
  <c r="V72" i="445"/>
  <c r="U72" i="445"/>
  <c r="T72" i="445"/>
  <c r="S72" i="445"/>
  <c r="R72" i="445"/>
  <c r="Q72" i="445"/>
  <c r="P72" i="445"/>
  <c r="O72" i="445"/>
  <c r="N72" i="445"/>
  <c r="M72" i="445"/>
  <c r="L72" i="445"/>
  <c r="BX71" i="445"/>
  <c r="BY71" i="445" s="1"/>
  <c r="BH71" i="445"/>
  <c r="BG71" i="445"/>
  <c r="BF71" i="445"/>
  <c r="BE71" i="445"/>
  <c r="BD71" i="445"/>
  <c r="BC71" i="445"/>
  <c r="BB71" i="445"/>
  <c r="BA71" i="445"/>
  <c r="AZ71" i="445"/>
  <c r="AY71" i="445"/>
  <c r="AN71" i="445"/>
  <c r="AL71" i="445"/>
  <c r="AM71" i="445" s="1"/>
  <c r="AK71" i="445"/>
  <c r="AI71" i="445"/>
  <c r="AJ71" i="445" s="1"/>
  <c r="AH71" i="445"/>
  <c r="AG71" i="445"/>
  <c r="AF71" i="445"/>
  <c r="AE71" i="445"/>
  <c r="AD71" i="445"/>
  <c r="AC71" i="445"/>
  <c r="AB71" i="445"/>
  <c r="AA71" i="445"/>
  <c r="Z71" i="445"/>
  <c r="Y71" i="445"/>
  <c r="X71" i="445"/>
  <c r="W71" i="445"/>
  <c r="V71" i="445"/>
  <c r="U71" i="445"/>
  <c r="T71" i="445"/>
  <c r="S71" i="445"/>
  <c r="R71" i="445"/>
  <c r="Q71" i="445"/>
  <c r="P71" i="445"/>
  <c r="O71" i="445"/>
  <c r="N71" i="445"/>
  <c r="M71" i="445"/>
  <c r="L71" i="445"/>
  <c r="BX70" i="445"/>
  <c r="BY70" i="445" s="1"/>
  <c r="BH70" i="445"/>
  <c r="BG70" i="445"/>
  <c r="BF70" i="445"/>
  <c r="BE70" i="445"/>
  <c r="BD70" i="445"/>
  <c r="BC70" i="445"/>
  <c r="BB70" i="445"/>
  <c r="BA70" i="445"/>
  <c r="AZ70" i="445"/>
  <c r="AY70" i="445"/>
  <c r="AN70" i="445"/>
  <c r="AL70" i="445"/>
  <c r="AM70" i="445" s="1"/>
  <c r="AK70" i="445"/>
  <c r="AI70" i="445"/>
  <c r="AJ70" i="445" s="1"/>
  <c r="AH70" i="445"/>
  <c r="AG70" i="445"/>
  <c r="AF70" i="445"/>
  <c r="AE70" i="445"/>
  <c r="AD70" i="445"/>
  <c r="AC70" i="445"/>
  <c r="AB70" i="445"/>
  <c r="AA70" i="445"/>
  <c r="Z70" i="445"/>
  <c r="Y70" i="445"/>
  <c r="X70" i="445"/>
  <c r="W70" i="445"/>
  <c r="V70" i="445"/>
  <c r="U70" i="445"/>
  <c r="T70" i="445"/>
  <c r="S70" i="445"/>
  <c r="R70" i="445"/>
  <c r="Q70" i="445"/>
  <c r="P70" i="445"/>
  <c r="O70" i="445"/>
  <c r="N70" i="445"/>
  <c r="M70" i="445"/>
  <c r="L70" i="445"/>
  <c r="BX69" i="445"/>
  <c r="BY69" i="445" s="1"/>
  <c r="BH69" i="445"/>
  <c r="BG69" i="445"/>
  <c r="BF69" i="445"/>
  <c r="BE69" i="445"/>
  <c r="BD69" i="445"/>
  <c r="BC69" i="445"/>
  <c r="BB69" i="445"/>
  <c r="BA69" i="445"/>
  <c r="AZ69" i="445"/>
  <c r="AY69" i="445"/>
  <c r="AN69" i="445"/>
  <c r="AL69" i="445"/>
  <c r="AM69" i="445" s="1"/>
  <c r="AK69" i="445"/>
  <c r="AI69" i="445"/>
  <c r="AJ69" i="445" s="1"/>
  <c r="AH69" i="445"/>
  <c r="AG69" i="445"/>
  <c r="AF69" i="445"/>
  <c r="AE69" i="445"/>
  <c r="AD69" i="445"/>
  <c r="AC69" i="445"/>
  <c r="AB69" i="445"/>
  <c r="AA69" i="445"/>
  <c r="Z69" i="445"/>
  <c r="Y69" i="445"/>
  <c r="X69" i="445"/>
  <c r="W69" i="445"/>
  <c r="V69" i="445"/>
  <c r="U69" i="445"/>
  <c r="T69" i="445"/>
  <c r="S69" i="445"/>
  <c r="R69" i="445"/>
  <c r="Q69" i="445"/>
  <c r="P69" i="445"/>
  <c r="O69" i="445"/>
  <c r="N69" i="445"/>
  <c r="M69" i="445"/>
  <c r="L69" i="445"/>
  <c r="BX68" i="445"/>
  <c r="BY68" i="445" s="1"/>
  <c r="BM68" i="445"/>
  <c r="BH68" i="445"/>
  <c r="BG68" i="445"/>
  <c r="BF68" i="445"/>
  <c r="BE68" i="445"/>
  <c r="BD68" i="445"/>
  <c r="BC68" i="445"/>
  <c r="BB68" i="445"/>
  <c r="BA68" i="445"/>
  <c r="AZ68" i="445"/>
  <c r="AY68" i="445"/>
  <c r="AU68" i="445"/>
  <c r="AN68" i="445"/>
  <c r="AS68" i="445" s="1"/>
  <c r="AL68" i="445"/>
  <c r="AM68" i="445" s="1"/>
  <c r="AK68" i="445"/>
  <c r="AI68" i="445"/>
  <c r="AJ68" i="445" s="1"/>
  <c r="AH68" i="445"/>
  <c r="AG68" i="445"/>
  <c r="AF68" i="445"/>
  <c r="AE68" i="445"/>
  <c r="AD68" i="445"/>
  <c r="AC68" i="445"/>
  <c r="AB68" i="445"/>
  <c r="AA68" i="445"/>
  <c r="Z68" i="445"/>
  <c r="Y68" i="445"/>
  <c r="X68" i="445"/>
  <c r="W68" i="445"/>
  <c r="V68" i="445"/>
  <c r="U68" i="445"/>
  <c r="T68" i="445"/>
  <c r="S68" i="445"/>
  <c r="R68" i="445"/>
  <c r="Q68" i="445"/>
  <c r="P68" i="445"/>
  <c r="O68" i="445"/>
  <c r="N68" i="445"/>
  <c r="M68" i="445"/>
  <c r="L68" i="445"/>
  <c r="BX67" i="445"/>
  <c r="BY67" i="445" s="1"/>
  <c r="BH67" i="445"/>
  <c r="BG67" i="445"/>
  <c r="BF67" i="445"/>
  <c r="BE67" i="445"/>
  <c r="BD67" i="445"/>
  <c r="BC67" i="445"/>
  <c r="BB67" i="445"/>
  <c r="BA67" i="445"/>
  <c r="AZ67" i="445"/>
  <c r="AY67" i="445"/>
  <c r="AN67" i="445"/>
  <c r="AT67" i="445" s="1"/>
  <c r="AL67" i="445"/>
  <c r="AM67" i="445" s="1"/>
  <c r="AK67" i="445"/>
  <c r="AI67" i="445"/>
  <c r="AJ67" i="445" s="1"/>
  <c r="AH67" i="445"/>
  <c r="AG67" i="445"/>
  <c r="AF67" i="445"/>
  <c r="AE67" i="445"/>
  <c r="AD67" i="445"/>
  <c r="AC67" i="445"/>
  <c r="AB67" i="445"/>
  <c r="AA67" i="445"/>
  <c r="Z67" i="445"/>
  <c r="Y67" i="445"/>
  <c r="X67" i="445"/>
  <c r="W67" i="445"/>
  <c r="V67" i="445"/>
  <c r="U67" i="445"/>
  <c r="T67" i="445"/>
  <c r="S67" i="445"/>
  <c r="R67" i="445"/>
  <c r="Q67" i="445"/>
  <c r="P67" i="445"/>
  <c r="O67" i="445"/>
  <c r="N67" i="445"/>
  <c r="M67" i="445"/>
  <c r="L67" i="445"/>
  <c r="BX66" i="445"/>
  <c r="BY66" i="445" s="1"/>
  <c r="BH66" i="445"/>
  <c r="BG66" i="445"/>
  <c r="BF66" i="445"/>
  <c r="BE66" i="445"/>
  <c r="BD66" i="445"/>
  <c r="BC66" i="445"/>
  <c r="BB66" i="445"/>
  <c r="BA66" i="445"/>
  <c r="AZ66" i="445"/>
  <c r="AY66" i="445"/>
  <c r="AN66" i="445"/>
  <c r="BO66" i="445" s="1"/>
  <c r="AL66" i="445"/>
  <c r="AM66" i="445" s="1"/>
  <c r="AK66" i="445"/>
  <c r="AI66" i="445"/>
  <c r="AJ66" i="445" s="1"/>
  <c r="AH66" i="445"/>
  <c r="AG66" i="445"/>
  <c r="AF66" i="445"/>
  <c r="AE66" i="445"/>
  <c r="AD66" i="445"/>
  <c r="AC66" i="445"/>
  <c r="AB66" i="445"/>
  <c r="AA66" i="445"/>
  <c r="Z66" i="445"/>
  <c r="Y66" i="445"/>
  <c r="X66" i="445"/>
  <c r="W66" i="445"/>
  <c r="V66" i="445"/>
  <c r="U66" i="445"/>
  <c r="T66" i="445"/>
  <c r="S66" i="445"/>
  <c r="R66" i="445"/>
  <c r="Q66" i="445"/>
  <c r="P66" i="445"/>
  <c r="O66" i="445"/>
  <c r="N66" i="445"/>
  <c r="M66" i="445"/>
  <c r="L66" i="445"/>
  <c r="BX65" i="445"/>
  <c r="BY65" i="445" s="1"/>
  <c r="BH65" i="445"/>
  <c r="BG65" i="445"/>
  <c r="BF65" i="445"/>
  <c r="BE65" i="445"/>
  <c r="BD65" i="445"/>
  <c r="BC65" i="445"/>
  <c r="BB65" i="445"/>
  <c r="BA65" i="445"/>
  <c r="AZ65" i="445"/>
  <c r="AY65" i="445"/>
  <c r="AN65" i="445"/>
  <c r="AR65" i="445" s="1"/>
  <c r="AL65" i="445"/>
  <c r="AM65" i="445" s="1"/>
  <c r="AK65" i="445"/>
  <c r="AI65" i="445"/>
  <c r="AJ65" i="445" s="1"/>
  <c r="AH65" i="445"/>
  <c r="AG65" i="445"/>
  <c r="AF65" i="445"/>
  <c r="AE65" i="445"/>
  <c r="AD65" i="445"/>
  <c r="AC65" i="445"/>
  <c r="AB65" i="445"/>
  <c r="AA65" i="445"/>
  <c r="Z65" i="445"/>
  <c r="Y65" i="445"/>
  <c r="X65" i="445"/>
  <c r="W65" i="445"/>
  <c r="V65" i="445"/>
  <c r="U65" i="445"/>
  <c r="T65" i="445"/>
  <c r="S65" i="445"/>
  <c r="R65" i="445"/>
  <c r="Q65" i="445"/>
  <c r="P65" i="445"/>
  <c r="O65" i="445"/>
  <c r="N65" i="445"/>
  <c r="M65" i="445"/>
  <c r="L65" i="445"/>
  <c r="BX64" i="445"/>
  <c r="BY64" i="445" s="1"/>
  <c r="BH64" i="445"/>
  <c r="BI64" i="445" s="1"/>
  <c r="BG64" i="445"/>
  <c r="BF64" i="445"/>
  <c r="BE64" i="445"/>
  <c r="BD64" i="445"/>
  <c r="BC64" i="445"/>
  <c r="BB64" i="445"/>
  <c r="BA64" i="445"/>
  <c r="AZ64" i="445"/>
  <c r="AY64" i="445"/>
  <c r="AN64" i="445"/>
  <c r="AL64" i="445"/>
  <c r="AM64" i="445" s="1"/>
  <c r="AK64" i="445"/>
  <c r="AI64" i="445"/>
  <c r="AJ64" i="445" s="1"/>
  <c r="AH64" i="445"/>
  <c r="AG64" i="445"/>
  <c r="AF64" i="445"/>
  <c r="AE64" i="445"/>
  <c r="AD64" i="445"/>
  <c r="AC64" i="445"/>
  <c r="AB64" i="445"/>
  <c r="AA64" i="445"/>
  <c r="Z64" i="445"/>
  <c r="Y64" i="445"/>
  <c r="X64" i="445"/>
  <c r="W64" i="445"/>
  <c r="V64" i="445"/>
  <c r="U64" i="445"/>
  <c r="T64" i="445"/>
  <c r="S64" i="445"/>
  <c r="R64" i="445"/>
  <c r="Q64" i="445"/>
  <c r="P64" i="445"/>
  <c r="O64" i="445"/>
  <c r="N64" i="445"/>
  <c r="M64" i="445"/>
  <c r="L64" i="445"/>
  <c r="BX63" i="445"/>
  <c r="BY63" i="445" s="1"/>
  <c r="BH63" i="445"/>
  <c r="BG63" i="445"/>
  <c r="BF63" i="445"/>
  <c r="BE63" i="445"/>
  <c r="BD63" i="445"/>
  <c r="BC63" i="445"/>
  <c r="BB63" i="445"/>
  <c r="BA63" i="445"/>
  <c r="AZ63" i="445"/>
  <c r="AY63" i="445"/>
  <c r="AN63" i="445"/>
  <c r="AO63" i="445" s="1"/>
  <c r="AL63" i="445"/>
  <c r="AM63" i="445" s="1"/>
  <c r="AK63" i="445"/>
  <c r="AI63" i="445"/>
  <c r="AJ63" i="445" s="1"/>
  <c r="AH63" i="445"/>
  <c r="AG63" i="445"/>
  <c r="AF63" i="445"/>
  <c r="AE63" i="445"/>
  <c r="AD63" i="445"/>
  <c r="AC63" i="445"/>
  <c r="AB63" i="445"/>
  <c r="AA63" i="445"/>
  <c r="Z63" i="445"/>
  <c r="Y63" i="445"/>
  <c r="X63" i="445"/>
  <c r="W63" i="445"/>
  <c r="V63" i="445"/>
  <c r="U63" i="445"/>
  <c r="T63" i="445"/>
  <c r="S63" i="445"/>
  <c r="R63" i="445"/>
  <c r="Q63" i="445"/>
  <c r="P63" i="445"/>
  <c r="O63" i="445"/>
  <c r="N63" i="445"/>
  <c r="M63" i="445"/>
  <c r="L63" i="445"/>
  <c r="BX62" i="445"/>
  <c r="BY62" i="445" s="1"/>
  <c r="BH62" i="445"/>
  <c r="BG62" i="445"/>
  <c r="BF62" i="445"/>
  <c r="BE62" i="445"/>
  <c r="BD62" i="445"/>
  <c r="BC62" i="445"/>
  <c r="BB62" i="445"/>
  <c r="BA62" i="445"/>
  <c r="AZ62" i="445"/>
  <c r="AY62" i="445"/>
  <c r="AN62" i="445"/>
  <c r="AL62" i="445"/>
  <c r="AM62" i="445" s="1"/>
  <c r="AK62" i="445"/>
  <c r="AI62" i="445"/>
  <c r="AJ62" i="445" s="1"/>
  <c r="AH62" i="445"/>
  <c r="AG62" i="445"/>
  <c r="AF62" i="445"/>
  <c r="AE62" i="445"/>
  <c r="AD62" i="445"/>
  <c r="AC62" i="445"/>
  <c r="AB62" i="445"/>
  <c r="AA62" i="445"/>
  <c r="Z62" i="445"/>
  <c r="Y62" i="445"/>
  <c r="X62" i="445"/>
  <c r="W62" i="445"/>
  <c r="V62" i="445"/>
  <c r="U62" i="445"/>
  <c r="T62" i="445"/>
  <c r="S62" i="445"/>
  <c r="R62" i="445"/>
  <c r="Q62" i="445"/>
  <c r="P62" i="445"/>
  <c r="O62" i="445"/>
  <c r="N62" i="445"/>
  <c r="M62" i="445"/>
  <c r="L62" i="445"/>
  <c r="BX61" i="445"/>
  <c r="BY61" i="445" s="1"/>
  <c r="BH61" i="445"/>
  <c r="BG61" i="445"/>
  <c r="BF61" i="445"/>
  <c r="BE61" i="445"/>
  <c r="BD61" i="445"/>
  <c r="BC61" i="445"/>
  <c r="BB61" i="445"/>
  <c r="BA61" i="445"/>
  <c r="AZ61" i="445"/>
  <c r="AY61" i="445"/>
  <c r="AN61" i="445"/>
  <c r="BQ61" i="445" s="1"/>
  <c r="AL61" i="445"/>
  <c r="AM61" i="445" s="1"/>
  <c r="AK61" i="445"/>
  <c r="AI61" i="445"/>
  <c r="AJ61" i="445" s="1"/>
  <c r="AH61" i="445"/>
  <c r="AG61" i="445"/>
  <c r="AF61" i="445"/>
  <c r="AE61" i="445"/>
  <c r="AD61" i="445"/>
  <c r="AC61" i="445"/>
  <c r="AB61" i="445"/>
  <c r="AA61" i="445"/>
  <c r="Z61" i="445"/>
  <c r="Y61" i="445"/>
  <c r="X61" i="445"/>
  <c r="W61" i="445"/>
  <c r="V61" i="445"/>
  <c r="U61" i="445"/>
  <c r="T61" i="445"/>
  <c r="S61" i="445"/>
  <c r="R61" i="445"/>
  <c r="Q61" i="445"/>
  <c r="P61" i="445"/>
  <c r="O61" i="445"/>
  <c r="N61" i="445"/>
  <c r="M61" i="445"/>
  <c r="L61" i="445"/>
  <c r="BX60" i="445"/>
  <c r="BY60" i="445" s="1"/>
  <c r="BH60" i="445"/>
  <c r="BG60" i="445"/>
  <c r="BF60" i="445"/>
  <c r="BE60" i="445"/>
  <c r="BD60" i="445"/>
  <c r="BC60" i="445"/>
  <c r="BB60" i="445"/>
  <c r="BA60" i="445"/>
  <c r="AZ60" i="445"/>
  <c r="AY60" i="445"/>
  <c r="AN60" i="445"/>
  <c r="BP60" i="445" s="1"/>
  <c r="AL60" i="445"/>
  <c r="AM60" i="445" s="1"/>
  <c r="AK60" i="445"/>
  <c r="AI60" i="445"/>
  <c r="AJ60" i="445" s="1"/>
  <c r="AH60" i="445"/>
  <c r="AG60" i="445"/>
  <c r="AF60" i="445"/>
  <c r="AE60" i="445"/>
  <c r="AD60" i="445"/>
  <c r="AC60" i="445"/>
  <c r="AB60" i="445"/>
  <c r="AA60" i="445"/>
  <c r="Z60" i="445"/>
  <c r="Y60" i="445"/>
  <c r="X60" i="445"/>
  <c r="W60" i="445"/>
  <c r="V60" i="445"/>
  <c r="U60" i="445"/>
  <c r="T60" i="445"/>
  <c r="S60" i="445"/>
  <c r="R60" i="445"/>
  <c r="Q60" i="445"/>
  <c r="P60" i="445"/>
  <c r="O60" i="445"/>
  <c r="N60" i="445"/>
  <c r="M60" i="445"/>
  <c r="L60" i="445"/>
  <c r="BX59" i="445"/>
  <c r="BY59" i="445" s="1"/>
  <c r="BH59" i="445"/>
  <c r="BG59" i="445"/>
  <c r="BF59" i="445"/>
  <c r="BE59" i="445"/>
  <c r="BD59" i="445"/>
  <c r="BC59" i="445"/>
  <c r="BB59" i="445"/>
  <c r="BA59" i="445"/>
  <c r="AZ59" i="445"/>
  <c r="AY59" i="445"/>
  <c r="AN59" i="445"/>
  <c r="BN59" i="445" s="1"/>
  <c r="AL59" i="445"/>
  <c r="AM59" i="445" s="1"/>
  <c r="AK59" i="445"/>
  <c r="AI59" i="445"/>
  <c r="AJ59" i="445" s="1"/>
  <c r="AH59" i="445"/>
  <c r="AG59" i="445"/>
  <c r="AF59" i="445"/>
  <c r="AE59" i="445"/>
  <c r="AD59" i="445"/>
  <c r="AC59" i="445"/>
  <c r="AB59" i="445"/>
  <c r="AA59" i="445"/>
  <c r="Z59" i="445"/>
  <c r="Y59" i="445"/>
  <c r="X59" i="445"/>
  <c r="W59" i="445"/>
  <c r="V59" i="445"/>
  <c r="U59" i="445"/>
  <c r="T59" i="445"/>
  <c r="S59" i="445"/>
  <c r="R59" i="445"/>
  <c r="Q59" i="445"/>
  <c r="P59" i="445"/>
  <c r="O59" i="445"/>
  <c r="N59" i="445"/>
  <c r="M59" i="445"/>
  <c r="L59" i="445"/>
  <c r="BX58" i="445"/>
  <c r="BY58" i="445" s="1"/>
  <c r="BH58" i="445"/>
  <c r="BK58" i="445" s="1"/>
  <c r="BG58" i="445"/>
  <c r="BF58" i="445"/>
  <c r="BE58" i="445"/>
  <c r="BD58" i="445"/>
  <c r="BC58" i="445"/>
  <c r="BB58" i="445"/>
  <c r="BA58" i="445"/>
  <c r="AZ58" i="445"/>
  <c r="AY58" i="445"/>
  <c r="AN58" i="445"/>
  <c r="BR58" i="445" s="1"/>
  <c r="AL58" i="445"/>
  <c r="AM58" i="445" s="1"/>
  <c r="AK58" i="445"/>
  <c r="AI58" i="445"/>
  <c r="AJ58" i="445" s="1"/>
  <c r="AH58" i="445"/>
  <c r="AG58" i="445"/>
  <c r="AF58" i="445"/>
  <c r="AE58" i="445"/>
  <c r="AD58" i="445"/>
  <c r="AC58" i="445"/>
  <c r="AB58" i="445"/>
  <c r="AA58" i="445"/>
  <c r="Z58" i="445"/>
  <c r="Y58" i="445"/>
  <c r="X58" i="445"/>
  <c r="W58" i="445"/>
  <c r="V58" i="445"/>
  <c r="U58" i="445"/>
  <c r="T58" i="445"/>
  <c r="S58" i="445"/>
  <c r="R58" i="445"/>
  <c r="Q58" i="445"/>
  <c r="P58" i="445"/>
  <c r="O58" i="445"/>
  <c r="N58" i="445"/>
  <c r="M58" i="445"/>
  <c r="L58" i="445"/>
  <c r="BX57" i="445"/>
  <c r="BY57" i="445" s="1"/>
  <c r="BH57" i="445"/>
  <c r="BI57" i="445" s="1"/>
  <c r="BG57" i="445"/>
  <c r="BF57" i="445"/>
  <c r="BE57" i="445"/>
  <c r="BD57" i="445"/>
  <c r="BC57" i="445"/>
  <c r="BB57" i="445"/>
  <c r="BA57" i="445"/>
  <c r="AZ57" i="445"/>
  <c r="AY57" i="445"/>
  <c r="AN57" i="445"/>
  <c r="AT57" i="445" s="1"/>
  <c r="AL57" i="445"/>
  <c r="AM57" i="445" s="1"/>
  <c r="AK57" i="445"/>
  <c r="AI57" i="445"/>
  <c r="AJ57" i="445" s="1"/>
  <c r="AH57" i="445"/>
  <c r="AG57" i="445"/>
  <c r="AF57" i="445"/>
  <c r="AE57" i="445"/>
  <c r="AD57" i="445"/>
  <c r="AC57" i="445"/>
  <c r="AB57" i="445"/>
  <c r="AA57" i="445"/>
  <c r="Z57" i="445"/>
  <c r="Y57" i="445"/>
  <c r="X57" i="445"/>
  <c r="W57" i="445"/>
  <c r="V57" i="445"/>
  <c r="U57" i="445"/>
  <c r="T57" i="445"/>
  <c r="S57" i="445"/>
  <c r="R57" i="445"/>
  <c r="Q57" i="445"/>
  <c r="P57" i="445"/>
  <c r="O57" i="445"/>
  <c r="N57" i="445"/>
  <c r="M57" i="445"/>
  <c r="L57" i="445"/>
  <c r="BX56" i="445"/>
  <c r="BY56" i="445" s="1"/>
  <c r="BH56" i="445"/>
  <c r="BK56" i="445" s="1"/>
  <c r="BG56" i="445"/>
  <c r="BF56" i="445"/>
  <c r="BE56" i="445"/>
  <c r="BD56" i="445"/>
  <c r="BC56" i="445"/>
  <c r="BB56" i="445"/>
  <c r="BA56" i="445"/>
  <c r="AZ56" i="445"/>
  <c r="AY56" i="445"/>
  <c r="AN56" i="445"/>
  <c r="AL56" i="445"/>
  <c r="AM56" i="445" s="1"/>
  <c r="AK56" i="445"/>
  <c r="AI56" i="445"/>
  <c r="AJ56" i="445" s="1"/>
  <c r="AH56" i="445"/>
  <c r="AG56" i="445"/>
  <c r="AF56" i="445"/>
  <c r="AE56" i="445"/>
  <c r="AD56" i="445"/>
  <c r="AC56" i="445"/>
  <c r="AB56" i="445"/>
  <c r="AA56" i="445"/>
  <c r="Z56" i="445"/>
  <c r="Y56" i="445"/>
  <c r="X56" i="445"/>
  <c r="W56" i="445"/>
  <c r="V56" i="445"/>
  <c r="U56" i="445"/>
  <c r="T56" i="445"/>
  <c r="S56" i="445"/>
  <c r="R56" i="445"/>
  <c r="Q56" i="445"/>
  <c r="P56" i="445"/>
  <c r="O56" i="445"/>
  <c r="N56" i="445"/>
  <c r="M56" i="445"/>
  <c r="L56" i="445"/>
  <c r="BX55" i="445"/>
  <c r="BY55" i="445" s="1"/>
  <c r="BK55" i="445"/>
  <c r="BI55" i="445"/>
  <c r="BH55" i="445"/>
  <c r="BJ55" i="445" s="1"/>
  <c r="BG55" i="445"/>
  <c r="BF55" i="445"/>
  <c r="BE55" i="445"/>
  <c r="BD55" i="445"/>
  <c r="BC55" i="445"/>
  <c r="BB55" i="445"/>
  <c r="BA55" i="445"/>
  <c r="AZ55" i="445"/>
  <c r="AY55" i="445"/>
  <c r="AN55" i="445"/>
  <c r="AL55" i="445"/>
  <c r="AM55" i="445" s="1"/>
  <c r="AK55" i="445"/>
  <c r="AI55" i="445"/>
  <c r="AJ55" i="445" s="1"/>
  <c r="AH55" i="445"/>
  <c r="AG55" i="445"/>
  <c r="AF55" i="445"/>
  <c r="AE55" i="445"/>
  <c r="AD55" i="445"/>
  <c r="AC55" i="445"/>
  <c r="AB55" i="445"/>
  <c r="AA55" i="445"/>
  <c r="Z55" i="445"/>
  <c r="Y55" i="445"/>
  <c r="X55" i="445"/>
  <c r="W55" i="445"/>
  <c r="V55" i="445"/>
  <c r="U55" i="445"/>
  <c r="T55" i="445"/>
  <c r="S55" i="445"/>
  <c r="R55" i="445"/>
  <c r="Q55" i="445"/>
  <c r="P55" i="445"/>
  <c r="O55" i="445"/>
  <c r="N55" i="445"/>
  <c r="M55" i="445"/>
  <c r="L55" i="445"/>
  <c r="BX54" i="445"/>
  <c r="BY54" i="445" s="1"/>
  <c r="BP54" i="445"/>
  <c r="BO54" i="445"/>
  <c r="BH54" i="445"/>
  <c r="BG54" i="445"/>
  <c r="BF54" i="445"/>
  <c r="BE54" i="445"/>
  <c r="BD54" i="445"/>
  <c r="BC54" i="445"/>
  <c r="BB54" i="445"/>
  <c r="BA54" i="445"/>
  <c r="AZ54" i="445"/>
  <c r="AY54" i="445"/>
  <c r="AT54" i="445"/>
  <c r="AO54" i="445"/>
  <c r="AN54" i="445"/>
  <c r="AL54" i="445"/>
  <c r="AM54" i="445" s="1"/>
  <c r="AK54" i="445"/>
  <c r="AI54" i="445"/>
  <c r="AJ54" i="445" s="1"/>
  <c r="AH54" i="445"/>
  <c r="AG54" i="445"/>
  <c r="AF54" i="445"/>
  <c r="AE54" i="445"/>
  <c r="AD54" i="445"/>
  <c r="AC54" i="445"/>
  <c r="AB54" i="445"/>
  <c r="AA54" i="445"/>
  <c r="Z54" i="445"/>
  <c r="Y54" i="445"/>
  <c r="X54" i="445"/>
  <c r="W54" i="445"/>
  <c r="V54" i="445"/>
  <c r="U54" i="445"/>
  <c r="T54" i="445"/>
  <c r="S54" i="445"/>
  <c r="R54" i="445"/>
  <c r="Q54" i="445"/>
  <c r="P54" i="445"/>
  <c r="O54" i="445"/>
  <c r="N54" i="445"/>
  <c r="M54" i="445"/>
  <c r="L54" i="445"/>
  <c r="BX53" i="445"/>
  <c r="BY53" i="445" s="1"/>
  <c r="BH53" i="445"/>
  <c r="BJ53" i="445" s="1"/>
  <c r="BG53" i="445"/>
  <c r="BF53" i="445"/>
  <c r="BE53" i="445"/>
  <c r="BD53" i="445"/>
  <c r="BC53" i="445"/>
  <c r="BB53" i="445"/>
  <c r="BA53" i="445"/>
  <c r="AZ53" i="445"/>
  <c r="AY53" i="445"/>
  <c r="AN53" i="445"/>
  <c r="AL53" i="445"/>
  <c r="AM53" i="445" s="1"/>
  <c r="AK53" i="445"/>
  <c r="AI53" i="445"/>
  <c r="AJ53" i="445" s="1"/>
  <c r="AH53" i="445"/>
  <c r="AG53" i="445"/>
  <c r="AF53" i="445"/>
  <c r="AE53" i="445"/>
  <c r="AD53" i="445"/>
  <c r="AC53" i="445"/>
  <c r="AB53" i="445"/>
  <c r="AA53" i="445"/>
  <c r="Z53" i="445"/>
  <c r="Y53" i="445"/>
  <c r="X53" i="445"/>
  <c r="W53" i="445"/>
  <c r="V53" i="445"/>
  <c r="U53" i="445"/>
  <c r="T53" i="445"/>
  <c r="S53" i="445"/>
  <c r="R53" i="445"/>
  <c r="Q53" i="445"/>
  <c r="P53" i="445"/>
  <c r="O53" i="445"/>
  <c r="N53" i="445"/>
  <c r="M53" i="445"/>
  <c r="L53" i="445"/>
  <c r="BX52" i="445"/>
  <c r="BY52" i="445" s="1"/>
  <c r="BH52" i="445"/>
  <c r="BG52" i="445"/>
  <c r="BF52" i="445"/>
  <c r="BE52" i="445"/>
  <c r="BD52" i="445"/>
  <c r="BC52" i="445"/>
  <c r="BB52" i="445"/>
  <c r="BA52" i="445"/>
  <c r="AZ52" i="445"/>
  <c r="AY52" i="445"/>
  <c r="AN52" i="445"/>
  <c r="AU52" i="445" s="1"/>
  <c r="AL52" i="445"/>
  <c r="AM52" i="445" s="1"/>
  <c r="AK52" i="445"/>
  <c r="AI52" i="445"/>
  <c r="AJ52" i="445" s="1"/>
  <c r="AH52" i="445"/>
  <c r="AG52" i="445"/>
  <c r="AF52" i="445"/>
  <c r="AE52" i="445"/>
  <c r="AD52" i="445"/>
  <c r="AC52" i="445"/>
  <c r="AB52" i="445"/>
  <c r="AA52" i="445"/>
  <c r="Z52" i="445"/>
  <c r="Y52" i="445"/>
  <c r="X52" i="445"/>
  <c r="W52" i="445"/>
  <c r="V52" i="445"/>
  <c r="U52" i="445"/>
  <c r="T52" i="445"/>
  <c r="S52" i="445"/>
  <c r="R52" i="445"/>
  <c r="Q52" i="445"/>
  <c r="P52" i="445"/>
  <c r="O52" i="445"/>
  <c r="N52" i="445"/>
  <c r="M52" i="445"/>
  <c r="L52" i="445"/>
  <c r="BX51" i="445"/>
  <c r="BY51" i="445" s="1"/>
  <c r="BH51" i="445"/>
  <c r="BJ51" i="445" s="1"/>
  <c r="BG51" i="445"/>
  <c r="BF51" i="445"/>
  <c r="BE51" i="445"/>
  <c r="BD51" i="445"/>
  <c r="BC51" i="445"/>
  <c r="BB51" i="445"/>
  <c r="BA51" i="445"/>
  <c r="AZ51" i="445"/>
  <c r="AY51" i="445"/>
  <c r="AN51" i="445"/>
  <c r="BO51" i="445" s="1"/>
  <c r="AL51" i="445"/>
  <c r="AM51" i="445" s="1"/>
  <c r="AK51" i="445"/>
  <c r="AI51" i="445"/>
  <c r="AJ51" i="445" s="1"/>
  <c r="AH51" i="445"/>
  <c r="AG51" i="445"/>
  <c r="AF51" i="445"/>
  <c r="AE51" i="445"/>
  <c r="AD51" i="445"/>
  <c r="AC51" i="445"/>
  <c r="AB51" i="445"/>
  <c r="AA51" i="445"/>
  <c r="Z51" i="445"/>
  <c r="Y51" i="445"/>
  <c r="X51" i="445"/>
  <c r="W51" i="445"/>
  <c r="V51" i="445"/>
  <c r="U51" i="445"/>
  <c r="T51" i="445"/>
  <c r="S51" i="445"/>
  <c r="R51" i="445"/>
  <c r="Q51" i="445"/>
  <c r="P51" i="445"/>
  <c r="O51" i="445"/>
  <c r="N51" i="445"/>
  <c r="M51" i="445"/>
  <c r="L51" i="445"/>
  <c r="BX50" i="445"/>
  <c r="BY50" i="445" s="1"/>
  <c r="BO50" i="445"/>
  <c r="BH50" i="445"/>
  <c r="BG50" i="445"/>
  <c r="BF50" i="445"/>
  <c r="BE50" i="445"/>
  <c r="BD50" i="445"/>
  <c r="BC50" i="445"/>
  <c r="BB50" i="445"/>
  <c r="BA50" i="445"/>
  <c r="AZ50" i="445"/>
  <c r="AY50" i="445"/>
  <c r="AN50" i="445"/>
  <c r="BS50" i="445" s="1"/>
  <c r="AL50" i="445"/>
  <c r="AM50" i="445" s="1"/>
  <c r="AK50" i="445"/>
  <c r="AI50" i="445"/>
  <c r="AJ50" i="445" s="1"/>
  <c r="AH50" i="445"/>
  <c r="AG50" i="445"/>
  <c r="AF50" i="445"/>
  <c r="AE50" i="445"/>
  <c r="AD50" i="445"/>
  <c r="AC50" i="445"/>
  <c r="AB50" i="445"/>
  <c r="AA50" i="445"/>
  <c r="Z50" i="445"/>
  <c r="Y50" i="445"/>
  <c r="X50" i="445"/>
  <c r="W50" i="445"/>
  <c r="V50" i="445"/>
  <c r="U50" i="445"/>
  <c r="T50" i="445"/>
  <c r="S50" i="445"/>
  <c r="R50" i="445"/>
  <c r="Q50" i="445"/>
  <c r="P50" i="445"/>
  <c r="O50" i="445"/>
  <c r="N50" i="445"/>
  <c r="M50" i="445"/>
  <c r="L50" i="445"/>
  <c r="BX49" i="445"/>
  <c r="BY49" i="445" s="1"/>
  <c r="BH49" i="445"/>
  <c r="BG49" i="445"/>
  <c r="BF49" i="445"/>
  <c r="BE49" i="445"/>
  <c r="BD49" i="445"/>
  <c r="BC49" i="445"/>
  <c r="BB49" i="445"/>
  <c r="BA49" i="445"/>
  <c r="AZ49" i="445"/>
  <c r="AY49" i="445"/>
  <c r="AN49" i="445"/>
  <c r="BL49" i="445" s="1"/>
  <c r="AL49" i="445"/>
  <c r="AM49" i="445" s="1"/>
  <c r="AK49" i="445"/>
  <c r="AI49" i="445"/>
  <c r="AJ49" i="445" s="1"/>
  <c r="AH49" i="445"/>
  <c r="AG49" i="445"/>
  <c r="AF49" i="445"/>
  <c r="AE49" i="445"/>
  <c r="AD49" i="445"/>
  <c r="AC49" i="445"/>
  <c r="AB49" i="445"/>
  <c r="AA49" i="445"/>
  <c r="Z49" i="445"/>
  <c r="Y49" i="445"/>
  <c r="X49" i="445"/>
  <c r="W49" i="445"/>
  <c r="V49" i="445"/>
  <c r="U49" i="445"/>
  <c r="T49" i="445"/>
  <c r="S49" i="445"/>
  <c r="R49" i="445"/>
  <c r="Q49" i="445"/>
  <c r="P49" i="445"/>
  <c r="O49" i="445"/>
  <c r="N49" i="445"/>
  <c r="M49" i="445"/>
  <c r="L49" i="445"/>
  <c r="BX48" i="445"/>
  <c r="BY48" i="445" s="1"/>
  <c r="BH48" i="445"/>
  <c r="BI48" i="445" s="1"/>
  <c r="BG48" i="445"/>
  <c r="BF48" i="445"/>
  <c r="BE48" i="445"/>
  <c r="BD48" i="445"/>
  <c r="BC48" i="445"/>
  <c r="BB48" i="445"/>
  <c r="BA48" i="445"/>
  <c r="AZ48" i="445"/>
  <c r="AY48" i="445"/>
  <c r="AN48" i="445"/>
  <c r="BN48" i="445" s="1"/>
  <c r="AL48" i="445"/>
  <c r="AM48" i="445" s="1"/>
  <c r="AK48" i="445"/>
  <c r="AI48" i="445"/>
  <c r="AJ48" i="445" s="1"/>
  <c r="AH48" i="445"/>
  <c r="AG48" i="445"/>
  <c r="AF48" i="445"/>
  <c r="AE48" i="445"/>
  <c r="AD48" i="445"/>
  <c r="AC48" i="445"/>
  <c r="AB48" i="445"/>
  <c r="AA48" i="445"/>
  <c r="Z48" i="445"/>
  <c r="Y48" i="445"/>
  <c r="X48" i="445"/>
  <c r="W48" i="445"/>
  <c r="V48" i="445"/>
  <c r="U48" i="445"/>
  <c r="T48" i="445"/>
  <c r="S48" i="445"/>
  <c r="R48" i="445"/>
  <c r="Q48" i="445"/>
  <c r="P48" i="445"/>
  <c r="O48" i="445"/>
  <c r="N48" i="445"/>
  <c r="M48" i="445"/>
  <c r="L48" i="445"/>
  <c r="BX47" i="445"/>
  <c r="BY47" i="445" s="1"/>
  <c r="BH47" i="445"/>
  <c r="BI47" i="445" s="1"/>
  <c r="BG47" i="445"/>
  <c r="BF47" i="445"/>
  <c r="BE47" i="445"/>
  <c r="BD47" i="445"/>
  <c r="BC47" i="445"/>
  <c r="BB47" i="445"/>
  <c r="BA47" i="445"/>
  <c r="AZ47" i="445"/>
  <c r="AY47" i="445"/>
  <c r="AN47" i="445"/>
  <c r="AL47" i="445"/>
  <c r="AM47" i="445" s="1"/>
  <c r="AK47" i="445"/>
  <c r="AI47" i="445"/>
  <c r="AJ47" i="445" s="1"/>
  <c r="AH47" i="445"/>
  <c r="AG47" i="445"/>
  <c r="AF47" i="445"/>
  <c r="AE47" i="445"/>
  <c r="AD47" i="445"/>
  <c r="AC47" i="445"/>
  <c r="AB47" i="445"/>
  <c r="AA47" i="445"/>
  <c r="Z47" i="445"/>
  <c r="Y47" i="445"/>
  <c r="X47" i="445"/>
  <c r="W47" i="445"/>
  <c r="V47" i="445"/>
  <c r="U47" i="445"/>
  <c r="T47" i="445"/>
  <c r="S47" i="445"/>
  <c r="R47" i="445"/>
  <c r="Q47" i="445"/>
  <c r="P47" i="445"/>
  <c r="O47" i="445"/>
  <c r="N47" i="445"/>
  <c r="M47" i="445"/>
  <c r="L47" i="445"/>
  <c r="BX46" i="445"/>
  <c r="BY46" i="445" s="1"/>
  <c r="BH46" i="445"/>
  <c r="BG46" i="445"/>
  <c r="BF46" i="445"/>
  <c r="BE46" i="445"/>
  <c r="BD46" i="445"/>
  <c r="BC46" i="445"/>
  <c r="BB46" i="445"/>
  <c r="BA46" i="445"/>
  <c r="AZ46" i="445"/>
  <c r="AY46" i="445"/>
  <c r="AN46" i="445"/>
  <c r="BR46" i="445" s="1"/>
  <c r="BQ46" i="445"/>
  <c r="AL46" i="445"/>
  <c r="AM46" i="445" s="1"/>
  <c r="AK46" i="445"/>
  <c r="AI46" i="445"/>
  <c r="AJ46" i="445" s="1"/>
  <c r="AH46" i="445"/>
  <c r="AG46" i="445"/>
  <c r="AF46" i="445"/>
  <c r="AE46" i="445"/>
  <c r="AD46" i="445"/>
  <c r="AC46" i="445"/>
  <c r="AB46" i="445"/>
  <c r="AA46" i="445"/>
  <c r="Z46" i="445"/>
  <c r="Y46" i="445"/>
  <c r="X46" i="445"/>
  <c r="W46" i="445"/>
  <c r="V46" i="445"/>
  <c r="U46" i="445"/>
  <c r="T46" i="445"/>
  <c r="S46" i="445"/>
  <c r="R46" i="445"/>
  <c r="Q46" i="445"/>
  <c r="P46" i="445"/>
  <c r="O46" i="445"/>
  <c r="N46" i="445"/>
  <c r="M46" i="445"/>
  <c r="L46" i="445"/>
  <c r="BX45" i="445"/>
  <c r="BY45" i="445" s="1"/>
  <c r="BH45" i="445"/>
  <c r="BI45" i="445" s="1"/>
  <c r="BG45" i="445"/>
  <c r="BF45" i="445"/>
  <c r="BE45" i="445"/>
  <c r="BD45" i="445"/>
  <c r="BC45" i="445"/>
  <c r="BB45" i="445"/>
  <c r="BA45" i="445"/>
  <c r="AZ45" i="445"/>
  <c r="AY45" i="445"/>
  <c r="AN45" i="445"/>
  <c r="BQ45" i="445" s="1"/>
  <c r="AL45" i="445"/>
  <c r="AM45" i="445" s="1"/>
  <c r="AK45" i="445"/>
  <c r="AI45" i="445"/>
  <c r="AJ45" i="445" s="1"/>
  <c r="AH45" i="445"/>
  <c r="AG45" i="445"/>
  <c r="AF45" i="445"/>
  <c r="AE45" i="445"/>
  <c r="AD45" i="445"/>
  <c r="AC45" i="445"/>
  <c r="AB45" i="445"/>
  <c r="AA45" i="445"/>
  <c r="Z45" i="445"/>
  <c r="Y45" i="445"/>
  <c r="X45" i="445"/>
  <c r="W45" i="445"/>
  <c r="V45" i="445"/>
  <c r="U45" i="445"/>
  <c r="T45" i="445"/>
  <c r="S45" i="445"/>
  <c r="R45" i="445"/>
  <c r="Q45" i="445"/>
  <c r="P45" i="445"/>
  <c r="O45" i="445"/>
  <c r="N45" i="445"/>
  <c r="M45" i="445"/>
  <c r="L45" i="445"/>
  <c r="BX44" i="445"/>
  <c r="BY44" i="445" s="1"/>
  <c r="BJ44" i="445"/>
  <c r="BH44" i="445"/>
  <c r="BG44" i="445"/>
  <c r="BF44" i="445"/>
  <c r="BE44" i="445"/>
  <c r="BD44" i="445"/>
  <c r="BC44" i="445"/>
  <c r="BB44" i="445"/>
  <c r="BA44" i="445"/>
  <c r="AZ44" i="445"/>
  <c r="AY44" i="445"/>
  <c r="AN44" i="445"/>
  <c r="BT44" i="445" s="1"/>
  <c r="AL44" i="445"/>
  <c r="AM44" i="445" s="1"/>
  <c r="AK44" i="445"/>
  <c r="AI44" i="445"/>
  <c r="AJ44" i="445" s="1"/>
  <c r="AH44" i="445"/>
  <c r="AG44" i="445"/>
  <c r="AF44" i="445"/>
  <c r="AE44" i="445"/>
  <c r="AD44" i="445"/>
  <c r="AC44" i="445"/>
  <c r="AB44" i="445"/>
  <c r="AA44" i="445"/>
  <c r="Z44" i="445"/>
  <c r="Y44" i="445"/>
  <c r="X44" i="445"/>
  <c r="W44" i="445"/>
  <c r="V44" i="445"/>
  <c r="U44" i="445"/>
  <c r="T44" i="445"/>
  <c r="S44" i="445"/>
  <c r="R44" i="445"/>
  <c r="Q44" i="445"/>
  <c r="P44" i="445"/>
  <c r="O44" i="445"/>
  <c r="N44" i="445"/>
  <c r="M44" i="445"/>
  <c r="L44" i="445"/>
  <c r="BX43" i="445"/>
  <c r="BY43" i="445" s="1"/>
  <c r="BI43" i="445"/>
  <c r="BH43" i="445"/>
  <c r="BK43" i="445" s="1"/>
  <c r="BG43" i="445"/>
  <c r="BF43" i="445"/>
  <c r="BE43" i="445"/>
  <c r="BD43" i="445"/>
  <c r="BC43" i="445"/>
  <c r="BB43" i="445"/>
  <c r="BA43" i="445"/>
  <c r="AZ43" i="445"/>
  <c r="AY43" i="445"/>
  <c r="AN43" i="445"/>
  <c r="AL43" i="445"/>
  <c r="AM43" i="445" s="1"/>
  <c r="AK43" i="445"/>
  <c r="AI43" i="445"/>
  <c r="AJ43" i="445" s="1"/>
  <c r="AH43" i="445"/>
  <c r="AG43" i="445"/>
  <c r="AF43" i="445"/>
  <c r="AE43" i="445"/>
  <c r="AD43" i="445"/>
  <c r="AC43" i="445"/>
  <c r="AB43" i="445"/>
  <c r="AA43" i="445"/>
  <c r="Z43" i="445"/>
  <c r="Y43" i="445"/>
  <c r="X43" i="445"/>
  <c r="W43" i="445"/>
  <c r="V43" i="445"/>
  <c r="U43" i="445"/>
  <c r="T43" i="445"/>
  <c r="S43" i="445"/>
  <c r="R43" i="445"/>
  <c r="Q43" i="445"/>
  <c r="P43" i="445"/>
  <c r="O43" i="445"/>
  <c r="N43" i="445"/>
  <c r="M43" i="445"/>
  <c r="L43" i="445"/>
  <c r="BX42" i="445"/>
  <c r="BY42" i="445" s="1"/>
  <c r="BH42" i="445"/>
  <c r="BI42" i="445" s="1"/>
  <c r="BG42" i="445"/>
  <c r="BF42" i="445"/>
  <c r="BE42" i="445"/>
  <c r="BD42" i="445"/>
  <c r="BC42" i="445"/>
  <c r="BB42" i="445"/>
  <c r="BA42" i="445"/>
  <c r="AZ42" i="445"/>
  <c r="AY42" i="445"/>
  <c r="AN42" i="445"/>
  <c r="AL42" i="445"/>
  <c r="AM42" i="445" s="1"/>
  <c r="AK42" i="445"/>
  <c r="AI42" i="445"/>
  <c r="AJ42" i="445" s="1"/>
  <c r="AH42" i="445"/>
  <c r="AG42" i="445"/>
  <c r="AF42" i="445"/>
  <c r="AE42" i="445"/>
  <c r="AD42" i="445"/>
  <c r="AC42" i="445"/>
  <c r="AB42" i="445"/>
  <c r="AA42" i="445"/>
  <c r="Z42" i="445"/>
  <c r="Y42" i="445"/>
  <c r="X42" i="445"/>
  <c r="W42" i="445"/>
  <c r="V42" i="445"/>
  <c r="U42" i="445"/>
  <c r="T42" i="445"/>
  <c r="S42" i="445"/>
  <c r="R42" i="445"/>
  <c r="Q42" i="445"/>
  <c r="P42" i="445"/>
  <c r="O42" i="445"/>
  <c r="N42" i="445"/>
  <c r="M42" i="445"/>
  <c r="L42" i="445"/>
  <c r="BX41" i="445"/>
  <c r="BY41" i="445" s="1"/>
  <c r="BM41" i="445"/>
  <c r="BH41" i="445"/>
  <c r="BI41" i="445" s="1"/>
  <c r="BG41" i="445"/>
  <c r="BF41" i="445"/>
  <c r="BE41" i="445"/>
  <c r="BD41" i="445"/>
  <c r="BC41" i="445"/>
  <c r="BB41" i="445"/>
  <c r="BA41" i="445"/>
  <c r="AZ41" i="445"/>
  <c r="AY41" i="445"/>
  <c r="AN41" i="445"/>
  <c r="AU41" i="445" s="1"/>
  <c r="BT41" i="445"/>
  <c r="AL41" i="445"/>
  <c r="AM41" i="445" s="1"/>
  <c r="AK41" i="445"/>
  <c r="AI41" i="445"/>
  <c r="AJ41" i="445" s="1"/>
  <c r="AH41" i="445"/>
  <c r="AG41" i="445"/>
  <c r="AF41" i="445"/>
  <c r="AE41" i="445"/>
  <c r="AD41" i="445"/>
  <c r="AC41" i="445"/>
  <c r="AB41" i="445"/>
  <c r="AA41" i="445"/>
  <c r="Z41" i="445"/>
  <c r="Y41" i="445"/>
  <c r="X41" i="445"/>
  <c r="W41" i="445"/>
  <c r="V41" i="445"/>
  <c r="U41" i="445"/>
  <c r="T41" i="445"/>
  <c r="S41" i="445"/>
  <c r="R41" i="445"/>
  <c r="Q41" i="445"/>
  <c r="P41" i="445"/>
  <c r="O41" i="445"/>
  <c r="N41" i="445"/>
  <c r="M41" i="445"/>
  <c r="L41" i="445"/>
  <c r="BX40" i="445"/>
  <c r="BY40" i="445" s="1"/>
  <c r="BH40" i="445"/>
  <c r="BG40" i="445"/>
  <c r="BF40" i="445"/>
  <c r="BE40" i="445"/>
  <c r="BD40" i="445"/>
  <c r="BC40" i="445"/>
  <c r="BB40" i="445"/>
  <c r="BA40" i="445"/>
  <c r="AZ40" i="445"/>
  <c r="AY40" i="445"/>
  <c r="AN40" i="445"/>
  <c r="BM40" i="445" s="1"/>
  <c r="AL40" i="445"/>
  <c r="AM40" i="445" s="1"/>
  <c r="AK40" i="445"/>
  <c r="AI40" i="445"/>
  <c r="AJ40" i="445" s="1"/>
  <c r="AH40" i="445"/>
  <c r="AG40" i="445"/>
  <c r="AF40" i="445"/>
  <c r="AE40" i="445"/>
  <c r="AD40" i="445"/>
  <c r="AC40" i="445"/>
  <c r="AB40" i="445"/>
  <c r="AA40" i="445"/>
  <c r="Z40" i="445"/>
  <c r="Y40" i="445"/>
  <c r="X40" i="445"/>
  <c r="W40" i="445"/>
  <c r="V40" i="445"/>
  <c r="U40" i="445"/>
  <c r="T40" i="445"/>
  <c r="S40" i="445"/>
  <c r="R40" i="445"/>
  <c r="Q40" i="445"/>
  <c r="P40" i="445"/>
  <c r="O40" i="445"/>
  <c r="N40" i="445"/>
  <c r="M40" i="445"/>
  <c r="L40" i="445"/>
  <c r="BX39" i="445"/>
  <c r="BY39" i="445" s="1"/>
  <c r="BH39" i="445"/>
  <c r="BJ39" i="445" s="1"/>
  <c r="BG39" i="445"/>
  <c r="BF39" i="445"/>
  <c r="BE39" i="445"/>
  <c r="BD39" i="445"/>
  <c r="BC39" i="445"/>
  <c r="BB39" i="445"/>
  <c r="BA39" i="445"/>
  <c r="AZ39" i="445"/>
  <c r="AY39" i="445"/>
  <c r="AN39" i="445"/>
  <c r="BL39" i="445" s="1"/>
  <c r="AL39" i="445"/>
  <c r="AM39" i="445" s="1"/>
  <c r="AK39" i="445"/>
  <c r="AI39" i="445"/>
  <c r="AJ39" i="445" s="1"/>
  <c r="AH39" i="445"/>
  <c r="AG39" i="445"/>
  <c r="AF39" i="445"/>
  <c r="AE39" i="445"/>
  <c r="AD39" i="445"/>
  <c r="AC39" i="445"/>
  <c r="AB39" i="445"/>
  <c r="AA39" i="445"/>
  <c r="Z39" i="445"/>
  <c r="Y39" i="445"/>
  <c r="X39" i="445"/>
  <c r="W39" i="445"/>
  <c r="V39" i="445"/>
  <c r="U39" i="445"/>
  <c r="T39" i="445"/>
  <c r="S39" i="445"/>
  <c r="R39" i="445"/>
  <c r="Q39" i="445"/>
  <c r="P39" i="445"/>
  <c r="O39" i="445"/>
  <c r="N39" i="445"/>
  <c r="M39" i="445"/>
  <c r="L39" i="445"/>
  <c r="BX38" i="445"/>
  <c r="BY38" i="445" s="1"/>
  <c r="BT38" i="445"/>
  <c r="BL38" i="445"/>
  <c r="BH38" i="445"/>
  <c r="BG38" i="445"/>
  <c r="BF38" i="445"/>
  <c r="BE38" i="445"/>
  <c r="BD38" i="445"/>
  <c r="BC38" i="445"/>
  <c r="BB38" i="445"/>
  <c r="BA38" i="445"/>
  <c r="AZ38" i="445"/>
  <c r="AY38" i="445"/>
  <c r="AU38" i="445"/>
  <c r="AT38" i="445"/>
  <c r="AN38" i="445"/>
  <c r="BO38" i="445" s="1"/>
  <c r="BR38" i="445"/>
  <c r="AL38" i="445"/>
  <c r="AM38" i="445"/>
  <c r="AK38" i="445"/>
  <c r="AI38" i="445"/>
  <c r="AJ38" i="445" s="1"/>
  <c r="AH38" i="445"/>
  <c r="AG38" i="445"/>
  <c r="AF38" i="445"/>
  <c r="AE38" i="445"/>
  <c r="AD38" i="445"/>
  <c r="AC38" i="445"/>
  <c r="AB38" i="445"/>
  <c r="AA38" i="445"/>
  <c r="Z38" i="445"/>
  <c r="Y38" i="445"/>
  <c r="X38" i="445"/>
  <c r="W38" i="445"/>
  <c r="V38" i="445"/>
  <c r="U38" i="445"/>
  <c r="T38" i="445"/>
  <c r="S38" i="445"/>
  <c r="R38" i="445"/>
  <c r="Q38" i="445"/>
  <c r="P38" i="445"/>
  <c r="O38" i="445"/>
  <c r="N38" i="445"/>
  <c r="M38" i="445"/>
  <c r="L38" i="445"/>
  <c r="BX37" i="445"/>
  <c r="BY37" i="445" s="1"/>
  <c r="BH37" i="445"/>
  <c r="BG37" i="445"/>
  <c r="BF37" i="445"/>
  <c r="BE37" i="445"/>
  <c r="BD37" i="445"/>
  <c r="BC37" i="445"/>
  <c r="BB37" i="445"/>
  <c r="BA37" i="445"/>
  <c r="AZ37" i="445"/>
  <c r="AY37" i="445"/>
  <c r="AN37" i="445"/>
  <c r="BL37" i="445" s="1"/>
  <c r="AL37" i="445"/>
  <c r="AM37" i="445" s="1"/>
  <c r="AK37" i="445"/>
  <c r="AI37" i="445"/>
  <c r="AJ37" i="445" s="1"/>
  <c r="AH37" i="445"/>
  <c r="AG37" i="445"/>
  <c r="AF37" i="445"/>
  <c r="AE37" i="445"/>
  <c r="AD37" i="445"/>
  <c r="AC37" i="445"/>
  <c r="AB37" i="445"/>
  <c r="AA37" i="445"/>
  <c r="Z37" i="445"/>
  <c r="Y37" i="445"/>
  <c r="X37" i="445"/>
  <c r="W37" i="445"/>
  <c r="V37" i="445"/>
  <c r="U37" i="445"/>
  <c r="T37" i="445"/>
  <c r="S37" i="445"/>
  <c r="R37" i="445"/>
  <c r="Q37" i="445"/>
  <c r="P37" i="445"/>
  <c r="O37" i="445"/>
  <c r="N37" i="445"/>
  <c r="M37" i="445"/>
  <c r="L37" i="445"/>
  <c r="BX36" i="445"/>
  <c r="BY36" i="445" s="1"/>
  <c r="BH36" i="445"/>
  <c r="BG36" i="445"/>
  <c r="BF36" i="445"/>
  <c r="BE36" i="445"/>
  <c r="BD36" i="445"/>
  <c r="BC36" i="445"/>
  <c r="BB36" i="445"/>
  <c r="BA36" i="445"/>
  <c r="AZ36" i="445"/>
  <c r="AY36" i="445"/>
  <c r="AN36" i="445"/>
  <c r="BM36" i="445" s="1"/>
  <c r="AL36" i="445"/>
  <c r="AM36" i="445" s="1"/>
  <c r="AK36" i="445"/>
  <c r="AI36" i="445"/>
  <c r="AJ36" i="445" s="1"/>
  <c r="AH36" i="445"/>
  <c r="AG36" i="445"/>
  <c r="AF36" i="445"/>
  <c r="AE36" i="445"/>
  <c r="AD36" i="445"/>
  <c r="AC36" i="445"/>
  <c r="AB36" i="445"/>
  <c r="AA36" i="445"/>
  <c r="Z36" i="445"/>
  <c r="Y36" i="445"/>
  <c r="X36" i="445"/>
  <c r="W36" i="445"/>
  <c r="V36" i="445"/>
  <c r="U36" i="445"/>
  <c r="T36" i="445"/>
  <c r="S36" i="445"/>
  <c r="R36" i="445"/>
  <c r="Q36" i="445"/>
  <c r="P36" i="445"/>
  <c r="O36" i="445"/>
  <c r="N36" i="445"/>
  <c r="M36" i="445"/>
  <c r="L36" i="445"/>
  <c r="BX35" i="445"/>
  <c r="BY35" i="445" s="1"/>
  <c r="BO35" i="445"/>
  <c r="BJ35" i="445"/>
  <c r="BH35" i="445"/>
  <c r="BI35" i="445" s="1"/>
  <c r="BG35" i="445"/>
  <c r="BF35" i="445"/>
  <c r="BE35" i="445"/>
  <c r="BD35" i="445"/>
  <c r="BC35" i="445"/>
  <c r="BB35" i="445"/>
  <c r="BA35" i="445"/>
  <c r="AZ35" i="445"/>
  <c r="AY35" i="445"/>
  <c r="AN35" i="445"/>
  <c r="BQ35" i="445" s="1"/>
  <c r="AL35" i="445"/>
  <c r="AM35" i="445" s="1"/>
  <c r="AK35" i="445"/>
  <c r="AI35" i="445"/>
  <c r="AJ35" i="445"/>
  <c r="AH35" i="445"/>
  <c r="AG35" i="445"/>
  <c r="AF35" i="445"/>
  <c r="AE35" i="445"/>
  <c r="AD35" i="445"/>
  <c r="AC35" i="445"/>
  <c r="AB35" i="445"/>
  <c r="AA35" i="445"/>
  <c r="Z35" i="445"/>
  <c r="Y35" i="445"/>
  <c r="X35" i="445"/>
  <c r="W35" i="445"/>
  <c r="V35" i="445"/>
  <c r="U35" i="445"/>
  <c r="T35" i="445"/>
  <c r="S35" i="445"/>
  <c r="R35" i="445"/>
  <c r="Q35" i="445"/>
  <c r="P35" i="445"/>
  <c r="O35" i="445"/>
  <c r="N35" i="445"/>
  <c r="M35" i="445"/>
  <c r="L35" i="445"/>
  <c r="BX34" i="445"/>
  <c r="BY34" i="445" s="1"/>
  <c r="BP34" i="445"/>
  <c r="BH34" i="445"/>
  <c r="BK34" i="445"/>
  <c r="BG34" i="445"/>
  <c r="BF34" i="445"/>
  <c r="BE34" i="445"/>
  <c r="BD34" i="445"/>
  <c r="BC34" i="445"/>
  <c r="BB34" i="445"/>
  <c r="BA34" i="445"/>
  <c r="AZ34" i="445"/>
  <c r="AY34" i="445"/>
  <c r="AN34" i="445"/>
  <c r="BT34" i="445" s="1"/>
  <c r="AL34" i="445"/>
  <c r="AM34" i="445" s="1"/>
  <c r="AK34" i="445"/>
  <c r="AI34" i="445"/>
  <c r="AJ34" i="445" s="1"/>
  <c r="AH34" i="445"/>
  <c r="AG34" i="445"/>
  <c r="AF34" i="445"/>
  <c r="AE34" i="445"/>
  <c r="AD34" i="445"/>
  <c r="AC34" i="445"/>
  <c r="AB34" i="445"/>
  <c r="AA34" i="445"/>
  <c r="Z34" i="445"/>
  <c r="Y34" i="445"/>
  <c r="X34" i="445"/>
  <c r="W34" i="445"/>
  <c r="V34" i="445"/>
  <c r="U34" i="445"/>
  <c r="T34" i="445"/>
  <c r="S34" i="445"/>
  <c r="R34" i="445"/>
  <c r="Q34" i="445"/>
  <c r="P34" i="445"/>
  <c r="O34" i="445"/>
  <c r="N34" i="445"/>
  <c r="M34" i="445"/>
  <c r="L34" i="445"/>
  <c r="BX33" i="445"/>
  <c r="BY33" i="445" s="1"/>
  <c r="BH33" i="445"/>
  <c r="BG33" i="445"/>
  <c r="BF33" i="445"/>
  <c r="BE33" i="445"/>
  <c r="BD33" i="445"/>
  <c r="BC33" i="445"/>
  <c r="BB33" i="445"/>
  <c r="BA33" i="445"/>
  <c r="AZ33" i="445"/>
  <c r="AY33" i="445"/>
  <c r="AN33" i="445"/>
  <c r="AU33" i="445" s="1"/>
  <c r="AL33" i="445"/>
  <c r="AM33" i="445" s="1"/>
  <c r="AK33" i="445"/>
  <c r="AI33" i="445"/>
  <c r="AJ33" i="445" s="1"/>
  <c r="AH33" i="445"/>
  <c r="AG33" i="445"/>
  <c r="AF33" i="445"/>
  <c r="AE33" i="445"/>
  <c r="AD33" i="445"/>
  <c r="AC33" i="445"/>
  <c r="AB33" i="445"/>
  <c r="AA33" i="445"/>
  <c r="Z33" i="445"/>
  <c r="Y33" i="445"/>
  <c r="X33" i="445"/>
  <c r="W33" i="445"/>
  <c r="V33" i="445"/>
  <c r="U33" i="445"/>
  <c r="T33" i="445"/>
  <c r="S33" i="445"/>
  <c r="R33" i="445"/>
  <c r="Q33" i="445"/>
  <c r="P33" i="445"/>
  <c r="O33" i="445"/>
  <c r="N33" i="445"/>
  <c r="M33" i="445"/>
  <c r="L33" i="445"/>
  <c r="BX32" i="445"/>
  <c r="BY32" i="445" s="1"/>
  <c r="BH32" i="445"/>
  <c r="BK32" i="445" s="1"/>
  <c r="BG32" i="445"/>
  <c r="BF32" i="445"/>
  <c r="BE32" i="445"/>
  <c r="BD32" i="445"/>
  <c r="BC32" i="445"/>
  <c r="BB32" i="445"/>
  <c r="BA32" i="445"/>
  <c r="AZ32" i="445"/>
  <c r="AY32" i="445"/>
  <c r="AN32" i="445"/>
  <c r="BQ32" i="445" s="1"/>
  <c r="AL32" i="445"/>
  <c r="AM32" i="445" s="1"/>
  <c r="AK32" i="445"/>
  <c r="AI32" i="445"/>
  <c r="AJ32" i="445" s="1"/>
  <c r="AH32" i="445"/>
  <c r="AG32" i="445"/>
  <c r="AF32" i="445"/>
  <c r="AE32" i="445"/>
  <c r="AD32" i="445"/>
  <c r="AC32" i="445"/>
  <c r="AB32" i="445"/>
  <c r="AA32" i="445"/>
  <c r="Z32" i="445"/>
  <c r="Y32" i="445"/>
  <c r="X32" i="445"/>
  <c r="W32" i="445"/>
  <c r="V32" i="445"/>
  <c r="U32" i="445"/>
  <c r="T32" i="445"/>
  <c r="S32" i="445"/>
  <c r="R32" i="445"/>
  <c r="Q32" i="445"/>
  <c r="P32" i="445"/>
  <c r="O32" i="445"/>
  <c r="N32" i="445"/>
  <c r="M32" i="445"/>
  <c r="L32" i="445"/>
  <c r="BX31" i="445"/>
  <c r="BY31" i="445" s="1"/>
  <c r="BH31" i="445"/>
  <c r="BG31" i="445"/>
  <c r="BF31" i="445"/>
  <c r="BE31" i="445"/>
  <c r="BD31" i="445"/>
  <c r="BC31" i="445"/>
  <c r="BB31" i="445"/>
  <c r="BA31" i="445"/>
  <c r="AZ31" i="445"/>
  <c r="AY31" i="445"/>
  <c r="AN31" i="445"/>
  <c r="AP31" i="445" s="1"/>
  <c r="AQ31" i="445" s="1"/>
  <c r="AL31" i="445"/>
  <c r="AM31" i="445" s="1"/>
  <c r="AK31" i="445"/>
  <c r="AI31" i="445"/>
  <c r="AJ31" i="445" s="1"/>
  <c r="AH31" i="445"/>
  <c r="AG31" i="445"/>
  <c r="AF31" i="445"/>
  <c r="AE31" i="445"/>
  <c r="AD31" i="445"/>
  <c r="AC31" i="445"/>
  <c r="AB31" i="445"/>
  <c r="AA31" i="445"/>
  <c r="Z31" i="445"/>
  <c r="Y31" i="445"/>
  <c r="X31" i="445"/>
  <c r="W31" i="445"/>
  <c r="V31" i="445"/>
  <c r="U31" i="445"/>
  <c r="T31" i="445"/>
  <c r="S31" i="445"/>
  <c r="R31" i="445"/>
  <c r="Q31" i="445"/>
  <c r="P31" i="445"/>
  <c r="O31" i="445"/>
  <c r="N31" i="445"/>
  <c r="M31" i="445"/>
  <c r="L31" i="445"/>
  <c r="BX30" i="445"/>
  <c r="BY30" i="445" s="1"/>
  <c r="BH30" i="445"/>
  <c r="BK30" i="445" s="1"/>
  <c r="BG30" i="445"/>
  <c r="BF30" i="445"/>
  <c r="BE30" i="445"/>
  <c r="BD30" i="445"/>
  <c r="BC30" i="445"/>
  <c r="BB30" i="445"/>
  <c r="BA30" i="445"/>
  <c r="AZ30" i="445"/>
  <c r="AY30" i="445"/>
  <c r="AN30" i="445"/>
  <c r="AL30" i="445"/>
  <c r="AM30" i="445" s="1"/>
  <c r="AK30" i="445"/>
  <c r="AI30" i="445"/>
  <c r="AJ30" i="445" s="1"/>
  <c r="AH30" i="445"/>
  <c r="AG30" i="445"/>
  <c r="AF30" i="445"/>
  <c r="AE30" i="445"/>
  <c r="AD30" i="445"/>
  <c r="AC30" i="445"/>
  <c r="AB30" i="445"/>
  <c r="AA30" i="445"/>
  <c r="Z30" i="445"/>
  <c r="Y30" i="445"/>
  <c r="X30" i="445"/>
  <c r="W30" i="445"/>
  <c r="V30" i="445"/>
  <c r="U30" i="445"/>
  <c r="T30" i="445"/>
  <c r="S30" i="445"/>
  <c r="R30" i="445"/>
  <c r="Q30" i="445"/>
  <c r="P30" i="445"/>
  <c r="O30" i="445"/>
  <c r="N30" i="445"/>
  <c r="M30" i="445"/>
  <c r="L30" i="445"/>
  <c r="BX29" i="445"/>
  <c r="BY29" i="445" s="1"/>
  <c r="BQ29" i="445"/>
  <c r="BP29" i="445"/>
  <c r="BH29" i="445"/>
  <c r="BG29" i="445"/>
  <c r="BF29" i="445"/>
  <c r="BE29" i="445"/>
  <c r="BD29" i="445"/>
  <c r="BC29" i="445"/>
  <c r="BB29" i="445"/>
  <c r="BA29" i="445"/>
  <c r="AZ29" i="445"/>
  <c r="AY29" i="445"/>
  <c r="AN29" i="445"/>
  <c r="BM29" i="445" s="1"/>
  <c r="AL29" i="445"/>
  <c r="AM29" i="445" s="1"/>
  <c r="AK29" i="445"/>
  <c r="AI29" i="445"/>
  <c r="AJ29" i="445" s="1"/>
  <c r="AH29" i="445"/>
  <c r="AG29" i="445"/>
  <c r="AF29" i="445"/>
  <c r="AE29" i="445"/>
  <c r="AD29" i="445"/>
  <c r="AC29" i="445"/>
  <c r="AB29" i="445"/>
  <c r="AA29" i="445"/>
  <c r="Z29" i="445"/>
  <c r="Y29" i="445"/>
  <c r="X29" i="445"/>
  <c r="W29" i="445"/>
  <c r="V29" i="445"/>
  <c r="U29" i="445"/>
  <c r="T29" i="445"/>
  <c r="S29" i="445"/>
  <c r="R29" i="445"/>
  <c r="Q29" i="445"/>
  <c r="P29" i="445"/>
  <c r="O29" i="445"/>
  <c r="N29" i="445"/>
  <c r="M29" i="445"/>
  <c r="L29" i="445"/>
  <c r="BX28" i="445"/>
  <c r="BY28" i="445" s="1"/>
  <c r="BM28" i="445"/>
  <c r="BH28" i="445"/>
  <c r="BK28" i="445" s="1"/>
  <c r="BG28" i="445"/>
  <c r="BF28" i="445"/>
  <c r="BE28" i="445"/>
  <c r="BD28" i="445"/>
  <c r="BC28" i="445"/>
  <c r="BB28" i="445"/>
  <c r="BA28" i="445"/>
  <c r="AZ28" i="445"/>
  <c r="AY28" i="445"/>
  <c r="AN28" i="445"/>
  <c r="BP28" i="445" s="1"/>
  <c r="AL28" i="445"/>
  <c r="AM28" i="445" s="1"/>
  <c r="AK28" i="445"/>
  <c r="AI28" i="445"/>
  <c r="AJ28" i="445" s="1"/>
  <c r="AH28" i="445"/>
  <c r="AG28" i="445"/>
  <c r="AF28" i="445"/>
  <c r="AE28" i="445"/>
  <c r="AD28" i="445"/>
  <c r="AC28" i="445"/>
  <c r="AB28" i="445"/>
  <c r="AA28" i="445"/>
  <c r="Z28" i="445"/>
  <c r="Y28" i="445"/>
  <c r="X28" i="445"/>
  <c r="W28" i="445"/>
  <c r="V28" i="445"/>
  <c r="U28" i="445"/>
  <c r="T28" i="445"/>
  <c r="S28" i="445"/>
  <c r="R28" i="445"/>
  <c r="Q28" i="445"/>
  <c r="P28" i="445"/>
  <c r="O28" i="445"/>
  <c r="N28" i="445"/>
  <c r="M28" i="445"/>
  <c r="L28" i="445"/>
  <c r="BX27" i="445"/>
  <c r="BY27" i="445" s="1"/>
  <c r="BH27" i="445"/>
  <c r="BG27" i="445"/>
  <c r="BF27" i="445"/>
  <c r="BE27" i="445"/>
  <c r="BD27" i="445"/>
  <c r="BC27" i="445"/>
  <c r="BB27" i="445"/>
  <c r="BA27" i="445"/>
  <c r="AZ27" i="445"/>
  <c r="AY27" i="445"/>
  <c r="AN27" i="445"/>
  <c r="AL27" i="445"/>
  <c r="AM27" i="445" s="1"/>
  <c r="AK27" i="445"/>
  <c r="AI27" i="445"/>
  <c r="AJ27" i="445"/>
  <c r="AH27" i="445"/>
  <c r="AG27" i="445"/>
  <c r="AF27" i="445"/>
  <c r="AE27" i="445"/>
  <c r="AD27" i="445"/>
  <c r="AC27" i="445"/>
  <c r="AB27" i="445"/>
  <c r="AA27" i="445"/>
  <c r="Z27" i="445"/>
  <c r="Y27" i="445"/>
  <c r="X27" i="445"/>
  <c r="W27" i="445"/>
  <c r="V27" i="445"/>
  <c r="U27" i="445"/>
  <c r="T27" i="445"/>
  <c r="S27" i="445"/>
  <c r="R27" i="445"/>
  <c r="Q27" i="445"/>
  <c r="P27" i="445"/>
  <c r="O27" i="445"/>
  <c r="N27" i="445"/>
  <c r="M27" i="445"/>
  <c r="L27" i="445"/>
  <c r="BX26" i="445"/>
  <c r="BY26" i="445" s="1"/>
  <c r="BH26" i="445"/>
  <c r="BG26" i="445"/>
  <c r="BF26" i="445"/>
  <c r="BE26" i="445"/>
  <c r="BD26" i="445"/>
  <c r="BC26" i="445"/>
  <c r="BB26" i="445"/>
  <c r="BA26" i="445"/>
  <c r="AZ26" i="445"/>
  <c r="AY26" i="445"/>
  <c r="AN26" i="445"/>
  <c r="AL26" i="445"/>
  <c r="AM26" i="445" s="1"/>
  <c r="AK26" i="445"/>
  <c r="AI26" i="445"/>
  <c r="AJ26" i="445" s="1"/>
  <c r="AH26" i="445"/>
  <c r="AG26" i="445"/>
  <c r="AF26" i="445"/>
  <c r="AE26" i="445"/>
  <c r="AD26" i="445"/>
  <c r="AC26" i="445"/>
  <c r="AB26" i="445"/>
  <c r="AA26" i="445"/>
  <c r="Z26" i="445"/>
  <c r="Y26" i="445"/>
  <c r="X26" i="445"/>
  <c r="W26" i="445"/>
  <c r="V26" i="445"/>
  <c r="U26" i="445"/>
  <c r="T26" i="445"/>
  <c r="S26" i="445"/>
  <c r="R26" i="445"/>
  <c r="Q26" i="445"/>
  <c r="P26" i="445"/>
  <c r="O26" i="445"/>
  <c r="N26" i="445"/>
  <c r="M26" i="445"/>
  <c r="L26" i="445"/>
  <c r="BX25" i="445"/>
  <c r="BY25" i="445" s="1"/>
  <c r="BH25" i="445"/>
  <c r="BG25" i="445"/>
  <c r="BF25" i="445"/>
  <c r="BE25" i="445"/>
  <c r="BD25" i="445"/>
  <c r="BC25" i="445"/>
  <c r="BB25" i="445"/>
  <c r="BA25" i="445"/>
  <c r="AZ25" i="445"/>
  <c r="AY25" i="445"/>
  <c r="AN25" i="445"/>
  <c r="BQ25" i="445" s="1"/>
  <c r="AL25" i="445"/>
  <c r="AM25" i="445" s="1"/>
  <c r="AK25" i="445"/>
  <c r="AI25" i="445"/>
  <c r="AJ25" i="445" s="1"/>
  <c r="AH25" i="445"/>
  <c r="AG25" i="445"/>
  <c r="AF25" i="445"/>
  <c r="AE25" i="445"/>
  <c r="AD25" i="445"/>
  <c r="AC25" i="445"/>
  <c r="AB25" i="445"/>
  <c r="AA25" i="445"/>
  <c r="Z25" i="445"/>
  <c r="Y25" i="445"/>
  <c r="X25" i="445"/>
  <c r="W25" i="445"/>
  <c r="V25" i="445"/>
  <c r="U25" i="445"/>
  <c r="T25" i="445"/>
  <c r="S25" i="445"/>
  <c r="R25" i="445"/>
  <c r="Q25" i="445"/>
  <c r="P25" i="445"/>
  <c r="O25" i="445"/>
  <c r="N25" i="445"/>
  <c r="M25" i="445"/>
  <c r="L25" i="445"/>
  <c r="BX24" i="445"/>
  <c r="BY24" i="445" s="1"/>
  <c r="BH24" i="445"/>
  <c r="BI24" i="445" s="1"/>
  <c r="BG24" i="445"/>
  <c r="BF24" i="445"/>
  <c r="BE24" i="445"/>
  <c r="BD24" i="445"/>
  <c r="BC24" i="445"/>
  <c r="BB24" i="445"/>
  <c r="BA24" i="445"/>
  <c r="AZ24" i="445"/>
  <c r="AY24" i="445"/>
  <c r="AN24" i="445"/>
  <c r="BM24" i="445" s="1"/>
  <c r="AL24" i="445"/>
  <c r="AM24" i="445" s="1"/>
  <c r="AK24" i="445"/>
  <c r="AI24" i="445"/>
  <c r="AH24" i="445"/>
  <c r="AG24" i="445"/>
  <c r="AF24" i="445"/>
  <c r="AE24" i="445"/>
  <c r="AD24" i="445"/>
  <c r="AC24" i="445"/>
  <c r="AB24" i="445"/>
  <c r="AA24" i="445"/>
  <c r="Z24" i="445"/>
  <c r="Y24" i="445"/>
  <c r="X24" i="445"/>
  <c r="W24" i="445"/>
  <c r="V24" i="445"/>
  <c r="U24" i="445"/>
  <c r="T24" i="445"/>
  <c r="S24" i="445"/>
  <c r="R24" i="445"/>
  <c r="Q24" i="445"/>
  <c r="P24" i="445"/>
  <c r="O24" i="445"/>
  <c r="N24" i="445"/>
  <c r="M24" i="445"/>
  <c r="L24" i="445"/>
  <c r="BX23" i="445"/>
  <c r="BY23" i="445" s="1"/>
  <c r="BS23" i="445"/>
  <c r="BH23" i="445"/>
  <c r="BJ23" i="445" s="1"/>
  <c r="BG23" i="445"/>
  <c r="BF23" i="445"/>
  <c r="BE23" i="445"/>
  <c r="BD23" i="445"/>
  <c r="BC23" i="445"/>
  <c r="BB23" i="445"/>
  <c r="BA23" i="445"/>
  <c r="AZ23" i="445"/>
  <c r="AY23" i="445"/>
  <c r="AT23" i="445"/>
  <c r="AN23" i="445"/>
  <c r="BR23" i="445" s="1"/>
  <c r="AL23" i="445"/>
  <c r="AM23" i="445" s="1"/>
  <c r="AK23" i="445"/>
  <c r="AI23" i="445"/>
  <c r="AJ23" i="445" s="1"/>
  <c r="AH23" i="445"/>
  <c r="AG23" i="445"/>
  <c r="AF23" i="445"/>
  <c r="AE23" i="445"/>
  <c r="AD23" i="445"/>
  <c r="AC23" i="445"/>
  <c r="AB23" i="445"/>
  <c r="AA23" i="445"/>
  <c r="Z23" i="445"/>
  <c r="Y23" i="445"/>
  <c r="X23" i="445"/>
  <c r="W23" i="445"/>
  <c r="V23" i="445"/>
  <c r="U23" i="445"/>
  <c r="T23" i="445"/>
  <c r="S23" i="445"/>
  <c r="R23" i="445"/>
  <c r="Q23" i="445"/>
  <c r="P23" i="445"/>
  <c r="O23" i="445"/>
  <c r="N23" i="445"/>
  <c r="M23" i="445"/>
  <c r="L23" i="445"/>
  <c r="BX22" i="445"/>
  <c r="BH22" i="445"/>
  <c r="BG22" i="445"/>
  <c r="BF22" i="445"/>
  <c r="BE22" i="445"/>
  <c r="BD22" i="445"/>
  <c r="BC22" i="445"/>
  <c r="BB22" i="445"/>
  <c r="BA22" i="445"/>
  <c r="AZ22" i="445"/>
  <c r="AY22" i="445"/>
  <c r="AN22" i="445"/>
  <c r="AL22" i="445"/>
  <c r="AK22" i="445"/>
  <c r="AI22" i="445"/>
  <c r="AH22" i="445"/>
  <c r="AG22" i="445"/>
  <c r="AF22" i="445"/>
  <c r="AE22" i="445"/>
  <c r="AD22" i="445"/>
  <c r="AC22" i="445"/>
  <c r="AB22" i="445"/>
  <c r="AA22" i="445"/>
  <c r="Z22" i="445"/>
  <c r="Y22" i="445"/>
  <c r="X22" i="445"/>
  <c r="W22" i="445"/>
  <c r="V22" i="445"/>
  <c r="U22" i="445"/>
  <c r="T22" i="445"/>
  <c r="S22" i="445"/>
  <c r="R22" i="445"/>
  <c r="Q22" i="445"/>
  <c r="P22" i="445"/>
  <c r="O22" i="445"/>
  <c r="N22" i="445"/>
  <c r="M22" i="445"/>
  <c r="L22" i="445"/>
  <c r="BH21" i="445"/>
  <c r="N21" i="445"/>
  <c r="M21" i="445"/>
  <c r="L21" i="445"/>
  <c r="J21" i="445"/>
  <c r="I21" i="445"/>
  <c r="H21" i="445"/>
  <c r="G21" i="445"/>
  <c r="V18" i="445" s="1"/>
  <c r="F21" i="445"/>
  <c r="AB16" i="445"/>
  <c r="AB15" i="445"/>
  <c r="AB14" i="445"/>
  <c r="BR13" i="445"/>
  <c r="BO13" i="445"/>
  <c r="BL13" i="445"/>
  <c r="BE13" i="445"/>
  <c r="BB13" i="445"/>
  <c r="AY13" i="445"/>
  <c r="U13" i="445"/>
  <c r="R13" i="445"/>
  <c r="O13" i="445"/>
  <c r="O14" i="445" s="1"/>
  <c r="N13" i="445"/>
  <c r="M13" i="445"/>
  <c r="L13" i="445"/>
  <c r="U12" i="445"/>
  <c r="R12" i="445"/>
  <c r="O12" i="445"/>
  <c r="N12" i="445"/>
  <c r="M12" i="445"/>
  <c r="L12" i="445"/>
  <c r="BK9" i="445"/>
  <c r="BI9" i="445"/>
  <c r="K9" i="445"/>
  <c r="I9" i="445"/>
  <c r="F9" i="445"/>
  <c r="C9" i="445"/>
  <c r="J5" i="445"/>
  <c r="C5" i="445"/>
  <c r="AB147" i="444"/>
  <c r="AA147" i="444"/>
  <c r="Z147" i="444"/>
  <c r="Y147" i="444"/>
  <c r="X147" i="444"/>
  <c r="W147" i="444"/>
  <c r="V147" i="444"/>
  <c r="U147" i="444"/>
  <c r="T147" i="444"/>
  <c r="S147" i="444"/>
  <c r="R147" i="444"/>
  <c r="Q147" i="444"/>
  <c r="P147" i="444"/>
  <c r="O147" i="444"/>
  <c r="N147" i="444"/>
  <c r="M147" i="444"/>
  <c r="L147" i="444"/>
  <c r="BX146" i="444"/>
  <c r="BY146" i="444" s="1"/>
  <c r="BI146" i="444"/>
  <c r="BH146" i="444"/>
  <c r="BG146" i="444"/>
  <c r="BF146" i="444"/>
  <c r="BE146" i="444"/>
  <c r="BD146" i="444"/>
  <c r="BC146" i="444"/>
  <c r="BB146" i="444"/>
  <c r="BA146" i="444"/>
  <c r="AZ146" i="444"/>
  <c r="AY146" i="444"/>
  <c r="AN146" i="444"/>
  <c r="AL146" i="444"/>
  <c r="AM146" i="444" s="1"/>
  <c r="AK146" i="444"/>
  <c r="AI146" i="444"/>
  <c r="AJ146" i="444" s="1"/>
  <c r="AH146" i="444"/>
  <c r="AG146" i="444"/>
  <c r="AF146" i="444"/>
  <c r="AE146" i="444"/>
  <c r="AD146" i="444"/>
  <c r="AC146" i="444"/>
  <c r="AB146" i="444"/>
  <c r="AA146" i="444"/>
  <c r="Z146" i="444"/>
  <c r="Y146" i="444"/>
  <c r="X146" i="444"/>
  <c r="W146" i="444"/>
  <c r="V146" i="444"/>
  <c r="U146" i="444"/>
  <c r="T146" i="444"/>
  <c r="S146" i="444"/>
  <c r="R146" i="444"/>
  <c r="Q146" i="444"/>
  <c r="P146" i="444"/>
  <c r="O146" i="444"/>
  <c r="N146" i="444"/>
  <c r="M146" i="444"/>
  <c r="L146" i="444"/>
  <c r="BY145" i="444"/>
  <c r="BX145" i="444"/>
  <c r="BS145" i="444"/>
  <c r="BH145" i="444"/>
  <c r="BK145" i="444" s="1"/>
  <c r="BG145" i="444"/>
  <c r="BF145" i="444"/>
  <c r="BE145" i="444"/>
  <c r="BD145" i="444"/>
  <c r="BC145" i="444"/>
  <c r="BB145" i="444"/>
  <c r="BA145" i="444"/>
  <c r="AZ145" i="444"/>
  <c r="AY145" i="444"/>
  <c r="AT145" i="444"/>
  <c r="AN145" i="444"/>
  <c r="AL145" i="444"/>
  <c r="AM145" i="444" s="1"/>
  <c r="AK145" i="444"/>
  <c r="AI145" i="444"/>
  <c r="AJ145" i="444" s="1"/>
  <c r="AH145" i="444"/>
  <c r="AG145" i="444"/>
  <c r="AF145" i="444"/>
  <c r="AE145" i="444"/>
  <c r="AD145" i="444"/>
  <c r="AC145" i="444"/>
  <c r="AB145" i="444"/>
  <c r="AA145" i="444"/>
  <c r="Z145" i="444"/>
  <c r="Y145" i="444"/>
  <c r="X145" i="444"/>
  <c r="W145" i="444"/>
  <c r="V145" i="444"/>
  <c r="U145" i="444"/>
  <c r="T145" i="444"/>
  <c r="S145" i="444"/>
  <c r="R145" i="444"/>
  <c r="Q145" i="444"/>
  <c r="P145" i="444"/>
  <c r="O145" i="444"/>
  <c r="N145" i="444"/>
  <c r="M145" i="444"/>
  <c r="L145" i="444"/>
  <c r="BX144" i="444"/>
  <c r="BY144" i="444" s="1"/>
  <c r="BH144" i="444"/>
  <c r="BJ144" i="444" s="1"/>
  <c r="BG144" i="444"/>
  <c r="BF144" i="444"/>
  <c r="BE144" i="444"/>
  <c r="BD144" i="444"/>
  <c r="BC144" i="444"/>
  <c r="BB144" i="444"/>
  <c r="BA144" i="444"/>
  <c r="AZ144" i="444"/>
  <c r="AY144" i="444"/>
  <c r="AO144" i="444"/>
  <c r="AN144" i="444"/>
  <c r="BR144" i="444" s="1"/>
  <c r="AL144" i="444"/>
  <c r="AM144" i="444" s="1"/>
  <c r="AK144" i="444"/>
  <c r="AI144" i="444"/>
  <c r="AJ144" i="444" s="1"/>
  <c r="AH144" i="444"/>
  <c r="AG144" i="444"/>
  <c r="AF144" i="444"/>
  <c r="AE144" i="444"/>
  <c r="AD144" i="444"/>
  <c r="AC144" i="444"/>
  <c r="AB144" i="444"/>
  <c r="AA144" i="444"/>
  <c r="Z144" i="444"/>
  <c r="Y144" i="444"/>
  <c r="X144" i="444"/>
  <c r="W144" i="444"/>
  <c r="V144" i="444"/>
  <c r="U144" i="444"/>
  <c r="T144" i="444"/>
  <c r="S144" i="444"/>
  <c r="R144" i="444"/>
  <c r="Q144" i="444"/>
  <c r="P144" i="444"/>
  <c r="O144" i="444"/>
  <c r="N144" i="444"/>
  <c r="M144" i="444"/>
  <c r="L144" i="444"/>
  <c r="BX143" i="444"/>
  <c r="BY143" i="444" s="1"/>
  <c r="BH143" i="444"/>
  <c r="BG143" i="444"/>
  <c r="BF143" i="444"/>
  <c r="BE143" i="444"/>
  <c r="BD143" i="444"/>
  <c r="BC143" i="444"/>
  <c r="BB143" i="444"/>
  <c r="BA143" i="444"/>
  <c r="AZ143" i="444"/>
  <c r="AY143" i="444"/>
  <c r="AN143" i="444"/>
  <c r="AL143" i="444"/>
  <c r="AM143" i="444" s="1"/>
  <c r="AK143" i="444"/>
  <c r="AI143" i="444"/>
  <c r="AJ143" i="444" s="1"/>
  <c r="AH143" i="444"/>
  <c r="AG143" i="444"/>
  <c r="AF143" i="444"/>
  <c r="AE143" i="444"/>
  <c r="AD143" i="444"/>
  <c r="AC143" i="444"/>
  <c r="AB143" i="444"/>
  <c r="AA143" i="444"/>
  <c r="Z143" i="444"/>
  <c r="Y143" i="444"/>
  <c r="X143" i="444"/>
  <c r="W143" i="444"/>
  <c r="V143" i="444"/>
  <c r="U143" i="444"/>
  <c r="T143" i="444"/>
  <c r="S143" i="444"/>
  <c r="R143" i="444"/>
  <c r="Q143" i="444"/>
  <c r="P143" i="444"/>
  <c r="O143" i="444"/>
  <c r="N143" i="444"/>
  <c r="M143" i="444"/>
  <c r="L143" i="444"/>
  <c r="BX142" i="444"/>
  <c r="BY142" i="444" s="1"/>
  <c r="BH142" i="444"/>
  <c r="BG142" i="444"/>
  <c r="BF142" i="444"/>
  <c r="BE142" i="444"/>
  <c r="BD142" i="444"/>
  <c r="BC142" i="444"/>
  <c r="BB142" i="444"/>
  <c r="BA142" i="444"/>
  <c r="AZ142" i="444"/>
  <c r="AY142" i="444"/>
  <c r="AN142" i="444"/>
  <c r="AL142" i="444"/>
  <c r="AM142" i="444" s="1"/>
  <c r="AK142" i="444"/>
  <c r="AJ142" i="444"/>
  <c r="AI142" i="444"/>
  <c r="AH142" i="444"/>
  <c r="AG142" i="444"/>
  <c r="AF142" i="444"/>
  <c r="AE142" i="444"/>
  <c r="AD142" i="444"/>
  <c r="AC142" i="444"/>
  <c r="AB142" i="444"/>
  <c r="AA142" i="444"/>
  <c r="Z142" i="444"/>
  <c r="Y142" i="444"/>
  <c r="X142" i="444"/>
  <c r="W142" i="444"/>
  <c r="V142" i="444"/>
  <c r="U142" i="444"/>
  <c r="T142" i="444"/>
  <c r="S142" i="444"/>
  <c r="R142" i="444"/>
  <c r="Q142" i="444"/>
  <c r="P142" i="444"/>
  <c r="O142" i="444"/>
  <c r="N142" i="444"/>
  <c r="M142" i="444"/>
  <c r="L142" i="444"/>
  <c r="BX141" i="444"/>
  <c r="BY141" i="444" s="1"/>
  <c r="BH141" i="444"/>
  <c r="BK141" i="444" s="1"/>
  <c r="BG141" i="444"/>
  <c r="BF141" i="444"/>
  <c r="BE141" i="444"/>
  <c r="BD141" i="444"/>
  <c r="BC141" i="444"/>
  <c r="BB141" i="444"/>
  <c r="BA141" i="444"/>
  <c r="AZ141" i="444"/>
  <c r="AY141" i="444"/>
  <c r="AN141" i="444"/>
  <c r="BQ141" i="444" s="1"/>
  <c r="AL141" i="444"/>
  <c r="AM141" i="444" s="1"/>
  <c r="AK141" i="444"/>
  <c r="AI141" i="444"/>
  <c r="AJ141" i="444" s="1"/>
  <c r="AH141" i="444"/>
  <c r="AG141" i="444"/>
  <c r="AF141" i="444"/>
  <c r="AE141" i="444"/>
  <c r="AD141" i="444"/>
  <c r="AC141" i="444"/>
  <c r="AB141" i="444"/>
  <c r="AA141" i="444"/>
  <c r="Z141" i="444"/>
  <c r="Y141" i="444"/>
  <c r="X141" i="444"/>
  <c r="W141" i="444"/>
  <c r="V141" i="444"/>
  <c r="U141" i="444"/>
  <c r="T141" i="444"/>
  <c r="S141" i="444"/>
  <c r="R141" i="444"/>
  <c r="Q141" i="444"/>
  <c r="P141" i="444"/>
  <c r="O141" i="444"/>
  <c r="N141" i="444"/>
  <c r="M141" i="444"/>
  <c r="L141" i="444"/>
  <c r="BX140" i="444"/>
  <c r="BY140" i="444" s="1"/>
  <c r="BH140" i="444"/>
  <c r="BG140" i="444"/>
  <c r="BF140" i="444"/>
  <c r="BE140" i="444"/>
  <c r="BD140" i="444"/>
  <c r="BC140" i="444"/>
  <c r="BB140" i="444"/>
  <c r="BA140" i="444"/>
  <c r="AZ140" i="444"/>
  <c r="AY140" i="444"/>
  <c r="AN140" i="444"/>
  <c r="BQ140" i="444" s="1"/>
  <c r="AM140" i="444"/>
  <c r="AL140" i="444"/>
  <c r="AK140" i="444"/>
  <c r="AI140" i="444"/>
  <c r="AJ140" i="444" s="1"/>
  <c r="AH140" i="444"/>
  <c r="AG140" i="444"/>
  <c r="AF140" i="444"/>
  <c r="AE140" i="444"/>
  <c r="AD140" i="444"/>
  <c r="AC140" i="444"/>
  <c r="AB140" i="444"/>
  <c r="AA140" i="444"/>
  <c r="Z140" i="444"/>
  <c r="Y140" i="444"/>
  <c r="X140" i="444"/>
  <c r="W140" i="444"/>
  <c r="V140" i="444"/>
  <c r="U140" i="444"/>
  <c r="T140" i="444"/>
  <c r="S140" i="444"/>
  <c r="R140" i="444"/>
  <c r="Q140" i="444"/>
  <c r="P140" i="444"/>
  <c r="O140" i="444"/>
  <c r="N140" i="444"/>
  <c r="M140" i="444"/>
  <c r="L140" i="444"/>
  <c r="BX139" i="444"/>
  <c r="BY139" i="444" s="1"/>
  <c r="BH139" i="444"/>
  <c r="BG139" i="444"/>
  <c r="BF139" i="444"/>
  <c r="BE139" i="444"/>
  <c r="BD139" i="444"/>
  <c r="BC139" i="444"/>
  <c r="BB139" i="444"/>
  <c r="BA139" i="444"/>
  <c r="AZ139" i="444"/>
  <c r="AY139" i="444"/>
  <c r="AN139" i="444"/>
  <c r="AL139" i="444"/>
  <c r="AM139" i="444" s="1"/>
  <c r="AK139" i="444"/>
  <c r="AI139" i="444"/>
  <c r="AJ139" i="444" s="1"/>
  <c r="AH139" i="444"/>
  <c r="AG139" i="444"/>
  <c r="AF139" i="444"/>
  <c r="AE139" i="444"/>
  <c r="AD139" i="444"/>
  <c r="AC139" i="444"/>
  <c r="AB139" i="444"/>
  <c r="AA139" i="444"/>
  <c r="Z139" i="444"/>
  <c r="Y139" i="444"/>
  <c r="X139" i="444"/>
  <c r="W139" i="444"/>
  <c r="V139" i="444"/>
  <c r="U139" i="444"/>
  <c r="T139" i="444"/>
  <c r="S139" i="444"/>
  <c r="R139" i="444"/>
  <c r="Q139" i="444"/>
  <c r="P139" i="444"/>
  <c r="O139" i="444"/>
  <c r="N139" i="444"/>
  <c r="M139" i="444"/>
  <c r="L139" i="444"/>
  <c r="BX138" i="444"/>
  <c r="BY138" i="444" s="1"/>
  <c r="BM138" i="444"/>
  <c r="BH138" i="444"/>
  <c r="BJ138" i="444" s="1"/>
  <c r="BG138" i="444"/>
  <c r="BF138" i="444"/>
  <c r="BE138" i="444"/>
  <c r="BD138" i="444"/>
  <c r="BC138" i="444"/>
  <c r="BB138" i="444"/>
  <c r="BA138" i="444"/>
  <c r="AZ138" i="444"/>
  <c r="AY138" i="444"/>
  <c r="AU138" i="444"/>
  <c r="AN138" i="444"/>
  <c r="AL138" i="444"/>
  <c r="AM138" i="444" s="1"/>
  <c r="AK138" i="444"/>
  <c r="AI138" i="444"/>
  <c r="AJ138" i="444" s="1"/>
  <c r="AH138" i="444"/>
  <c r="AG138" i="444"/>
  <c r="AF138" i="444"/>
  <c r="AE138" i="444"/>
  <c r="AD138" i="444"/>
  <c r="AC138" i="444"/>
  <c r="AB138" i="444"/>
  <c r="AA138" i="444"/>
  <c r="Z138" i="444"/>
  <c r="Y138" i="444"/>
  <c r="X138" i="444"/>
  <c r="W138" i="444"/>
  <c r="V138" i="444"/>
  <c r="U138" i="444"/>
  <c r="T138" i="444"/>
  <c r="S138" i="444"/>
  <c r="R138" i="444"/>
  <c r="Q138" i="444"/>
  <c r="P138" i="444"/>
  <c r="O138" i="444"/>
  <c r="N138" i="444"/>
  <c r="M138" i="444"/>
  <c r="L138" i="444"/>
  <c r="BX137" i="444"/>
  <c r="BY137" i="444" s="1"/>
  <c r="BH137" i="444"/>
  <c r="BK137" i="444" s="1"/>
  <c r="BG137" i="444"/>
  <c r="BF137" i="444"/>
  <c r="BE137" i="444"/>
  <c r="BD137" i="444"/>
  <c r="BC137" i="444"/>
  <c r="BB137" i="444"/>
  <c r="BA137" i="444"/>
  <c r="AZ137" i="444"/>
  <c r="AY137" i="444"/>
  <c r="AN137" i="444"/>
  <c r="AL137" i="444"/>
  <c r="AM137" i="444" s="1"/>
  <c r="AK137" i="444"/>
  <c r="AI137" i="444"/>
  <c r="AJ137" i="444" s="1"/>
  <c r="AH137" i="444"/>
  <c r="AG137" i="444"/>
  <c r="AF137" i="444"/>
  <c r="AE137" i="444"/>
  <c r="AD137" i="444"/>
  <c r="AC137" i="444"/>
  <c r="AB137" i="444"/>
  <c r="AA137" i="444"/>
  <c r="Z137" i="444"/>
  <c r="Y137" i="444"/>
  <c r="X137" i="444"/>
  <c r="W137" i="444"/>
  <c r="V137" i="444"/>
  <c r="U137" i="444"/>
  <c r="T137" i="444"/>
  <c r="S137" i="444"/>
  <c r="R137" i="444"/>
  <c r="Q137" i="444"/>
  <c r="P137" i="444"/>
  <c r="O137" i="444"/>
  <c r="N137" i="444"/>
  <c r="M137" i="444"/>
  <c r="L137" i="444"/>
  <c r="BX136" i="444"/>
  <c r="BY136" i="444" s="1"/>
  <c r="BH136" i="444"/>
  <c r="BG136" i="444"/>
  <c r="BF136" i="444"/>
  <c r="BE136" i="444"/>
  <c r="BD136" i="444"/>
  <c r="BC136" i="444"/>
  <c r="BB136" i="444"/>
  <c r="BA136" i="444"/>
  <c r="AZ136" i="444"/>
  <c r="AY136" i="444"/>
  <c r="AU136" i="444"/>
  <c r="AN136" i="444"/>
  <c r="BS136" i="444" s="1"/>
  <c r="AL136" i="444"/>
  <c r="AM136" i="444" s="1"/>
  <c r="AK136" i="444"/>
  <c r="AI136" i="444"/>
  <c r="AJ136" i="444" s="1"/>
  <c r="AH136" i="444"/>
  <c r="AG136" i="444"/>
  <c r="AF136" i="444"/>
  <c r="AE136" i="444"/>
  <c r="AD136" i="444"/>
  <c r="AC136" i="444"/>
  <c r="AB136" i="444"/>
  <c r="AA136" i="444"/>
  <c r="Z136" i="444"/>
  <c r="Y136" i="444"/>
  <c r="X136" i="444"/>
  <c r="W136" i="444"/>
  <c r="V136" i="444"/>
  <c r="U136" i="444"/>
  <c r="T136" i="444"/>
  <c r="S136" i="444"/>
  <c r="R136" i="444"/>
  <c r="Q136" i="444"/>
  <c r="P136" i="444"/>
  <c r="O136" i="444"/>
  <c r="N136" i="444"/>
  <c r="M136" i="444"/>
  <c r="L136" i="444"/>
  <c r="BX135" i="444"/>
  <c r="BY135" i="444" s="1"/>
  <c r="BH135" i="444"/>
  <c r="BG135" i="444"/>
  <c r="BF135" i="444"/>
  <c r="BE135" i="444"/>
  <c r="BD135" i="444"/>
  <c r="BC135" i="444"/>
  <c r="BB135" i="444"/>
  <c r="BA135" i="444"/>
  <c r="AZ135" i="444"/>
  <c r="AY135" i="444"/>
  <c r="AN135" i="444"/>
  <c r="BT135" i="444" s="1"/>
  <c r="AL135" i="444"/>
  <c r="AM135" i="444" s="1"/>
  <c r="AK135" i="444"/>
  <c r="AI135" i="444"/>
  <c r="AJ135" i="444" s="1"/>
  <c r="AH135" i="444"/>
  <c r="AG135" i="444"/>
  <c r="AF135" i="444"/>
  <c r="AE135" i="444"/>
  <c r="AD135" i="444"/>
  <c r="AC135" i="444"/>
  <c r="AB135" i="444"/>
  <c r="AA135" i="444"/>
  <c r="Z135" i="444"/>
  <c r="Y135" i="444"/>
  <c r="X135" i="444"/>
  <c r="W135" i="444"/>
  <c r="V135" i="444"/>
  <c r="U135" i="444"/>
  <c r="T135" i="444"/>
  <c r="S135" i="444"/>
  <c r="R135" i="444"/>
  <c r="Q135" i="444"/>
  <c r="P135" i="444"/>
  <c r="O135" i="444"/>
  <c r="N135" i="444"/>
  <c r="M135" i="444"/>
  <c r="L135" i="444"/>
  <c r="BX134" i="444"/>
  <c r="BY134" i="444"/>
  <c r="BH134" i="444"/>
  <c r="BI134" i="444" s="1"/>
  <c r="BG134" i="444"/>
  <c r="BF134" i="444"/>
  <c r="BE134" i="444"/>
  <c r="BD134" i="444"/>
  <c r="BC134" i="444"/>
  <c r="BB134" i="444"/>
  <c r="BA134" i="444"/>
  <c r="AZ134" i="444"/>
  <c r="AY134" i="444"/>
  <c r="AN134" i="444"/>
  <c r="AL134" i="444"/>
  <c r="AM134" i="444" s="1"/>
  <c r="AK134" i="444"/>
  <c r="AI134" i="444"/>
  <c r="AJ134" i="444" s="1"/>
  <c r="AH134" i="444"/>
  <c r="AG134" i="444"/>
  <c r="AF134" i="444"/>
  <c r="AE134" i="444"/>
  <c r="AD134" i="444"/>
  <c r="AC134" i="444"/>
  <c r="AB134" i="444"/>
  <c r="AA134" i="444"/>
  <c r="Z134" i="444"/>
  <c r="Y134" i="444"/>
  <c r="X134" i="444"/>
  <c r="W134" i="444"/>
  <c r="V134" i="444"/>
  <c r="U134" i="444"/>
  <c r="T134" i="444"/>
  <c r="S134" i="444"/>
  <c r="R134" i="444"/>
  <c r="Q134" i="444"/>
  <c r="P134" i="444"/>
  <c r="O134" i="444"/>
  <c r="N134" i="444"/>
  <c r="M134" i="444"/>
  <c r="L134" i="444"/>
  <c r="BX133" i="444"/>
  <c r="BY133" i="444" s="1"/>
  <c r="BH133" i="444"/>
  <c r="BK133" i="444" s="1"/>
  <c r="BG133" i="444"/>
  <c r="BF133" i="444"/>
  <c r="BE133" i="444"/>
  <c r="BD133" i="444"/>
  <c r="BC133" i="444"/>
  <c r="BB133" i="444"/>
  <c r="BA133" i="444"/>
  <c r="AZ133" i="444"/>
  <c r="AY133" i="444"/>
  <c r="AN133" i="444"/>
  <c r="AS133" i="444" s="1"/>
  <c r="AL133" i="444"/>
  <c r="AM133" i="444" s="1"/>
  <c r="AK133" i="444"/>
  <c r="AI133" i="444"/>
  <c r="AJ133" i="444" s="1"/>
  <c r="AH133" i="444"/>
  <c r="AG133" i="444"/>
  <c r="AF133" i="444"/>
  <c r="AE133" i="444"/>
  <c r="AD133" i="444"/>
  <c r="AC133" i="444"/>
  <c r="AB133" i="444"/>
  <c r="AA133" i="444"/>
  <c r="Z133" i="444"/>
  <c r="Y133" i="444"/>
  <c r="X133" i="444"/>
  <c r="W133" i="444"/>
  <c r="V133" i="444"/>
  <c r="U133" i="444"/>
  <c r="T133" i="444"/>
  <c r="S133" i="444"/>
  <c r="R133" i="444"/>
  <c r="Q133" i="444"/>
  <c r="P133" i="444"/>
  <c r="O133" i="444"/>
  <c r="N133" i="444"/>
  <c r="M133" i="444"/>
  <c r="L133" i="444"/>
  <c r="BX132" i="444"/>
  <c r="BY132" i="444" s="1"/>
  <c r="BH132" i="444"/>
  <c r="BG132" i="444"/>
  <c r="BF132" i="444"/>
  <c r="BE132" i="444"/>
  <c r="BD132" i="444"/>
  <c r="BC132" i="444"/>
  <c r="BB132" i="444"/>
  <c r="BA132" i="444"/>
  <c r="AZ132" i="444"/>
  <c r="AY132" i="444"/>
  <c r="AN132" i="444"/>
  <c r="BP132" i="444" s="1"/>
  <c r="AL132" i="444"/>
  <c r="AM132" i="444" s="1"/>
  <c r="AK132" i="444"/>
  <c r="AI132" i="444"/>
  <c r="AJ132" i="444" s="1"/>
  <c r="AH132" i="444"/>
  <c r="AG132" i="444"/>
  <c r="AF132" i="444"/>
  <c r="AE132" i="444"/>
  <c r="AD132" i="444"/>
  <c r="AC132" i="444"/>
  <c r="AB132" i="444"/>
  <c r="AA132" i="444"/>
  <c r="Z132" i="444"/>
  <c r="Y132" i="444"/>
  <c r="X132" i="444"/>
  <c r="W132" i="444"/>
  <c r="V132" i="444"/>
  <c r="U132" i="444"/>
  <c r="T132" i="444"/>
  <c r="S132" i="444"/>
  <c r="R132" i="444"/>
  <c r="Q132" i="444"/>
  <c r="P132" i="444"/>
  <c r="O132" i="444"/>
  <c r="N132" i="444"/>
  <c r="M132" i="444"/>
  <c r="L132" i="444"/>
  <c r="BX131" i="444"/>
  <c r="BY131" i="444" s="1"/>
  <c r="BH131" i="444"/>
  <c r="BG131" i="444"/>
  <c r="BF131" i="444"/>
  <c r="BE131" i="444"/>
  <c r="BD131" i="444"/>
  <c r="BC131" i="444"/>
  <c r="BB131" i="444"/>
  <c r="BA131" i="444"/>
  <c r="AZ131" i="444"/>
  <c r="AY131" i="444"/>
  <c r="AT131" i="444"/>
  <c r="AN131" i="444"/>
  <c r="BO131" i="444" s="1"/>
  <c r="AL131" i="444"/>
  <c r="AM131" i="444" s="1"/>
  <c r="AK131" i="444"/>
  <c r="AI131" i="444"/>
  <c r="AJ131" i="444" s="1"/>
  <c r="AH131" i="444"/>
  <c r="AG131" i="444"/>
  <c r="AF131" i="444"/>
  <c r="AE131" i="444"/>
  <c r="AD131" i="444"/>
  <c r="AC131" i="444"/>
  <c r="AB131" i="444"/>
  <c r="AA131" i="444"/>
  <c r="Z131" i="444"/>
  <c r="Y131" i="444"/>
  <c r="X131" i="444"/>
  <c r="W131" i="444"/>
  <c r="V131" i="444"/>
  <c r="U131" i="444"/>
  <c r="T131" i="444"/>
  <c r="S131" i="444"/>
  <c r="R131" i="444"/>
  <c r="Q131" i="444"/>
  <c r="P131" i="444"/>
  <c r="O131" i="444"/>
  <c r="N131" i="444"/>
  <c r="M131" i="444"/>
  <c r="L131" i="444"/>
  <c r="BX130" i="444"/>
  <c r="BY130" i="444" s="1"/>
  <c r="BH130" i="444"/>
  <c r="BG130" i="444"/>
  <c r="BF130" i="444"/>
  <c r="BE130" i="444"/>
  <c r="BD130" i="444"/>
  <c r="BC130" i="444"/>
  <c r="BB130" i="444"/>
  <c r="BA130" i="444"/>
  <c r="AZ130" i="444"/>
  <c r="AY130" i="444"/>
  <c r="AN130" i="444"/>
  <c r="AL130" i="444"/>
  <c r="AM130" i="444" s="1"/>
  <c r="AK130" i="444"/>
  <c r="AI130" i="444"/>
  <c r="AJ130" i="444" s="1"/>
  <c r="AH130" i="444"/>
  <c r="AG130" i="444"/>
  <c r="AF130" i="444"/>
  <c r="AE130" i="444"/>
  <c r="AD130" i="444"/>
  <c r="AC130" i="444"/>
  <c r="AB130" i="444"/>
  <c r="AA130" i="444"/>
  <c r="Z130" i="444"/>
  <c r="Y130" i="444"/>
  <c r="X130" i="444"/>
  <c r="W130" i="444"/>
  <c r="V130" i="444"/>
  <c r="U130" i="444"/>
  <c r="T130" i="444"/>
  <c r="S130" i="444"/>
  <c r="R130" i="444"/>
  <c r="Q130" i="444"/>
  <c r="P130" i="444"/>
  <c r="O130" i="444"/>
  <c r="N130" i="444"/>
  <c r="M130" i="444"/>
  <c r="L130" i="444"/>
  <c r="BX129" i="444"/>
  <c r="BY129" i="444" s="1"/>
  <c r="BH129" i="444"/>
  <c r="BI129" i="444" s="1"/>
  <c r="BG129" i="444"/>
  <c r="BF129" i="444"/>
  <c r="BE129" i="444"/>
  <c r="BD129" i="444"/>
  <c r="BC129" i="444"/>
  <c r="BB129" i="444"/>
  <c r="BA129" i="444"/>
  <c r="AZ129" i="444"/>
  <c r="AY129" i="444"/>
  <c r="AN129" i="444"/>
  <c r="AL129" i="444"/>
  <c r="AM129" i="444" s="1"/>
  <c r="AK129" i="444"/>
  <c r="AI129" i="444"/>
  <c r="AJ129" i="444" s="1"/>
  <c r="AH129" i="444"/>
  <c r="AG129" i="444"/>
  <c r="AF129" i="444"/>
  <c r="AE129" i="444"/>
  <c r="AD129" i="444"/>
  <c r="AC129" i="444"/>
  <c r="AB129" i="444"/>
  <c r="AA129" i="444"/>
  <c r="Z129" i="444"/>
  <c r="Y129" i="444"/>
  <c r="X129" i="444"/>
  <c r="W129" i="444"/>
  <c r="V129" i="444"/>
  <c r="U129" i="444"/>
  <c r="T129" i="444"/>
  <c r="S129" i="444"/>
  <c r="R129" i="444"/>
  <c r="Q129" i="444"/>
  <c r="P129" i="444"/>
  <c r="O129" i="444"/>
  <c r="N129" i="444"/>
  <c r="M129" i="444"/>
  <c r="L129" i="444"/>
  <c r="BX128" i="444"/>
  <c r="BY128" i="444" s="1"/>
  <c r="BH128" i="444"/>
  <c r="BK128" i="444" s="1"/>
  <c r="BG128" i="444"/>
  <c r="BF128" i="444"/>
  <c r="BE128" i="444"/>
  <c r="BD128" i="444"/>
  <c r="BC128" i="444"/>
  <c r="BB128" i="444"/>
  <c r="BA128" i="444"/>
  <c r="AZ128" i="444"/>
  <c r="AY128" i="444"/>
  <c r="AN128" i="444"/>
  <c r="AT128" i="444" s="1"/>
  <c r="AL128" i="444"/>
  <c r="AM128" i="444" s="1"/>
  <c r="AK128" i="444"/>
  <c r="AI128" i="444"/>
  <c r="AJ128" i="444" s="1"/>
  <c r="AH128" i="444"/>
  <c r="AG128" i="444"/>
  <c r="AF128" i="444"/>
  <c r="AE128" i="444"/>
  <c r="AD128" i="444"/>
  <c r="AC128" i="444"/>
  <c r="AB128" i="444"/>
  <c r="AA128" i="444"/>
  <c r="Z128" i="444"/>
  <c r="Y128" i="444"/>
  <c r="X128" i="444"/>
  <c r="W128" i="444"/>
  <c r="V128" i="444"/>
  <c r="U128" i="444"/>
  <c r="T128" i="444"/>
  <c r="S128" i="444"/>
  <c r="R128" i="444"/>
  <c r="Q128" i="444"/>
  <c r="P128" i="444"/>
  <c r="O128" i="444"/>
  <c r="N128" i="444"/>
  <c r="M128" i="444"/>
  <c r="L128" i="444"/>
  <c r="BX127" i="444"/>
  <c r="BY127" i="444" s="1"/>
  <c r="BP127" i="444"/>
  <c r="BH127" i="444"/>
  <c r="BI127" i="444" s="1"/>
  <c r="BG127" i="444"/>
  <c r="BF127" i="444"/>
  <c r="BE127" i="444"/>
  <c r="BD127" i="444"/>
  <c r="BC127" i="444"/>
  <c r="BB127" i="444"/>
  <c r="BA127" i="444"/>
  <c r="AZ127" i="444"/>
  <c r="AY127" i="444"/>
  <c r="AP127" i="444"/>
  <c r="AQ127" i="444" s="1"/>
  <c r="AN127" i="444"/>
  <c r="BT127" i="444" s="1"/>
  <c r="AL127" i="444"/>
  <c r="AM127" i="444" s="1"/>
  <c r="AK127" i="444"/>
  <c r="AI127" i="444"/>
  <c r="AJ127" i="444" s="1"/>
  <c r="AH127" i="444"/>
  <c r="AG127" i="444"/>
  <c r="AF127" i="444"/>
  <c r="AE127" i="444"/>
  <c r="AD127" i="444"/>
  <c r="AC127" i="444"/>
  <c r="AB127" i="444"/>
  <c r="AA127" i="444"/>
  <c r="Z127" i="444"/>
  <c r="Y127" i="444"/>
  <c r="X127" i="444"/>
  <c r="W127" i="444"/>
  <c r="V127" i="444"/>
  <c r="U127" i="444"/>
  <c r="T127" i="444"/>
  <c r="S127" i="444"/>
  <c r="R127" i="444"/>
  <c r="Q127" i="444"/>
  <c r="P127" i="444"/>
  <c r="O127" i="444"/>
  <c r="N127" i="444"/>
  <c r="M127" i="444"/>
  <c r="L127" i="444"/>
  <c r="BX126" i="444"/>
  <c r="BY126" i="444"/>
  <c r="BH126" i="444"/>
  <c r="BG126" i="444"/>
  <c r="BF126" i="444"/>
  <c r="BE126" i="444"/>
  <c r="BD126" i="444"/>
  <c r="BC126" i="444"/>
  <c r="BB126" i="444"/>
  <c r="BA126" i="444"/>
  <c r="AZ126" i="444"/>
  <c r="AY126" i="444"/>
  <c r="AN126" i="444"/>
  <c r="BR126" i="444" s="1"/>
  <c r="AL126" i="444"/>
  <c r="AM126" i="444" s="1"/>
  <c r="AK126" i="444"/>
  <c r="AI126" i="444"/>
  <c r="AJ126" i="444" s="1"/>
  <c r="AH126" i="444"/>
  <c r="AG126" i="444"/>
  <c r="AF126" i="444"/>
  <c r="AE126" i="444"/>
  <c r="AD126" i="444"/>
  <c r="AC126" i="444"/>
  <c r="AB126" i="444"/>
  <c r="AA126" i="444"/>
  <c r="Z126" i="444"/>
  <c r="Y126" i="444"/>
  <c r="X126" i="444"/>
  <c r="W126" i="444"/>
  <c r="V126" i="444"/>
  <c r="U126" i="444"/>
  <c r="T126" i="444"/>
  <c r="S126" i="444"/>
  <c r="R126" i="444"/>
  <c r="Q126" i="444"/>
  <c r="P126" i="444"/>
  <c r="O126" i="444"/>
  <c r="N126" i="444"/>
  <c r="M126" i="444"/>
  <c r="L126" i="444"/>
  <c r="BX125" i="444"/>
  <c r="BY125" i="444" s="1"/>
  <c r="BH125" i="444"/>
  <c r="BJ125" i="444" s="1"/>
  <c r="BG125" i="444"/>
  <c r="BF125" i="444"/>
  <c r="BE125" i="444"/>
  <c r="BD125" i="444"/>
  <c r="BC125" i="444"/>
  <c r="BB125" i="444"/>
  <c r="BA125" i="444"/>
  <c r="AZ125" i="444"/>
  <c r="AY125" i="444"/>
  <c r="AN125" i="444"/>
  <c r="AT125" i="444" s="1"/>
  <c r="AL125" i="444"/>
  <c r="AM125" i="444" s="1"/>
  <c r="AK125" i="444"/>
  <c r="AI125" i="444"/>
  <c r="AJ125" i="444" s="1"/>
  <c r="AH125" i="444"/>
  <c r="AG125" i="444"/>
  <c r="AF125" i="444"/>
  <c r="AE125" i="444"/>
  <c r="AD125" i="444"/>
  <c r="AC125" i="444"/>
  <c r="AB125" i="444"/>
  <c r="AA125" i="444"/>
  <c r="Z125" i="444"/>
  <c r="Y125" i="444"/>
  <c r="X125" i="444"/>
  <c r="W125" i="444"/>
  <c r="V125" i="444"/>
  <c r="U125" i="444"/>
  <c r="T125" i="444"/>
  <c r="S125" i="444"/>
  <c r="R125" i="444"/>
  <c r="Q125" i="444"/>
  <c r="P125" i="444"/>
  <c r="O125" i="444"/>
  <c r="N125" i="444"/>
  <c r="M125" i="444"/>
  <c r="L125" i="444"/>
  <c r="BX124" i="444"/>
  <c r="BY124" i="444" s="1"/>
  <c r="BH124" i="444"/>
  <c r="BG124" i="444"/>
  <c r="BF124" i="444"/>
  <c r="BE124" i="444"/>
  <c r="BD124" i="444"/>
  <c r="BC124" i="444"/>
  <c r="BB124" i="444"/>
  <c r="BA124" i="444"/>
  <c r="AZ124" i="444"/>
  <c r="AY124" i="444"/>
  <c r="AN124" i="444"/>
  <c r="AP124" i="444" s="1"/>
  <c r="AQ124" i="444" s="1"/>
  <c r="AL124" i="444"/>
  <c r="AM124" i="444" s="1"/>
  <c r="AK124" i="444"/>
  <c r="AI124" i="444"/>
  <c r="AJ124" i="444" s="1"/>
  <c r="AH124" i="444"/>
  <c r="AG124" i="444"/>
  <c r="AF124" i="444"/>
  <c r="AE124" i="444"/>
  <c r="AD124" i="444"/>
  <c r="AC124" i="444"/>
  <c r="AB124" i="444"/>
  <c r="AA124" i="444"/>
  <c r="Z124" i="444"/>
  <c r="Y124" i="444"/>
  <c r="X124" i="444"/>
  <c r="W124" i="444"/>
  <c r="V124" i="444"/>
  <c r="U124" i="444"/>
  <c r="T124" i="444"/>
  <c r="S124" i="444"/>
  <c r="R124" i="444"/>
  <c r="Q124" i="444"/>
  <c r="P124" i="444"/>
  <c r="O124" i="444"/>
  <c r="N124" i="444"/>
  <c r="M124" i="444"/>
  <c r="L124" i="444"/>
  <c r="BX123" i="444"/>
  <c r="BY123" i="444" s="1"/>
  <c r="BH123" i="444"/>
  <c r="BG123" i="444"/>
  <c r="BF123" i="444"/>
  <c r="BE123" i="444"/>
  <c r="BD123" i="444"/>
  <c r="BC123" i="444"/>
  <c r="BB123" i="444"/>
  <c r="BA123" i="444"/>
  <c r="AZ123" i="444"/>
  <c r="AY123" i="444"/>
  <c r="AN123" i="444"/>
  <c r="BL123" i="444" s="1"/>
  <c r="AL123" i="444"/>
  <c r="AM123" i="444" s="1"/>
  <c r="AK123" i="444"/>
  <c r="AI123" i="444"/>
  <c r="AJ123" i="444" s="1"/>
  <c r="AH123" i="444"/>
  <c r="AG123" i="444"/>
  <c r="AF123" i="444"/>
  <c r="AE123" i="444"/>
  <c r="AD123" i="444"/>
  <c r="AC123" i="444"/>
  <c r="AB123" i="444"/>
  <c r="AA123" i="444"/>
  <c r="Z123" i="444"/>
  <c r="Y123" i="444"/>
  <c r="X123" i="444"/>
  <c r="W123" i="444"/>
  <c r="V123" i="444"/>
  <c r="U123" i="444"/>
  <c r="T123" i="444"/>
  <c r="S123" i="444"/>
  <c r="R123" i="444"/>
  <c r="Q123" i="444"/>
  <c r="P123" i="444"/>
  <c r="O123" i="444"/>
  <c r="N123" i="444"/>
  <c r="M123" i="444"/>
  <c r="L123" i="444"/>
  <c r="BX122" i="444"/>
  <c r="BY122" i="444" s="1"/>
  <c r="BH122" i="444"/>
  <c r="BI122" i="444" s="1"/>
  <c r="BG122" i="444"/>
  <c r="BF122" i="444"/>
  <c r="BE122" i="444"/>
  <c r="BD122" i="444"/>
  <c r="BC122" i="444"/>
  <c r="BB122" i="444"/>
  <c r="BA122" i="444"/>
  <c r="AZ122" i="444"/>
  <c r="AY122" i="444"/>
  <c r="AN122" i="444"/>
  <c r="AL122" i="444"/>
  <c r="AM122" i="444" s="1"/>
  <c r="AK122" i="444"/>
  <c r="AI122" i="444"/>
  <c r="AJ122" i="444" s="1"/>
  <c r="AH122" i="444"/>
  <c r="AG122" i="444"/>
  <c r="AF122" i="444"/>
  <c r="AE122" i="444"/>
  <c r="AD122" i="444"/>
  <c r="AC122" i="444"/>
  <c r="AB122" i="444"/>
  <c r="AA122" i="444"/>
  <c r="Z122" i="444"/>
  <c r="Y122" i="444"/>
  <c r="X122" i="444"/>
  <c r="W122" i="444"/>
  <c r="V122" i="444"/>
  <c r="U122" i="444"/>
  <c r="T122" i="444"/>
  <c r="S122" i="444"/>
  <c r="R122" i="444"/>
  <c r="Q122" i="444"/>
  <c r="P122" i="444"/>
  <c r="O122" i="444"/>
  <c r="N122" i="444"/>
  <c r="M122" i="444"/>
  <c r="L122" i="444"/>
  <c r="BX121" i="444"/>
  <c r="BY121" i="444" s="1"/>
  <c r="BN121" i="444"/>
  <c r="BI121" i="444"/>
  <c r="BH121" i="444"/>
  <c r="BG121" i="444"/>
  <c r="BF121" i="444"/>
  <c r="BE121" i="444"/>
  <c r="BD121" i="444"/>
  <c r="BC121" i="444"/>
  <c r="BB121" i="444"/>
  <c r="BA121" i="444"/>
  <c r="AZ121" i="444"/>
  <c r="AY121" i="444"/>
  <c r="AN121" i="444"/>
  <c r="AL121" i="444"/>
  <c r="AM121" i="444" s="1"/>
  <c r="AK121" i="444"/>
  <c r="AI121" i="444"/>
  <c r="AJ121" i="444" s="1"/>
  <c r="AH121" i="444"/>
  <c r="AG121" i="444"/>
  <c r="AF121" i="444"/>
  <c r="AE121" i="444"/>
  <c r="AD121" i="444"/>
  <c r="AC121" i="444"/>
  <c r="AB121" i="444"/>
  <c r="AA121" i="444"/>
  <c r="Z121" i="444"/>
  <c r="Y121" i="444"/>
  <c r="X121" i="444"/>
  <c r="W121" i="444"/>
  <c r="V121" i="444"/>
  <c r="U121" i="444"/>
  <c r="T121" i="444"/>
  <c r="S121" i="444"/>
  <c r="R121" i="444"/>
  <c r="Q121" i="444"/>
  <c r="P121" i="444"/>
  <c r="O121" i="444"/>
  <c r="N121" i="444"/>
  <c r="M121" i="444"/>
  <c r="L121" i="444"/>
  <c r="BX120" i="444"/>
  <c r="BY120" i="444" s="1"/>
  <c r="BP120" i="444"/>
  <c r="BO120" i="444"/>
  <c r="BH120" i="444"/>
  <c r="BJ120" i="444" s="1"/>
  <c r="BG120" i="444"/>
  <c r="BF120" i="444"/>
  <c r="BE120" i="444"/>
  <c r="BD120" i="444"/>
  <c r="BC120" i="444"/>
  <c r="BB120" i="444"/>
  <c r="BA120" i="444"/>
  <c r="AZ120" i="444"/>
  <c r="AY120" i="444"/>
  <c r="AN120" i="444"/>
  <c r="AP120" i="444" s="1"/>
  <c r="AQ120" i="444" s="1"/>
  <c r="AL120" i="444"/>
  <c r="AM120" i="444" s="1"/>
  <c r="AK120" i="444"/>
  <c r="AI120" i="444"/>
  <c r="AJ120" i="444" s="1"/>
  <c r="AH120" i="444"/>
  <c r="AG120" i="444"/>
  <c r="AF120" i="444"/>
  <c r="AE120" i="444"/>
  <c r="AD120" i="444"/>
  <c r="AC120" i="444"/>
  <c r="AB120" i="444"/>
  <c r="AA120" i="444"/>
  <c r="Z120" i="444"/>
  <c r="Y120" i="444"/>
  <c r="X120" i="444"/>
  <c r="W120" i="444"/>
  <c r="V120" i="444"/>
  <c r="U120" i="444"/>
  <c r="T120" i="444"/>
  <c r="S120" i="444"/>
  <c r="R120" i="444"/>
  <c r="Q120" i="444"/>
  <c r="P120" i="444"/>
  <c r="O120" i="444"/>
  <c r="N120" i="444"/>
  <c r="M120" i="444"/>
  <c r="L120" i="444"/>
  <c r="BX119" i="444"/>
  <c r="BY119" i="444" s="1"/>
  <c r="BH119" i="444"/>
  <c r="BI119" i="444" s="1"/>
  <c r="BG119" i="444"/>
  <c r="BF119" i="444"/>
  <c r="BE119" i="444"/>
  <c r="BD119" i="444"/>
  <c r="BC119" i="444"/>
  <c r="BB119" i="444"/>
  <c r="BA119" i="444"/>
  <c r="AZ119" i="444"/>
  <c r="AY119" i="444"/>
  <c r="AN119" i="444"/>
  <c r="BQ119" i="444" s="1"/>
  <c r="AL119" i="444"/>
  <c r="AM119" i="444" s="1"/>
  <c r="AK119" i="444"/>
  <c r="AI119" i="444"/>
  <c r="AJ119" i="444" s="1"/>
  <c r="AH119" i="444"/>
  <c r="AG119" i="444"/>
  <c r="AF119" i="444"/>
  <c r="AE119" i="444"/>
  <c r="AD119" i="444"/>
  <c r="AC119" i="444"/>
  <c r="AB119" i="444"/>
  <c r="AA119" i="444"/>
  <c r="Z119" i="444"/>
  <c r="Y119" i="444"/>
  <c r="X119" i="444"/>
  <c r="W119" i="444"/>
  <c r="V119" i="444"/>
  <c r="U119" i="444"/>
  <c r="T119" i="444"/>
  <c r="S119" i="444"/>
  <c r="R119" i="444"/>
  <c r="Q119" i="444"/>
  <c r="P119" i="444"/>
  <c r="O119" i="444"/>
  <c r="N119" i="444"/>
  <c r="M119" i="444"/>
  <c r="L119" i="444"/>
  <c r="BX118" i="444"/>
  <c r="BY118" i="444" s="1"/>
  <c r="BH118" i="444"/>
  <c r="BG118" i="444"/>
  <c r="BF118" i="444"/>
  <c r="BE118" i="444"/>
  <c r="BD118" i="444"/>
  <c r="BC118" i="444"/>
  <c r="BB118" i="444"/>
  <c r="BA118" i="444"/>
  <c r="AZ118" i="444"/>
  <c r="AY118" i="444"/>
  <c r="AN118" i="444"/>
  <c r="AL118" i="444"/>
  <c r="AM118" i="444" s="1"/>
  <c r="AK118" i="444"/>
  <c r="AI118" i="444"/>
  <c r="AJ118" i="444" s="1"/>
  <c r="AH118" i="444"/>
  <c r="AG118" i="444"/>
  <c r="AF118" i="444"/>
  <c r="AE118" i="444"/>
  <c r="AD118" i="444"/>
  <c r="AC118" i="444"/>
  <c r="AB118" i="444"/>
  <c r="AA118" i="444"/>
  <c r="Z118" i="444"/>
  <c r="Y118" i="444"/>
  <c r="X118" i="444"/>
  <c r="W118" i="444"/>
  <c r="V118" i="444"/>
  <c r="U118" i="444"/>
  <c r="T118" i="444"/>
  <c r="S118" i="444"/>
  <c r="R118" i="444"/>
  <c r="Q118" i="444"/>
  <c r="P118" i="444"/>
  <c r="O118" i="444"/>
  <c r="N118" i="444"/>
  <c r="M118" i="444"/>
  <c r="L118" i="444"/>
  <c r="BX117" i="444"/>
  <c r="BY117" i="444" s="1"/>
  <c r="BH117" i="444"/>
  <c r="BI117" i="444" s="1"/>
  <c r="BG117" i="444"/>
  <c r="BF117" i="444"/>
  <c r="BE117" i="444"/>
  <c r="BD117" i="444"/>
  <c r="BC117" i="444"/>
  <c r="BB117" i="444"/>
  <c r="BA117" i="444"/>
  <c r="AZ117" i="444"/>
  <c r="AY117" i="444"/>
  <c r="AN117" i="444"/>
  <c r="AL117" i="444"/>
  <c r="AM117" i="444" s="1"/>
  <c r="AK117" i="444"/>
  <c r="AI117" i="444"/>
  <c r="AJ117" i="444" s="1"/>
  <c r="AH117" i="444"/>
  <c r="AG117" i="444"/>
  <c r="AF117" i="444"/>
  <c r="AE117" i="444"/>
  <c r="AD117" i="444"/>
  <c r="AC117" i="444"/>
  <c r="AB117" i="444"/>
  <c r="AA117" i="444"/>
  <c r="Z117" i="444"/>
  <c r="Y117" i="444"/>
  <c r="X117" i="444"/>
  <c r="W117" i="444"/>
  <c r="V117" i="444"/>
  <c r="U117" i="444"/>
  <c r="T117" i="444"/>
  <c r="S117" i="444"/>
  <c r="R117" i="444"/>
  <c r="Q117" i="444"/>
  <c r="P117" i="444"/>
  <c r="O117" i="444"/>
  <c r="N117" i="444"/>
  <c r="M117" i="444"/>
  <c r="L117" i="444"/>
  <c r="BX116" i="444"/>
  <c r="BY116" i="444" s="1"/>
  <c r="BH116" i="444"/>
  <c r="BG116" i="444"/>
  <c r="BF116" i="444"/>
  <c r="BE116" i="444"/>
  <c r="BD116" i="444"/>
  <c r="BC116" i="444"/>
  <c r="BB116" i="444"/>
  <c r="BA116" i="444"/>
  <c r="AZ116" i="444"/>
  <c r="AY116" i="444"/>
  <c r="AN116" i="444"/>
  <c r="BP116" i="444" s="1"/>
  <c r="AL116" i="444"/>
  <c r="AM116" i="444" s="1"/>
  <c r="AK116" i="444"/>
  <c r="AI116" i="444"/>
  <c r="AJ116" i="444"/>
  <c r="AH116" i="444"/>
  <c r="AG116" i="444"/>
  <c r="AF116" i="444"/>
  <c r="AE116" i="444"/>
  <c r="AD116" i="444"/>
  <c r="AC116" i="444"/>
  <c r="AB116" i="444"/>
  <c r="AA116" i="444"/>
  <c r="Z116" i="444"/>
  <c r="Y116" i="444"/>
  <c r="X116" i="444"/>
  <c r="W116" i="444"/>
  <c r="V116" i="444"/>
  <c r="U116" i="444"/>
  <c r="T116" i="444"/>
  <c r="S116" i="444"/>
  <c r="R116" i="444"/>
  <c r="Q116" i="444"/>
  <c r="P116" i="444"/>
  <c r="O116" i="444"/>
  <c r="N116" i="444"/>
  <c r="M116" i="444"/>
  <c r="L116" i="444"/>
  <c r="BX115" i="444"/>
  <c r="BY115" i="444" s="1"/>
  <c r="BH115" i="444"/>
  <c r="BI115" i="444" s="1"/>
  <c r="BG115" i="444"/>
  <c r="BF115" i="444"/>
  <c r="BE115" i="444"/>
  <c r="BD115" i="444"/>
  <c r="BC115" i="444"/>
  <c r="BB115" i="444"/>
  <c r="BA115" i="444"/>
  <c r="AZ115" i="444"/>
  <c r="AY115" i="444"/>
  <c r="AN115" i="444"/>
  <c r="AL115" i="444"/>
  <c r="AM115" i="444" s="1"/>
  <c r="AK115" i="444"/>
  <c r="AI115" i="444"/>
  <c r="AJ115" i="444" s="1"/>
  <c r="AH115" i="444"/>
  <c r="AG115" i="444"/>
  <c r="AF115" i="444"/>
  <c r="AE115" i="444"/>
  <c r="AD115" i="444"/>
  <c r="AC115" i="444"/>
  <c r="AB115" i="444"/>
  <c r="AA115" i="444"/>
  <c r="Z115" i="444"/>
  <c r="Y115" i="444"/>
  <c r="X115" i="444"/>
  <c r="W115" i="444"/>
  <c r="V115" i="444"/>
  <c r="U115" i="444"/>
  <c r="T115" i="444"/>
  <c r="S115" i="444"/>
  <c r="R115" i="444"/>
  <c r="Q115" i="444"/>
  <c r="P115" i="444"/>
  <c r="O115" i="444"/>
  <c r="N115" i="444"/>
  <c r="M115" i="444"/>
  <c r="L115" i="444"/>
  <c r="BX114" i="444"/>
  <c r="BY114" i="444" s="1"/>
  <c r="BH114" i="444"/>
  <c r="BJ114" i="444" s="1"/>
  <c r="BK114" i="444"/>
  <c r="BG114" i="444"/>
  <c r="BF114" i="444"/>
  <c r="BE114" i="444"/>
  <c r="BD114" i="444"/>
  <c r="BC114" i="444"/>
  <c r="BB114" i="444"/>
  <c r="BA114" i="444"/>
  <c r="AZ114" i="444"/>
  <c r="AY114" i="444"/>
  <c r="AN114" i="444"/>
  <c r="AL114" i="444"/>
  <c r="AM114" i="444" s="1"/>
  <c r="AK114" i="444"/>
  <c r="AJ114" i="444"/>
  <c r="AI114" i="444"/>
  <c r="AH114" i="444"/>
  <c r="AG114" i="444"/>
  <c r="AF114" i="444"/>
  <c r="AE114" i="444"/>
  <c r="AD114" i="444"/>
  <c r="AC114" i="444"/>
  <c r="AB114" i="444"/>
  <c r="AA114" i="444"/>
  <c r="Z114" i="444"/>
  <c r="Y114" i="444"/>
  <c r="X114" i="444"/>
  <c r="W114" i="444"/>
  <c r="V114" i="444"/>
  <c r="U114" i="444"/>
  <c r="T114" i="444"/>
  <c r="S114" i="444"/>
  <c r="R114" i="444"/>
  <c r="Q114" i="444"/>
  <c r="P114" i="444"/>
  <c r="O114" i="444"/>
  <c r="N114" i="444"/>
  <c r="M114" i="444"/>
  <c r="L114" i="444"/>
  <c r="BX113" i="444"/>
  <c r="BY113" i="444" s="1"/>
  <c r="BJ113" i="444"/>
  <c r="BH113" i="444"/>
  <c r="BG113" i="444"/>
  <c r="BF113" i="444"/>
  <c r="BE113" i="444"/>
  <c r="BD113" i="444"/>
  <c r="BC113" i="444"/>
  <c r="BB113" i="444"/>
  <c r="BA113" i="444"/>
  <c r="AZ113" i="444"/>
  <c r="AY113" i="444"/>
  <c r="AN113" i="444"/>
  <c r="AL113" i="444"/>
  <c r="AM113" i="444" s="1"/>
  <c r="AK113" i="444"/>
  <c r="AI113" i="444"/>
  <c r="AJ113" i="444" s="1"/>
  <c r="AH113" i="444"/>
  <c r="AG113" i="444"/>
  <c r="AF113" i="444"/>
  <c r="AE113" i="444"/>
  <c r="AD113" i="444"/>
  <c r="AC113" i="444"/>
  <c r="AB113" i="444"/>
  <c r="AA113" i="444"/>
  <c r="Z113" i="444"/>
  <c r="Y113" i="444"/>
  <c r="X113" i="444"/>
  <c r="W113" i="444"/>
  <c r="V113" i="444"/>
  <c r="U113" i="444"/>
  <c r="T113" i="444"/>
  <c r="S113" i="444"/>
  <c r="R113" i="444"/>
  <c r="Q113" i="444"/>
  <c r="P113" i="444"/>
  <c r="O113" i="444"/>
  <c r="N113" i="444"/>
  <c r="M113" i="444"/>
  <c r="L113" i="444"/>
  <c r="BX112" i="444"/>
  <c r="BY112" i="444" s="1"/>
  <c r="BR112" i="444"/>
  <c r="BH112" i="444"/>
  <c r="BG112" i="444"/>
  <c r="BF112" i="444"/>
  <c r="BE112" i="444"/>
  <c r="BD112" i="444"/>
  <c r="BC112" i="444"/>
  <c r="BB112" i="444"/>
  <c r="BA112" i="444"/>
  <c r="AZ112" i="444"/>
  <c r="AY112" i="444"/>
  <c r="AT112" i="444"/>
  <c r="AN112" i="444"/>
  <c r="BN112" i="444" s="1"/>
  <c r="AL112" i="444"/>
  <c r="AM112" i="444" s="1"/>
  <c r="AK112" i="444"/>
  <c r="AI112" i="444"/>
  <c r="AJ112" i="444" s="1"/>
  <c r="AH112" i="444"/>
  <c r="AG112" i="444"/>
  <c r="AF112" i="444"/>
  <c r="AE112" i="444"/>
  <c r="AD112" i="444"/>
  <c r="AC112" i="444"/>
  <c r="AB112" i="444"/>
  <c r="AA112" i="444"/>
  <c r="Z112" i="444"/>
  <c r="Y112" i="444"/>
  <c r="X112" i="444"/>
  <c r="W112" i="444"/>
  <c r="V112" i="444"/>
  <c r="U112" i="444"/>
  <c r="T112" i="444"/>
  <c r="S112" i="444"/>
  <c r="R112" i="444"/>
  <c r="Q112" i="444"/>
  <c r="P112" i="444"/>
  <c r="O112" i="444"/>
  <c r="N112" i="444"/>
  <c r="M112" i="444"/>
  <c r="L112" i="444"/>
  <c r="BX111" i="444"/>
  <c r="BY111" i="444" s="1"/>
  <c r="BK111" i="444"/>
  <c r="BH111" i="444"/>
  <c r="BG111" i="444"/>
  <c r="BF111" i="444"/>
  <c r="BE111" i="444"/>
  <c r="BD111" i="444"/>
  <c r="BC111" i="444"/>
  <c r="BB111" i="444"/>
  <c r="BA111" i="444"/>
  <c r="AZ111" i="444"/>
  <c r="AY111" i="444"/>
  <c r="AN111" i="444"/>
  <c r="BO111" i="444" s="1"/>
  <c r="AL111" i="444"/>
  <c r="AM111" i="444" s="1"/>
  <c r="AK111" i="444"/>
  <c r="AI111" i="444"/>
  <c r="AJ111" i="444" s="1"/>
  <c r="AH111" i="444"/>
  <c r="AG111" i="444"/>
  <c r="AF111" i="444"/>
  <c r="AE111" i="444"/>
  <c r="AD111" i="444"/>
  <c r="AC111" i="444"/>
  <c r="AB111" i="444"/>
  <c r="AA111" i="444"/>
  <c r="Z111" i="444"/>
  <c r="Y111" i="444"/>
  <c r="X111" i="444"/>
  <c r="W111" i="444"/>
  <c r="V111" i="444"/>
  <c r="U111" i="444"/>
  <c r="T111" i="444"/>
  <c r="S111" i="444"/>
  <c r="R111" i="444"/>
  <c r="Q111" i="444"/>
  <c r="P111" i="444"/>
  <c r="O111" i="444"/>
  <c r="N111" i="444"/>
  <c r="M111" i="444"/>
  <c r="L111" i="444"/>
  <c r="BX110" i="444"/>
  <c r="BY110" i="444" s="1"/>
  <c r="BN110" i="444"/>
  <c r="BH110" i="444"/>
  <c r="BG110" i="444"/>
  <c r="BF110" i="444"/>
  <c r="BE110" i="444"/>
  <c r="BD110" i="444"/>
  <c r="BC110" i="444"/>
  <c r="BB110" i="444"/>
  <c r="BA110" i="444"/>
  <c r="AZ110" i="444"/>
  <c r="AY110" i="444"/>
  <c r="AN110" i="444"/>
  <c r="BR110" i="444" s="1"/>
  <c r="AL110" i="444"/>
  <c r="AM110" i="444" s="1"/>
  <c r="AK110" i="444"/>
  <c r="AI110" i="444"/>
  <c r="AJ110" i="444" s="1"/>
  <c r="AH110" i="444"/>
  <c r="AG110" i="444"/>
  <c r="AF110" i="444"/>
  <c r="AE110" i="444"/>
  <c r="AD110" i="444"/>
  <c r="AC110" i="444"/>
  <c r="AB110" i="444"/>
  <c r="AA110" i="444"/>
  <c r="Z110" i="444"/>
  <c r="Y110" i="444"/>
  <c r="X110" i="444"/>
  <c r="W110" i="444"/>
  <c r="V110" i="444"/>
  <c r="U110" i="444"/>
  <c r="T110" i="444"/>
  <c r="S110" i="444"/>
  <c r="R110" i="444"/>
  <c r="Q110" i="444"/>
  <c r="P110" i="444"/>
  <c r="O110" i="444"/>
  <c r="N110" i="444"/>
  <c r="M110" i="444"/>
  <c r="L110" i="444"/>
  <c r="BX109" i="444"/>
  <c r="BY109" i="444" s="1"/>
  <c r="BO109" i="444"/>
  <c r="BH109" i="444"/>
  <c r="BK109" i="444" s="1"/>
  <c r="BG109" i="444"/>
  <c r="BF109" i="444"/>
  <c r="BE109" i="444"/>
  <c r="BD109" i="444"/>
  <c r="BC109" i="444"/>
  <c r="BB109" i="444"/>
  <c r="BA109" i="444"/>
  <c r="AZ109" i="444"/>
  <c r="AY109" i="444"/>
  <c r="AP109" i="444"/>
  <c r="AQ109" i="444" s="1"/>
  <c r="AN109" i="444"/>
  <c r="BT109" i="444" s="1"/>
  <c r="AL109" i="444"/>
  <c r="AM109" i="444" s="1"/>
  <c r="AK109" i="444"/>
  <c r="AI109" i="444"/>
  <c r="AJ109" i="444" s="1"/>
  <c r="AH109" i="444"/>
  <c r="AG109" i="444"/>
  <c r="AF109" i="444"/>
  <c r="AE109" i="444"/>
  <c r="AD109" i="444"/>
  <c r="AC109" i="444"/>
  <c r="AB109" i="444"/>
  <c r="AA109" i="444"/>
  <c r="Z109" i="444"/>
  <c r="Y109" i="444"/>
  <c r="X109" i="444"/>
  <c r="W109" i="444"/>
  <c r="V109" i="444"/>
  <c r="U109" i="444"/>
  <c r="T109" i="444"/>
  <c r="S109" i="444"/>
  <c r="R109" i="444"/>
  <c r="Q109" i="444"/>
  <c r="P109" i="444"/>
  <c r="O109" i="444"/>
  <c r="N109" i="444"/>
  <c r="M109" i="444"/>
  <c r="L109" i="444"/>
  <c r="BX108" i="444"/>
  <c r="BY108" i="444" s="1"/>
  <c r="BH108" i="444"/>
  <c r="BG108" i="444"/>
  <c r="BF108" i="444"/>
  <c r="BE108" i="444"/>
  <c r="BD108" i="444"/>
  <c r="BC108" i="444"/>
  <c r="BB108" i="444"/>
  <c r="BA108" i="444"/>
  <c r="AZ108" i="444"/>
  <c r="AY108" i="444"/>
  <c r="AR108" i="444"/>
  <c r="AN108" i="444"/>
  <c r="AL108" i="444"/>
  <c r="AM108" i="444" s="1"/>
  <c r="AK108" i="444"/>
  <c r="AI108" i="444"/>
  <c r="AJ108" i="444" s="1"/>
  <c r="AH108" i="444"/>
  <c r="AG108" i="444"/>
  <c r="AF108" i="444"/>
  <c r="AE108" i="444"/>
  <c r="AD108" i="444"/>
  <c r="AC108" i="444"/>
  <c r="AB108" i="444"/>
  <c r="AA108" i="444"/>
  <c r="Z108" i="444"/>
  <c r="Y108" i="444"/>
  <c r="X108" i="444"/>
  <c r="W108" i="444"/>
  <c r="V108" i="444"/>
  <c r="U108" i="444"/>
  <c r="T108" i="444"/>
  <c r="S108" i="444"/>
  <c r="R108" i="444"/>
  <c r="Q108" i="444"/>
  <c r="P108" i="444"/>
  <c r="O108" i="444"/>
  <c r="N108" i="444"/>
  <c r="M108" i="444"/>
  <c r="L108" i="444"/>
  <c r="BY107" i="444"/>
  <c r="BX107" i="444"/>
  <c r="BH107" i="444"/>
  <c r="BI107" i="444" s="1"/>
  <c r="BG107" i="444"/>
  <c r="BF107" i="444"/>
  <c r="BE107" i="444"/>
  <c r="BD107" i="444"/>
  <c r="BC107" i="444"/>
  <c r="BB107" i="444"/>
  <c r="BA107" i="444"/>
  <c r="AZ107" i="444"/>
  <c r="AY107" i="444"/>
  <c r="AR107" i="444"/>
  <c r="AN107" i="444"/>
  <c r="AV107" i="444" s="1"/>
  <c r="AW107" i="444" s="1"/>
  <c r="AL107" i="444"/>
  <c r="AM107" i="444" s="1"/>
  <c r="AK107" i="444"/>
  <c r="AI107" i="444"/>
  <c r="AJ107" i="444" s="1"/>
  <c r="AH107" i="444"/>
  <c r="AG107" i="444"/>
  <c r="AF107" i="444"/>
  <c r="AE107" i="444"/>
  <c r="AD107" i="444"/>
  <c r="AC107" i="444"/>
  <c r="AB107" i="444"/>
  <c r="AA107" i="444"/>
  <c r="Z107" i="444"/>
  <c r="Y107" i="444"/>
  <c r="X107" i="444"/>
  <c r="W107" i="444"/>
  <c r="V107" i="444"/>
  <c r="U107" i="444"/>
  <c r="T107" i="444"/>
  <c r="S107" i="444"/>
  <c r="R107" i="444"/>
  <c r="Q107" i="444"/>
  <c r="P107" i="444"/>
  <c r="O107" i="444"/>
  <c r="N107" i="444"/>
  <c r="M107" i="444"/>
  <c r="L107" i="444"/>
  <c r="BX106" i="444"/>
  <c r="BY106" i="444" s="1"/>
  <c r="BT106" i="444"/>
  <c r="BS106" i="444"/>
  <c r="BH106" i="444"/>
  <c r="BI106" i="444" s="1"/>
  <c r="BG106" i="444"/>
  <c r="BF106" i="444"/>
  <c r="BE106" i="444"/>
  <c r="BD106" i="444"/>
  <c r="BC106" i="444"/>
  <c r="BB106" i="444"/>
  <c r="BA106" i="444"/>
  <c r="AZ106" i="444"/>
  <c r="AY106" i="444"/>
  <c r="AN106" i="444"/>
  <c r="BR106" i="444" s="1"/>
  <c r="AL106" i="444"/>
  <c r="AM106" i="444" s="1"/>
  <c r="AK106" i="444"/>
  <c r="AI106" i="444"/>
  <c r="AJ106" i="444" s="1"/>
  <c r="AH106" i="444"/>
  <c r="AG106" i="444"/>
  <c r="AF106" i="444"/>
  <c r="AE106" i="444"/>
  <c r="AD106" i="444"/>
  <c r="AC106" i="444"/>
  <c r="AB106" i="444"/>
  <c r="AA106" i="444"/>
  <c r="Z106" i="444"/>
  <c r="Y106" i="444"/>
  <c r="X106" i="444"/>
  <c r="W106" i="444"/>
  <c r="V106" i="444"/>
  <c r="U106" i="444"/>
  <c r="T106" i="444"/>
  <c r="S106" i="444"/>
  <c r="R106" i="444"/>
  <c r="Q106" i="444"/>
  <c r="P106" i="444"/>
  <c r="O106" i="444"/>
  <c r="N106" i="444"/>
  <c r="M106" i="444"/>
  <c r="L106" i="444"/>
  <c r="BX105" i="444"/>
  <c r="BY105" i="444" s="1"/>
  <c r="BH105" i="444"/>
  <c r="BK105" i="444" s="1"/>
  <c r="BG105" i="444"/>
  <c r="BF105" i="444"/>
  <c r="BE105" i="444"/>
  <c r="BD105" i="444"/>
  <c r="BC105" i="444"/>
  <c r="BB105" i="444"/>
  <c r="BA105" i="444"/>
  <c r="AZ105" i="444"/>
  <c r="AY105" i="444"/>
  <c r="AP105" i="444"/>
  <c r="AQ105" i="444" s="1"/>
  <c r="AN105" i="444"/>
  <c r="AL105" i="444"/>
  <c r="AM105" i="444" s="1"/>
  <c r="AK105" i="444"/>
  <c r="AI105" i="444"/>
  <c r="AJ105" i="444" s="1"/>
  <c r="AH105" i="444"/>
  <c r="AG105" i="444"/>
  <c r="AF105" i="444"/>
  <c r="AE105" i="444"/>
  <c r="AD105" i="444"/>
  <c r="AC105" i="444"/>
  <c r="AB105" i="444"/>
  <c r="AA105" i="444"/>
  <c r="Z105" i="444"/>
  <c r="Y105" i="444"/>
  <c r="X105" i="444"/>
  <c r="W105" i="444"/>
  <c r="V105" i="444"/>
  <c r="U105" i="444"/>
  <c r="T105" i="444"/>
  <c r="S105" i="444"/>
  <c r="R105" i="444"/>
  <c r="Q105" i="444"/>
  <c r="P105" i="444"/>
  <c r="O105" i="444"/>
  <c r="N105" i="444"/>
  <c r="M105" i="444"/>
  <c r="L105" i="444"/>
  <c r="BX104" i="444"/>
  <c r="BY104" i="444" s="1"/>
  <c r="BH104" i="444"/>
  <c r="BG104" i="444"/>
  <c r="BF104" i="444"/>
  <c r="BE104" i="444"/>
  <c r="BD104" i="444"/>
  <c r="BC104" i="444"/>
  <c r="BB104" i="444"/>
  <c r="BA104" i="444"/>
  <c r="AZ104" i="444"/>
  <c r="AY104" i="444"/>
  <c r="AN104" i="444"/>
  <c r="AM104" i="444"/>
  <c r="AL104" i="444"/>
  <c r="AK104" i="444"/>
  <c r="AI104" i="444"/>
  <c r="AJ104" i="444" s="1"/>
  <c r="AH104" i="444"/>
  <c r="AG104" i="444"/>
  <c r="AF104" i="444"/>
  <c r="AE104" i="444"/>
  <c r="AD104" i="444"/>
  <c r="AC104" i="444"/>
  <c r="AB104" i="444"/>
  <c r="AA104" i="444"/>
  <c r="Z104" i="444"/>
  <c r="Y104" i="444"/>
  <c r="X104" i="444"/>
  <c r="W104" i="444"/>
  <c r="V104" i="444"/>
  <c r="U104" i="444"/>
  <c r="T104" i="444"/>
  <c r="S104" i="444"/>
  <c r="R104" i="444"/>
  <c r="Q104" i="444"/>
  <c r="P104" i="444"/>
  <c r="O104" i="444"/>
  <c r="N104" i="444"/>
  <c r="M104" i="444"/>
  <c r="L104" i="444"/>
  <c r="BX103" i="444"/>
  <c r="BY103" i="444" s="1"/>
  <c r="BI103" i="444"/>
  <c r="BH103" i="444"/>
  <c r="BG103" i="444"/>
  <c r="BF103" i="444"/>
  <c r="BE103" i="444"/>
  <c r="BD103" i="444"/>
  <c r="BC103" i="444"/>
  <c r="BB103" i="444"/>
  <c r="BA103" i="444"/>
  <c r="AZ103" i="444"/>
  <c r="AY103" i="444"/>
  <c r="AN103" i="444"/>
  <c r="AV103" i="444" s="1"/>
  <c r="AW103" i="444" s="1"/>
  <c r="AL103" i="444"/>
  <c r="AM103" i="444" s="1"/>
  <c r="AK103" i="444"/>
  <c r="AJ103" i="444"/>
  <c r="AI103" i="444"/>
  <c r="AH103" i="444"/>
  <c r="AG103" i="444"/>
  <c r="AF103" i="444"/>
  <c r="AE103" i="444"/>
  <c r="AD103" i="444"/>
  <c r="AC103" i="444"/>
  <c r="AB103" i="444"/>
  <c r="AA103" i="444"/>
  <c r="Z103" i="444"/>
  <c r="Y103" i="444"/>
  <c r="X103" i="444"/>
  <c r="W103" i="444"/>
  <c r="V103" i="444"/>
  <c r="U103" i="444"/>
  <c r="T103" i="444"/>
  <c r="S103" i="444"/>
  <c r="R103" i="444"/>
  <c r="Q103" i="444"/>
  <c r="P103" i="444"/>
  <c r="O103" i="444"/>
  <c r="N103" i="444"/>
  <c r="M103" i="444"/>
  <c r="L103" i="444"/>
  <c r="BX102" i="444"/>
  <c r="BY102" i="444" s="1"/>
  <c r="BH102" i="444"/>
  <c r="BI102" i="444" s="1"/>
  <c r="BG102" i="444"/>
  <c r="BF102" i="444"/>
  <c r="BE102" i="444"/>
  <c r="BD102" i="444"/>
  <c r="BC102" i="444"/>
  <c r="BB102" i="444"/>
  <c r="BA102" i="444"/>
  <c r="AZ102" i="444"/>
  <c r="AY102" i="444"/>
  <c r="AN102" i="444"/>
  <c r="BN102" i="444" s="1"/>
  <c r="AL102" i="444"/>
  <c r="AM102" i="444" s="1"/>
  <c r="AK102" i="444"/>
  <c r="AI102" i="444"/>
  <c r="AJ102" i="444" s="1"/>
  <c r="AH102" i="444"/>
  <c r="AG102" i="444"/>
  <c r="AF102" i="444"/>
  <c r="AE102" i="444"/>
  <c r="AD102" i="444"/>
  <c r="AC102" i="444"/>
  <c r="AB102" i="444"/>
  <c r="AA102" i="444"/>
  <c r="Z102" i="444"/>
  <c r="Y102" i="444"/>
  <c r="X102" i="444"/>
  <c r="W102" i="444"/>
  <c r="V102" i="444"/>
  <c r="U102" i="444"/>
  <c r="T102" i="444"/>
  <c r="S102" i="444"/>
  <c r="R102" i="444"/>
  <c r="Q102" i="444"/>
  <c r="P102" i="444"/>
  <c r="O102" i="444"/>
  <c r="N102" i="444"/>
  <c r="M102" i="444"/>
  <c r="L102" i="444"/>
  <c r="BX101" i="444"/>
  <c r="BY101" i="444" s="1"/>
  <c r="BH101" i="444"/>
  <c r="BG101" i="444"/>
  <c r="BF101" i="444"/>
  <c r="BE101" i="444"/>
  <c r="BD101" i="444"/>
  <c r="BC101" i="444"/>
  <c r="BB101" i="444"/>
  <c r="BA101" i="444"/>
  <c r="AZ101" i="444"/>
  <c r="AY101" i="444"/>
  <c r="AN101" i="444"/>
  <c r="AT101" i="444" s="1"/>
  <c r="AL101" i="444"/>
  <c r="AM101" i="444" s="1"/>
  <c r="AK101" i="444"/>
  <c r="AI101" i="444"/>
  <c r="AJ101" i="444" s="1"/>
  <c r="AH101" i="444"/>
  <c r="AG101" i="444"/>
  <c r="AF101" i="444"/>
  <c r="AE101" i="444"/>
  <c r="AD101" i="444"/>
  <c r="AC101" i="444"/>
  <c r="AB101" i="444"/>
  <c r="AA101" i="444"/>
  <c r="Z101" i="444"/>
  <c r="Y101" i="444"/>
  <c r="X101" i="444"/>
  <c r="W101" i="444"/>
  <c r="V101" i="444"/>
  <c r="U101" i="444"/>
  <c r="T101" i="444"/>
  <c r="S101" i="444"/>
  <c r="R101" i="444"/>
  <c r="Q101" i="444"/>
  <c r="P101" i="444"/>
  <c r="O101" i="444"/>
  <c r="N101" i="444"/>
  <c r="M101" i="444"/>
  <c r="L101" i="444"/>
  <c r="BX100" i="444"/>
  <c r="BY100" i="444" s="1"/>
  <c r="BH100" i="444"/>
  <c r="BG100" i="444"/>
  <c r="BF100" i="444"/>
  <c r="BE100" i="444"/>
  <c r="BD100" i="444"/>
  <c r="BC100" i="444"/>
  <c r="BB100" i="444"/>
  <c r="BA100" i="444"/>
  <c r="AZ100" i="444"/>
  <c r="AY100" i="444"/>
  <c r="AN100" i="444"/>
  <c r="BQ100" i="444"/>
  <c r="AL100" i="444"/>
  <c r="AM100" i="444" s="1"/>
  <c r="AK100" i="444"/>
  <c r="AI100" i="444"/>
  <c r="AJ100" i="444" s="1"/>
  <c r="AH100" i="444"/>
  <c r="AG100" i="444"/>
  <c r="AF100" i="444"/>
  <c r="AE100" i="444"/>
  <c r="AD100" i="444"/>
  <c r="AC100" i="444"/>
  <c r="AB100" i="444"/>
  <c r="AA100" i="444"/>
  <c r="Z100" i="444"/>
  <c r="Y100" i="444"/>
  <c r="X100" i="444"/>
  <c r="W100" i="444"/>
  <c r="V100" i="444"/>
  <c r="U100" i="444"/>
  <c r="T100" i="444"/>
  <c r="S100" i="444"/>
  <c r="R100" i="444"/>
  <c r="Q100" i="444"/>
  <c r="P100" i="444"/>
  <c r="O100" i="444"/>
  <c r="N100" i="444"/>
  <c r="M100" i="444"/>
  <c r="L100" i="444"/>
  <c r="BX99" i="444"/>
  <c r="BY99" i="444" s="1"/>
  <c r="BH99" i="444"/>
  <c r="BK99" i="444" s="1"/>
  <c r="BG99" i="444"/>
  <c r="BF99" i="444"/>
  <c r="BE99" i="444"/>
  <c r="BD99" i="444"/>
  <c r="BC99" i="444"/>
  <c r="BB99" i="444"/>
  <c r="BA99" i="444"/>
  <c r="AZ99" i="444"/>
  <c r="AY99" i="444"/>
  <c r="AN99" i="444"/>
  <c r="BM99" i="444" s="1"/>
  <c r="AL99" i="444"/>
  <c r="AM99" i="444" s="1"/>
  <c r="AK99" i="444"/>
  <c r="AI99" i="444"/>
  <c r="AJ99" i="444" s="1"/>
  <c r="AH99" i="444"/>
  <c r="AG99" i="444"/>
  <c r="AF99" i="444"/>
  <c r="AE99" i="444"/>
  <c r="AD99" i="444"/>
  <c r="AC99" i="444"/>
  <c r="AB99" i="444"/>
  <c r="AA99" i="444"/>
  <c r="Z99" i="444"/>
  <c r="Y99" i="444"/>
  <c r="X99" i="444"/>
  <c r="W99" i="444"/>
  <c r="V99" i="444"/>
  <c r="U99" i="444"/>
  <c r="T99" i="444"/>
  <c r="S99" i="444"/>
  <c r="R99" i="444"/>
  <c r="Q99" i="444"/>
  <c r="P99" i="444"/>
  <c r="O99" i="444"/>
  <c r="N99" i="444"/>
  <c r="M99" i="444"/>
  <c r="L99" i="444"/>
  <c r="BX98" i="444"/>
  <c r="BY98" i="444" s="1"/>
  <c r="BH98" i="444"/>
  <c r="BG98" i="444"/>
  <c r="BF98" i="444"/>
  <c r="BE98" i="444"/>
  <c r="BD98" i="444"/>
  <c r="BC98" i="444"/>
  <c r="BB98" i="444"/>
  <c r="BA98" i="444"/>
  <c r="AZ98" i="444"/>
  <c r="AY98" i="444"/>
  <c r="AN98" i="444"/>
  <c r="BR98" i="444" s="1"/>
  <c r="AL98" i="444"/>
  <c r="AM98" i="444" s="1"/>
  <c r="AK98" i="444"/>
  <c r="AI98" i="444"/>
  <c r="AJ98" i="444" s="1"/>
  <c r="AH98" i="444"/>
  <c r="AG98" i="444"/>
  <c r="AF98" i="444"/>
  <c r="AE98" i="444"/>
  <c r="AD98" i="444"/>
  <c r="AC98" i="444"/>
  <c r="AB98" i="444"/>
  <c r="AA98" i="444"/>
  <c r="Z98" i="444"/>
  <c r="Y98" i="444"/>
  <c r="X98" i="444"/>
  <c r="W98" i="444"/>
  <c r="V98" i="444"/>
  <c r="U98" i="444"/>
  <c r="T98" i="444"/>
  <c r="S98" i="444"/>
  <c r="R98" i="444"/>
  <c r="Q98" i="444"/>
  <c r="P98" i="444"/>
  <c r="O98" i="444"/>
  <c r="N98" i="444"/>
  <c r="M98" i="444"/>
  <c r="L98" i="444"/>
  <c r="BX97" i="444"/>
  <c r="BY97" i="444" s="1"/>
  <c r="BH97" i="444"/>
  <c r="BG97" i="444"/>
  <c r="BF97" i="444"/>
  <c r="BE97" i="444"/>
  <c r="BD97" i="444"/>
  <c r="BC97" i="444"/>
  <c r="BB97" i="444"/>
  <c r="BA97" i="444"/>
  <c r="AZ97" i="444"/>
  <c r="AY97" i="444"/>
  <c r="AN97" i="444"/>
  <c r="AL97" i="444"/>
  <c r="AM97" i="444" s="1"/>
  <c r="AK97" i="444"/>
  <c r="AI97" i="444"/>
  <c r="AJ97" i="444" s="1"/>
  <c r="AH97" i="444"/>
  <c r="AG97" i="444"/>
  <c r="AF97" i="444"/>
  <c r="AE97" i="444"/>
  <c r="AD97" i="444"/>
  <c r="AC97" i="444"/>
  <c r="AB97" i="444"/>
  <c r="AA97" i="444"/>
  <c r="Z97" i="444"/>
  <c r="Y97" i="444"/>
  <c r="X97" i="444"/>
  <c r="W97" i="444"/>
  <c r="V97" i="444"/>
  <c r="U97" i="444"/>
  <c r="T97" i="444"/>
  <c r="S97" i="444"/>
  <c r="R97" i="444"/>
  <c r="Q97" i="444"/>
  <c r="P97" i="444"/>
  <c r="O97" i="444"/>
  <c r="N97" i="444"/>
  <c r="M97" i="444"/>
  <c r="L97" i="444"/>
  <c r="BX96" i="444"/>
  <c r="BY96" i="444" s="1"/>
  <c r="BH96" i="444"/>
  <c r="BK96" i="444" s="1"/>
  <c r="BG96" i="444"/>
  <c r="BF96" i="444"/>
  <c r="BE96" i="444"/>
  <c r="BD96" i="444"/>
  <c r="BC96" i="444"/>
  <c r="BB96" i="444"/>
  <c r="BA96" i="444"/>
  <c r="AZ96" i="444"/>
  <c r="AY96" i="444"/>
  <c r="AN96" i="444"/>
  <c r="BR96" i="444" s="1"/>
  <c r="AL96" i="444"/>
  <c r="AM96" i="444" s="1"/>
  <c r="AK96" i="444"/>
  <c r="AI96" i="444"/>
  <c r="AJ96" i="444" s="1"/>
  <c r="AH96" i="444"/>
  <c r="AG96" i="444"/>
  <c r="AF96" i="444"/>
  <c r="AE96" i="444"/>
  <c r="AD96" i="444"/>
  <c r="AC96" i="444"/>
  <c r="AB96" i="444"/>
  <c r="AA96" i="444"/>
  <c r="Z96" i="444"/>
  <c r="Y96" i="444"/>
  <c r="X96" i="444"/>
  <c r="W96" i="444"/>
  <c r="V96" i="444"/>
  <c r="U96" i="444"/>
  <c r="T96" i="444"/>
  <c r="S96" i="444"/>
  <c r="R96" i="444"/>
  <c r="Q96" i="444"/>
  <c r="P96" i="444"/>
  <c r="O96" i="444"/>
  <c r="N96" i="444"/>
  <c r="M96" i="444"/>
  <c r="L96" i="444"/>
  <c r="BX95" i="444"/>
  <c r="BY95" i="444" s="1"/>
  <c r="BH95" i="444"/>
  <c r="BG95" i="444"/>
  <c r="BF95" i="444"/>
  <c r="BE95" i="444"/>
  <c r="BD95" i="444"/>
  <c r="BC95" i="444"/>
  <c r="BB95" i="444"/>
  <c r="BA95" i="444"/>
  <c r="AZ95" i="444"/>
  <c r="AY95" i="444"/>
  <c r="AN95" i="444"/>
  <c r="AL95" i="444"/>
  <c r="AM95" i="444" s="1"/>
  <c r="AK95" i="444"/>
  <c r="AI95" i="444"/>
  <c r="AJ95" i="444" s="1"/>
  <c r="AH95" i="444"/>
  <c r="AG95" i="444"/>
  <c r="AF95" i="444"/>
  <c r="AE95" i="444"/>
  <c r="AD95" i="444"/>
  <c r="AC95" i="444"/>
  <c r="AB95" i="444"/>
  <c r="AA95" i="444"/>
  <c r="Z95" i="444"/>
  <c r="Y95" i="444"/>
  <c r="X95" i="444"/>
  <c r="W95" i="444"/>
  <c r="V95" i="444"/>
  <c r="U95" i="444"/>
  <c r="T95" i="444"/>
  <c r="S95" i="444"/>
  <c r="R95" i="444"/>
  <c r="Q95" i="444"/>
  <c r="P95" i="444"/>
  <c r="O95" i="444"/>
  <c r="N95" i="444"/>
  <c r="M95" i="444"/>
  <c r="L95" i="444"/>
  <c r="BX94" i="444"/>
  <c r="BY94" i="444" s="1"/>
  <c r="BH94" i="444"/>
  <c r="BG94" i="444"/>
  <c r="BF94" i="444"/>
  <c r="BE94" i="444"/>
  <c r="BD94" i="444"/>
  <c r="BC94" i="444"/>
  <c r="BB94" i="444"/>
  <c r="BA94" i="444"/>
  <c r="AZ94" i="444"/>
  <c r="AY94" i="444"/>
  <c r="AN94" i="444"/>
  <c r="BR94" i="444" s="1"/>
  <c r="AL94" i="444"/>
  <c r="AM94" i="444" s="1"/>
  <c r="AK94" i="444"/>
  <c r="AI94" i="444"/>
  <c r="AJ94" i="444" s="1"/>
  <c r="AH94" i="444"/>
  <c r="AG94" i="444"/>
  <c r="AF94" i="444"/>
  <c r="AE94" i="444"/>
  <c r="AD94" i="444"/>
  <c r="AC94" i="444"/>
  <c r="AB94" i="444"/>
  <c r="AA94" i="444"/>
  <c r="Z94" i="444"/>
  <c r="Y94" i="444"/>
  <c r="X94" i="444"/>
  <c r="W94" i="444"/>
  <c r="V94" i="444"/>
  <c r="U94" i="444"/>
  <c r="T94" i="444"/>
  <c r="S94" i="444"/>
  <c r="R94" i="444"/>
  <c r="Q94" i="444"/>
  <c r="P94" i="444"/>
  <c r="O94" i="444"/>
  <c r="N94" i="444"/>
  <c r="M94" i="444"/>
  <c r="L94" i="444"/>
  <c r="BX93" i="444"/>
  <c r="BY93" i="444" s="1"/>
  <c r="BH93" i="444"/>
  <c r="BJ93" i="444" s="1"/>
  <c r="BG93" i="444"/>
  <c r="BF93" i="444"/>
  <c r="BE93" i="444"/>
  <c r="BD93" i="444"/>
  <c r="BC93" i="444"/>
  <c r="BB93" i="444"/>
  <c r="BA93" i="444"/>
  <c r="AZ93" i="444"/>
  <c r="AY93" i="444"/>
  <c r="AN93" i="444"/>
  <c r="BR93" i="444" s="1"/>
  <c r="AL93" i="444"/>
  <c r="AM93" i="444" s="1"/>
  <c r="AK93" i="444"/>
  <c r="AI93" i="444"/>
  <c r="AJ93" i="444" s="1"/>
  <c r="AH93" i="444"/>
  <c r="AG93" i="444"/>
  <c r="AF93" i="444"/>
  <c r="AE93" i="444"/>
  <c r="AD93" i="444"/>
  <c r="AC93" i="444"/>
  <c r="AB93" i="444"/>
  <c r="AA93" i="444"/>
  <c r="Z93" i="444"/>
  <c r="Y93" i="444"/>
  <c r="X93" i="444"/>
  <c r="W93" i="444"/>
  <c r="V93" i="444"/>
  <c r="U93" i="444"/>
  <c r="T93" i="444"/>
  <c r="S93" i="444"/>
  <c r="R93" i="444"/>
  <c r="Q93" i="444"/>
  <c r="P93" i="444"/>
  <c r="O93" i="444"/>
  <c r="N93" i="444"/>
  <c r="M93" i="444"/>
  <c r="L93" i="444"/>
  <c r="BX92" i="444"/>
  <c r="BY92" i="444" s="1"/>
  <c r="BH92" i="444"/>
  <c r="BG92" i="444"/>
  <c r="BF92" i="444"/>
  <c r="BE92" i="444"/>
  <c r="BD92" i="444"/>
  <c r="BC92" i="444"/>
  <c r="BB92" i="444"/>
  <c r="BA92" i="444"/>
  <c r="AZ92" i="444"/>
  <c r="AY92" i="444"/>
  <c r="AN92" i="444"/>
  <c r="AL92" i="444"/>
  <c r="AM92" i="444" s="1"/>
  <c r="AK92" i="444"/>
  <c r="AI92" i="444"/>
  <c r="AJ92" i="444" s="1"/>
  <c r="AH92" i="444"/>
  <c r="AG92" i="444"/>
  <c r="AF92" i="444"/>
  <c r="AE92" i="444"/>
  <c r="AD92" i="444"/>
  <c r="AC92" i="444"/>
  <c r="AB92" i="444"/>
  <c r="AA92" i="444"/>
  <c r="Z92" i="444"/>
  <c r="Y92" i="444"/>
  <c r="X92" i="444"/>
  <c r="W92" i="444"/>
  <c r="V92" i="444"/>
  <c r="U92" i="444"/>
  <c r="T92" i="444"/>
  <c r="S92" i="444"/>
  <c r="R92" i="444"/>
  <c r="Q92" i="444"/>
  <c r="P92" i="444"/>
  <c r="O92" i="444"/>
  <c r="N92" i="444"/>
  <c r="M92" i="444"/>
  <c r="L92" i="444"/>
  <c r="BX91" i="444"/>
  <c r="BY91" i="444" s="1"/>
  <c r="BH91" i="444"/>
  <c r="BG91" i="444"/>
  <c r="BF91" i="444"/>
  <c r="BE91" i="444"/>
  <c r="BD91" i="444"/>
  <c r="BC91" i="444"/>
  <c r="BB91" i="444"/>
  <c r="BA91" i="444"/>
  <c r="AZ91" i="444"/>
  <c r="AY91" i="444"/>
  <c r="AN91" i="444"/>
  <c r="AL91" i="444"/>
  <c r="AM91" i="444" s="1"/>
  <c r="AK91" i="444"/>
  <c r="AI91" i="444"/>
  <c r="AJ91" i="444" s="1"/>
  <c r="AH91" i="444"/>
  <c r="AG91" i="444"/>
  <c r="AF91" i="444"/>
  <c r="AE91" i="444"/>
  <c r="AD91" i="444"/>
  <c r="AC91" i="444"/>
  <c r="AB91" i="444"/>
  <c r="AA91" i="444"/>
  <c r="Z91" i="444"/>
  <c r="Y91" i="444"/>
  <c r="X91" i="444"/>
  <c r="W91" i="444"/>
  <c r="V91" i="444"/>
  <c r="U91" i="444"/>
  <c r="T91" i="444"/>
  <c r="S91" i="444"/>
  <c r="R91" i="444"/>
  <c r="Q91" i="444"/>
  <c r="P91" i="444"/>
  <c r="O91" i="444"/>
  <c r="N91" i="444"/>
  <c r="M91" i="444"/>
  <c r="L91" i="444"/>
  <c r="BX90" i="444"/>
  <c r="BY90" i="444" s="1"/>
  <c r="BH90" i="444"/>
  <c r="BI90" i="444" s="1"/>
  <c r="BG90" i="444"/>
  <c r="BF90" i="444"/>
  <c r="BE90" i="444"/>
  <c r="BD90" i="444"/>
  <c r="BC90" i="444"/>
  <c r="BB90" i="444"/>
  <c r="BA90" i="444"/>
  <c r="AZ90" i="444"/>
  <c r="AY90" i="444"/>
  <c r="AN90" i="444"/>
  <c r="AL90" i="444"/>
  <c r="AM90" i="444" s="1"/>
  <c r="AK90" i="444"/>
  <c r="AI90" i="444"/>
  <c r="AJ90" i="444" s="1"/>
  <c r="AH90" i="444"/>
  <c r="AG90" i="444"/>
  <c r="AF90" i="444"/>
  <c r="AE90" i="444"/>
  <c r="AD90" i="444"/>
  <c r="AC90" i="444"/>
  <c r="AB90" i="444"/>
  <c r="AA90" i="444"/>
  <c r="Z90" i="444"/>
  <c r="Y90" i="444"/>
  <c r="X90" i="444"/>
  <c r="W90" i="444"/>
  <c r="V90" i="444"/>
  <c r="U90" i="444"/>
  <c r="T90" i="444"/>
  <c r="S90" i="444"/>
  <c r="R90" i="444"/>
  <c r="Q90" i="444"/>
  <c r="P90" i="444"/>
  <c r="O90" i="444"/>
  <c r="N90" i="444"/>
  <c r="M90" i="444"/>
  <c r="L90" i="444"/>
  <c r="BX89" i="444"/>
  <c r="BY89" i="444" s="1"/>
  <c r="BR89" i="444"/>
  <c r="BH89" i="444"/>
  <c r="BG89" i="444"/>
  <c r="BF89" i="444"/>
  <c r="BE89" i="444"/>
  <c r="BD89" i="444"/>
  <c r="BC89" i="444"/>
  <c r="BB89" i="444"/>
  <c r="BA89" i="444"/>
  <c r="AZ89" i="444"/>
  <c r="AY89" i="444"/>
  <c r="AN89" i="444"/>
  <c r="BN89" i="444" s="1"/>
  <c r="AL89" i="444"/>
  <c r="AM89" i="444" s="1"/>
  <c r="AK89" i="444"/>
  <c r="AI89" i="444"/>
  <c r="AJ89" i="444" s="1"/>
  <c r="AH89" i="444"/>
  <c r="AG89" i="444"/>
  <c r="AF89" i="444"/>
  <c r="AE89" i="444"/>
  <c r="AD89" i="444"/>
  <c r="AC89" i="444"/>
  <c r="AB89" i="444"/>
  <c r="AA89" i="444"/>
  <c r="Z89" i="444"/>
  <c r="Y89" i="444"/>
  <c r="X89" i="444"/>
  <c r="W89" i="444"/>
  <c r="V89" i="444"/>
  <c r="U89" i="444"/>
  <c r="T89" i="444"/>
  <c r="S89" i="444"/>
  <c r="R89" i="444"/>
  <c r="Q89" i="444"/>
  <c r="P89" i="444"/>
  <c r="O89" i="444"/>
  <c r="N89" i="444"/>
  <c r="M89" i="444"/>
  <c r="L89" i="444"/>
  <c r="BX88" i="444"/>
  <c r="BY88" i="444" s="1"/>
  <c r="BH88" i="444"/>
  <c r="BG88" i="444"/>
  <c r="BF88" i="444"/>
  <c r="BE88" i="444"/>
  <c r="BD88" i="444"/>
  <c r="BC88" i="444"/>
  <c r="BB88" i="444"/>
  <c r="BA88" i="444"/>
  <c r="AZ88" i="444"/>
  <c r="AY88" i="444"/>
  <c r="AT88" i="444"/>
  <c r="AN88" i="444"/>
  <c r="AL88" i="444"/>
  <c r="AM88" i="444" s="1"/>
  <c r="AK88" i="444"/>
  <c r="AI88" i="444"/>
  <c r="AJ88" i="444" s="1"/>
  <c r="AH88" i="444"/>
  <c r="AG88" i="444"/>
  <c r="AF88" i="444"/>
  <c r="AE88" i="444"/>
  <c r="AD88" i="444"/>
  <c r="AC88" i="444"/>
  <c r="AB88" i="444"/>
  <c r="AA88" i="444"/>
  <c r="Z88" i="444"/>
  <c r="Y88" i="444"/>
  <c r="X88" i="444"/>
  <c r="W88" i="444"/>
  <c r="V88" i="444"/>
  <c r="U88" i="444"/>
  <c r="T88" i="444"/>
  <c r="S88" i="444"/>
  <c r="R88" i="444"/>
  <c r="Q88" i="444"/>
  <c r="P88" i="444"/>
  <c r="O88" i="444"/>
  <c r="N88" i="444"/>
  <c r="M88" i="444"/>
  <c r="L88" i="444"/>
  <c r="BX87" i="444"/>
  <c r="BY87" i="444" s="1"/>
  <c r="BH87" i="444"/>
  <c r="BG87" i="444"/>
  <c r="BF87" i="444"/>
  <c r="BE87" i="444"/>
  <c r="BD87" i="444"/>
  <c r="BC87" i="444"/>
  <c r="BB87" i="444"/>
  <c r="BA87" i="444"/>
  <c r="AZ87" i="444"/>
  <c r="AY87" i="444"/>
  <c r="AN87" i="444"/>
  <c r="AL87" i="444"/>
  <c r="AM87" i="444" s="1"/>
  <c r="AK87" i="444"/>
  <c r="AJ87" i="444"/>
  <c r="AI87" i="444"/>
  <c r="AH87" i="444"/>
  <c r="AG87" i="444"/>
  <c r="AF87" i="444"/>
  <c r="AE87" i="444"/>
  <c r="AD87" i="444"/>
  <c r="AC87" i="444"/>
  <c r="AB87" i="444"/>
  <c r="AA87" i="444"/>
  <c r="Z87" i="444"/>
  <c r="Y87" i="444"/>
  <c r="X87" i="444"/>
  <c r="W87" i="444"/>
  <c r="V87" i="444"/>
  <c r="U87" i="444"/>
  <c r="T87" i="444"/>
  <c r="S87" i="444"/>
  <c r="R87" i="444"/>
  <c r="Q87" i="444"/>
  <c r="P87" i="444"/>
  <c r="O87" i="444"/>
  <c r="N87" i="444"/>
  <c r="M87" i="444"/>
  <c r="L87" i="444"/>
  <c r="BX86" i="444"/>
  <c r="BY86" i="444" s="1"/>
  <c r="BJ86" i="444"/>
  <c r="BH86" i="444"/>
  <c r="BG86" i="444"/>
  <c r="BF86" i="444"/>
  <c r="BE86" i="444"/>
  <c r="BD86" i="444"/>
  <c r="BC86" i="444"/>
  <c r="BB86" i="444"/>
  <c r="BA86" i="444"/>
  <c r="AZ86" i="444"/>
  <c r="AY86" i="444"/>
  <c r="AN86" i="444"/>
  <c r="AL86" i="444"/>
  <c r="AM86" i="444" s="1"/>
  <c r="AK86" i="444"/>
  <c r="AI86" i="444"/>
  <c r="AJ86" i="444" s="1"/>
  <c r="AH86" i="444"/>
  <c r="AG86" i="444"/>
  <c r="AF86" i="444"/>
  <c r="AE86" i="444"/>
  <c r="AD86" i="444"/>
  <c r="AC86" i="444"/>
  <c r="AB86" i="444"/>
  <c r="AA86" i="444"/>
  <c r="Z86" i="444"/>
  <c r="Y86" i="444"/>
  <c r="X86" i="444"/>
  <c r="W86" i="444"/>
  <c r="V86" i="444"/>
  <c r="U86" i="444"/>
  <c r="T86" i="444"/>
  <c r="S86" i="444"/>
  <c r="R86" i="444"/>
  <c r="Q86" i="444"/>
  <c r="P86" i="444"/>
  <c r="O86" i="444"/>
  <c r="N86" i="444"/>
  <c r="M86" i="444"/>
  <c r="L86" i="444"/>
  <c r="BX85" i="444"/>
  <c r="BY85" i="444" s="1"/>
  <c r="BH85" i="444"/>
  <c r="BG85" i="444"/>
  <c r="BF85" i="444"/>
  <c r="BE85" i="444"/>
  <c r="BD85" i="444"/>
  <c r="BC85" i="444"/>
  <c r="BB85" i="444"/>
  <c r="BA85" i="444"/>
  <c r="AZ85" i="444"/>
  <c r="AY85" i="444"/>
  <c r="AN85" i="444"/>
  <c r="BP85" i="444" s="1"/>
  <c r="BQ85" i="444"/>
  <c r="AL85" i="444"/>
  <c r="AM85" i="444" s="1"/>
  <c r="AK85" i="444"/>
  <c r="AI85" i="444"/>
  <c r="AJ85" i="444" s="1"/>
  <c r="AH85" i="444"/>
  <c r="AG85" i="444"/>
  <c r="AF85" i="444"/>
  <c r="AE85" i="444"/>
  <c r="AD85" i="444"/>
  <c r="AC85" i="444"/>
  <c r="AB85" i="444"/>
  <c r="AA85" i="444"/>
  <c r="Z85" i="444"/>
  <c r="Y85" i="444"/>
  <c r="X85" i="444"/>
  <c r="W85" i="444"/>
  <c r="V85" i="444"/>
  <c r="U85" i="444"/>
  <c r="T85" i="444"/>
  <c r="S85" i="444"/>
  <c r="R85" i="444"/>
  <c r="Q85" i="444"/>
  <c r="P85" i="444"/>
  <c r="O85" i="444"/>
  <c r="N85" i="444"/>
  <c r="M85" i="444"/>
  <c r="L85" i="444"/>
  <c r="BX84" i="444"/>
  <c r="BY84" i="444" s="1"/>
  <c r="BH84" i="444"/>
  <c r="BJ84" i="444" s="1"/>
  <c r="BG84" i="444"/>
  <c r="BF84" i="444"/>
  <c r="BE84" i="444"/>
  <c r="BD84" i="444"/>
  <c r="BC84" i="444"/>
  <c r="BB84" i="444"/>
  <c r="BA84" i="444"/>
  <c r="AZ84" i="444"/>
  <c r="AY84" i="444"/>
  <c r="AN84" i="444"/>
  <c r="BT84" i="444" s="1"/>
  <c r="AL84" i="444"/>
  <c r="AM84" i="444" s="1"/>
  <c r="AK84" i="444"/>
  <c r="AI84" i="444"/>
  <c r="AJ84" i="444" s="1"/>
  <c r="AH84" i="444"/>
  <c r="AG84" i="444"/>
  <c r="AF84" i="444"/>
  <c r="AE84" i="444"/>
  <c r="AD84" i="444"/>
  <c r="AC84" i="444"/>
  <c r="AB84" i="444"/>
  <c r="AA84" i="444"/>
  <c r="Z84" i="444"/>
  <c r="Y84" i="444"/>
  <c r="X84" i="444"/>
  <c r="W84" i="444"/>
  <c r="V84" i="444"/>
  <c r="U84" i="444"/>
  <c r="T84" i="444"/>
  <c r="S84" i="444"/>
  <c r="R84" i="444"/>
  <c r="Q84" i="444"/>
  <c r="P84" i="444"/>
  <c r="O84" i="444"/>
  <c r="N84" i="444"/>
  <c r="M84" i="444"/>
  <c r="L84" i="444"/>
  <c r="BX83" i="444"/>
  <c r="BY83" i="444" s="1"/>
  <c r="BH83" i="444"/>
  <c r="BG83" i="444"/>
  <c r="BF83" i="444"/>
  <c r="BE83" i="444"/>
  <c r="BD83" i="444"/>
  <c r="BC83" i="444"/>
  <c r="BB83" i="444"/>
  <c r="BA83" i="444"/>
  <c r="AZ83" i="444"/>
  <c r="AY83" i="444"/>
  <c r="AO83" i="444"/>
  <c r="AN83" i="444"/>
  <c r="AL83" i="444"/>
  <c r="AM83" i="444" s="1"/>
  <c r="AK83" i="444"/>
  <c r="AI83" i="444"/>
  <c r="AJ83" i="444" s="1"/>
  <c r="AH83" i="444"/>
  <c r="AG83" i="444"/>
  <c r="AF83" i="444"/>
  <c r="AE83" i="444"/>
  <c r="AD83" i="444"/>
  <c r="AC83" i="444"/>
  <c r="AB83" i="444"/>
  <c r="AA83" i="444"/>
  <c r="Z83" i="444"/>
  <c r="Y83" i="444"/>
  <c r="X83" i="444"/>
  <c r="W83" i="444"/>
  <c r="V83" i="444"/>
  <c r="U83" i="444"/>
  <c r="T83" i="444"/>
  <c r="S83" i="444"/>
  <c r="R83" i="444"/>
  <c r="Q83" i="444"/>
  <c r="P83" i="444"/>
  <c r="O83" i="444"/>
  <c r="N83" i="444"/>
  <c r="M83" i="444"/>
  <c r="L83" i="444"/>
  <c r="BX82" i="444"/>
  <c r="BY82" i="444" s="1"/>
  <c r="BJ82" i="444"/>
  <c r="BH82" i="444"/>
  <c r="BK82" i="444" s="1"/>
  <c r="BG82" i="444"/>
  <c r="BF82" i="444"/>
  <c r="BE82" i="444"/>
  <c r="BD82" i="444"/>
  <c r="BC82" i="444"/>
  <c r="BB82" i="444"/>
  <c r="BA82" i="444"/>
  <c r="AZ82" i="444"/>
  <c r="AY82" i="444"/>
  <c r="AN82" i="444"/>
  <c r="AL82" i="444"/>
  <c r="AM82" i="444" s="1"/>
  <c r="AK82" i="444"/>
  <c r="AI82" i="444"/>
  <c r="AJ82" i="444" s="1"/>
  <c r="AH82" i="444"/>
  <c r="AG82" i="444"/>
  <c r="AF82" i="444"/>
  <c r="AE82" i="444"/>
  <c r="AD82" i="444"/>
  <c r="AC82" i="444"/>
  <c r="AB82" i="444"/>
  <c r="AA82" i="444"/>
  <c r="Z82" i="444"/>
  <c r="Y82" i="444"/>
  <c r="X82" i="444"/>
  <c r="W82" i="444"/>
  <c r="V82" i="444"/>
  <c r="U82" i="444"/>
  <c r="T82" i="444"/>
  <c r="S82" i="444"/>
  <c r="R82" i="444"/>
  <c r="Q82" i="444"/>
  <c r="P82" i="444"/>
  <c r="O82" i="444"/>
  <c r="N82" i="444"/>
  <c r="M82" i="444"/>
  <c r="L82" i="444"/>
  <c r="BX81" i="444"/>
  <c r="BY81" i="444" s="1"/>
  <c r="BL81" i="444"/>
  <c r="BH81" i="444"/>
  <c r="BG81" i="444"/>
  <c r="BF81" i="444"/>
  <c r="BE81" i="444"/>
  <c r="BD81" i="444"/>
  <c r="BC81" i="444"/>
  <c r="BB81" i="444"/>
  <c r="BA81" i="444"/>
  <c r="AZ81" i="444"/>
  <c r="AY81" i="444"/>
  <c r="AN81" i="444"/>
  <c r="BP81" i="444" s="1"/>
  <c r="AL81" i="444"/>
  <c r="AM81" i="444" s="1"/>
  <c r="AK81" i="444"/>
  <c r="AI81" i="444"/>
  <c r="AJ81" i="444" s="1"/>
  <c r="AH81" i="444"/>
  <c r="AG81" i="444"/>
  <c r="AF81" i="444"/>
  <c r="AE81" i="444"/>
  <c r="AD81" i="444"/>
  <c r="AC81" i="444"/>
  <c r="AB81" i="444"/>
  <c r="AA81" i="444"/>
  <c r="Z81" i="444"/>
  <c r="Y81" i="444"/>
  <c r="X81" i="444"/>
  <c r="W81" i="444"/>
  <c r="V81" i="444"/>
  <c r="U81" i="444"/>
  <c r="T81" i="444"/>
  <c r="S81" i="444"/>
  <c r="R81" i="444"/>
  <c r="Q81" i="444"/>
  <c r="P81" i="444"/>
  <c r="O81" i="444"/>
  <c r="N81" i="444"/>
  <c r="M81" i="444"/>
  <c r="L81" i="444"/>
  <c r="BX80" i="444"/>
  <c r="BY80" i="444" s="1"/>
  <c r="BK80" i="444"/>
  <c r="BH80" i="444"/>
  <c r="BJ80" i="444" s="1"/>
  <c r="BG80" i="444"/>
  <c r="BF80" i="444"/>
  <c r="BE80" i="444"/>
  <c r="BD80" i="444"/>
  <c r="BC80" i="444"/>
  <c r="BB80" i="444"/>
  <c r="BA80" i="444"/>
  <c r="AZ80" i="444"/>
  <c r="AY80" i="444"/>
  <c r="AN80" i="444"/>
  <c r="BL80" i="444" s="1"/>
  <c r="AL80" i="444"/>
  <c r="AM80" i="444" s="1"/>
  <c r="AK80" i="444"/>
  <c r="AI80" i="444"/>
  <c r="AJ80" i="444" s="1"/>
  <c r="AH80" i="444"/>
  <c r="AG80" i="444"/>
  <c r="AF80" i="444"/>
  <c r="AE80" i="444"/>
  <c r="AD80" i="444"/>
  <c r="AC80" i="444"/>
  <c r="AB80" i="444"/>
  <c r="AA80" i="444"/>
  <c r="Z80" i="444"/>
  <c r="Y80" i="444"/>
  <c r="X80" i="444"/>
  <c r="W80" i="444"/>
  <c r="V80" i="444"/>
  <c r="U80" i="444"/>
  <c r="T80" i="444"/>
  <c r="S80" i="444"/>
  <c r="R80" i="444"/>
  <c r="Q80" i="444"/>
  <c r="P80" i="444"/>
  <c r="O80" i="444"/>
  <c r="N80" i="444"/>
  <c r="M80" i="444"/>
  <c r="L80" i="444"/>
  <c r="BX79" i="444"/>
  <c r="BY79" i="444" s="1"/>
  <c r="BR79" i="444"/>
  <c r="BH79" i="444"/>
  <c r="BI79" i="444" s="1"/>
  <c r="BG79" i="444"/>
  <c r="BF79" i="444"/>
  <c r="BE79" i="444"/>
  <c r="BD79" i="444"/>
  <c r="BC79" i="444"/>
  <c r="BB79" i="444"/>
  <c r="BA79" i="444"/>
  <c r="AZ79" i="444"/>
  <c r="AY79" i="444"/>
  <c r="AN79" i="444"/>
  <c r="BP79" i="444" s="1"/>
  <c r="AL79" i="444"/>
  <c r="AM79" i="444" s="1"/>
  <c r="AK79" i="444"/>
  <c r="AI79" i="444"/>
  <c r="AJ79" i="444" s="1"/>
  <c r="AH79" i="444"/>
  <c r="AG79" i="444"/>
  <c r="AF79" i="444"/>
  <c r="AE79" i="444"/>
  <c r="AD79" i="444"/>
  <c r="AC79" i="444"/>
  <c r="AB79" i="444"/>
  <c r="AA79" i="444"/>
  <c r="Z79" i="444"/>
  <c r="Y79" i="444"/>
  <c r="X79" i="444"/>
  <c r="W79" i="444"/>
  <c r="V79" i="444"/>
  <c r="U79" i="444"/>
  <c r="T79" i="444"/>
  <c r="S79" i="444"/>
  <c r="R79" i="444"/>
  <c r="Q79" i="444"/>
  <c r="P79" i="444"/>
  <c r="O79" i="444"/>
  <c r="N79" i="444"/>
  <c r="M79" i="444"/>
  <c r="L79" i="444"/>
  <c r="BX78" i="444"/>
  <c r="BY78" i="444" s="1"/>
  <c r="BK78" i="444"/>
  <c r="BH78" i="444"/>
  <c r="BJ78" i="444" s="1"/>
  <c r="BG78" i="444"/>
  <c r="BF78" i="444"/>
  <c r="BE78" i="444"/>
  <c r="BD78" i="444"/>
  <c r="BC78" i="444"/>
  <c r="BB78" i="444"/>
  <c r="BA78" i="444"/>
  <c r="AZ78" i="444"/>
  <c r="AY78" i="444"/>
  <c r="AN78" i="444"/>
  <c r="AL78" i="444"/>
  <c r="AM78" i="444" s="1"/>
  <c r="AK78" i="444"/>
  <c r="AI78" i="444"/>
  <c r="AJ78" i="444" s="1"/>
  <c r="AH78" i="444"/>
  <c r="AG78" i="444"/>
  <c r="AF78" i="444"/>
  <c r="AE78" i="444"/>
  <c r="AD78" i="444"/>
  <c r="AC78" i="444"/>
  <c r="AB78" i="444"/>
  <c r="AA78" i="444"/>
  <c r="Z78" i="444"/>
  <c r="Y78" i="444"/>
  <c r="X78" i="444"/>
  <c r="W78" i="444"/>
  <c r="V78" i="444"/>
  <c r="U78" i="444"/>
  <c r="T78" i="444"/>
  <c r="S78" i="444"/>
  <c r="R78" i="444"/>
  <c r="Q78" i="444"/>
  <c r="P78" i="444"/>
  <c r="O78" i="444"/>
  <c r="N78" i="444"/>
  <c r="M78" i="444"/>
  <c r="L78" i="444"/>
  <c r="BX77" i="444"/>
  <c r="BY77" i="444" s="1"/>
  <c r="BH77" i="444"/>
  <c r="BG77" i="444"/>
  <c r="BF77" i="444"/>
  <c r="BE77" i="444"/>
  <c r="BD77" i="444"/>
  <c r="BC77" i="444"/>
  <c r="BB77" i="444"/>
  <c r="BA77" i="444"/>
  <c r="AZ77" i="444"/>
  <c r="AY77" i="444"/>
  <c r="AN77" i="444"/>
  <c r="AL77" i="444"/>
  <c r="AM77" i="444" s="1"/>
  <c r="AK77" i="444"/>
  <c r="AI77" i="444"/>
  <c r="AJ77" i="444" s="1"/>
  <c r="AH77" i="444"/>
  <c r="AG77" i="444"/>
  <c r="AF77" i="444"/>
  <c r="AE77" i="444"/>
  <c r="AD77" i="444"/>
  <c r="AC77" i="444"/>
  <c r="AB77" i="444"/>
  <c r="AA77" i="444"/>
  <c r="Z77" i="444"/>
  <c r="Y77" i="444"/>
  <c r="X77" i="444"/>
  <c r="W77" i="444"/>
  <c r="V77" i="444"/>
  <c r="U77" i="444"/>
  <c r="T77" i="444"/>
  <c r="S77" i="444"/>
  <c r="R77" i="444"/>
  <c r="Q77" i="444"/>
  <c r="P77" i="444"/>
  <c r="O77" i="444"/>
  <c r="N77" i="444"/>
  <c r="M77" i="444"/>
  <c r="L77" i="444"/>
  <c r="BX76" i="444"/>
  <c r="BY76" i="444" s="1"/>
  <c r="BH76" i="444"/>
  <c r="BG76" i="444"/>
  <c r="BF76" i="444"/>
  <c r="BE76" i="444"/>
  <c r="BD76" i="444"/>
  <c r="BC76" i="444"/>
  <c r="BB76" i="444"/>
  <c r="BA76" i="444"/>
  <c r="AZ76" i="444"/>
  <c r="AY76" i="444"/>
  <c r="AN76" i="444"/>
  <c r="AL76" i="444"/>
  <c r="AM76" i="444" s="1"/>
  <c r="AK76" i="444"/>
  <c r="AI76" i="444"/>
  <c r="AJ76" i="444" s="1"/>
  <c r="AH76" i="444"/>
  <c r="AG76" i="444"/>
  <c r="AF76" i="444"/>
  <c r="AE76" i="444"/>
  <c r="AD76" i="444"/>
  <c r="AC76" i="444"/>
  <c r="AB76" i="444"/>
  <c r="AA76" i="444"/>
  <c r="Z76" i="444"/>
  <c r="Y76" i="444"/>
  <c r="X76" i="444"/>
  <c r="W76" i="444"/>
  <c r="V76" i="444"/>
  <c r="U76" i="444"/>
  <c r="T76" i="444"/>
  <c r="S76" i="444"/>
  <c r="R76" i="444"/>
  <c r="Q76" i="444"/>
  <c r="P76" i="444"/>
  <c r="O76" i="444"/>
  <c r="N76" i="444"/>
  <c r="M76" i="444"/>
  <c r="L76" i="444"/>
  <c r="BX75" i="444"/>
  <c r="BY75" i="444" s="1"/>
  <c r="BI75" i="444"/>
  <c r="BH75" i="444"/>
  <c r="BG75" i="444"/>
  <c r="BF75" i="444"/>
  <c r="BE75" i="444"/>
  <c r="BD75" i="444"/>
  <c r="BC75" i="444"/>
  <c r="BB75" i="444"/>
  <c r="BA75" i="444"/>
  <c r="AZ75" i="444"/>
  <c r="AY75" i="444"/>
  <c r="AN75" i="444"/>
  <c r="AL75" i="444"/>
  <c r="AM75" i="444" s="1"/>
  <c r="AK75" i="444"/>
  <c r="AI75" i="444"/>
  <c r="AJ75" i="444"/>
  <c r="AH75" i="444"/>
  <c r="AG75" i="444"/>
  <c r="AF75" i="444"/>
  <c r="AE75" i="444"/>
  <c r="AD75" i="444"/>
  <c r="AC75" i="444"/>
  <c r="AB75" i="444"/>
  <c r="AA75" i="444"/>
  <c r="Z75" i="444"/>
  <c r="Y75" i="444"/>
  <c r="X75" i="444"/>
  <c r="W75" i="444"/>
  <c r="V75" i="444"/>
  <c r="U75" i="444"/>
  <c r="T75" i="444"/>
  <c r="S75" i="444"/>
  <c r="R75" i="444"/>
  <c r="Q75" i="444"/>
  <c r="P75" i="444"/>
  <c r="O75" i="444"/>
  <c r="N75" i="444"/>
  <c r="M75" i="444"/>
  <c r="L75" i="444"/>
  <c r="BX74" i="444"/>
  <c r="BY74" i="444" s="1"/>
  <c r="BH74" i="444"/>
  <c r="BK74" i="444" s="1"/>
  <c r="BG74" i="444"/>
  <c r="BF74" i="444"/>
  <c r="BE74" i="444"/>
  <c r="BD74" i="444"/>
  <c r="BC74" i="444"/>
  <c r="BB74" i="444"/>
  <c r="BA74" i="444"/>
  <c r="AZ74" i="444"/>
  <c r="AY74" i="444"/>
  <c r="AR74" i="444"/>
  <c r="AP74" i="444"/>
  <c r="AQ74" i="444" s="1"/>
  <c r="AN74" i="444"/>
  <c r="BO74" i="444" s="1"/>
  <c r="AL74" i="444"/>
  <c r="AM74" i="444" s="1"/>
  <c r="AK74" i="444"/>
  <c r="AI74" i="444"/>
  <c r="AJ74" i="444" s="1"/>
  <c r="AH74" i="444"/>
  <c r="AG74" i="444"/>
  <c r="AF74" i="444"/>
  <c r="AE74" i="444"/>
  <c r="AD74" i="444"/>
  <c r="AC74" i="444"/>
  <c r="AB74" i="444"/>
  <c r="AA74" i="444"/>
  <c r="Z74" i="444"/>
  <c r="Y74" i="444"/>
  <c r="X74" i="444"/>
  <c r="W74" i="444"/>
  <c r="V74" i="444"/>
  <c r="U74" i="444"/>
  <c r="T74" i="444"/>
  <c r="S74" i="444"/>
  <c r="R74" i="444"/>
  <c r="Q74" i="444"/>
  <c r="P74" i="444"/>
  <c r="O74" i="444"/>
  <c r="N74" i="444"/>
  <c r="M74" i="444"/>
  <c r="L74" i="444"/>
  <c r="BX73" i="444"/>
  <c r="BY73" i="444" s="1"/>
  <c r="BP73" i="444"/>
  <c r="BH73" i="444"/>
  <c r="BI73" i="444" s="1"/>
  <c r="BG73" i="444"/>
  <c r="BF73" i="444"/>
  <c r="BE73" i="444"/>
  <c r="BD73" i="444"/>
  <c r="BC73" i="444"/>
  <c r="BB73" i="444"/>
  <c r="BA73" i="444"/>
  <c r="AZ73" i="444"/>
  <c r="AY73" i="444"/>
  <c r="AU73" i="444"/>
  <c r="AN73" i="444"/>
  <c r="AM73" i="444"/>
  <c r="AL73" i="444"/>
  <c r="AK73" i="444"/>
  <c r="AI73" i="444"/>
  <c r="AJ73" i="444" s="1"/>
  <c r="AH73" i="444"/>
  <c r="AG73" i="444"/>
  <c r="AF73" i="444"/>
  <c r="AE73" i="444"/>
  <c r="AD73" i="444"/>
  <c r="AC73" i="444"/>
  <c r="AB73" i="444"/>
  <c r="AA73" i="444"/>
  <c r="Z73" i="444"/>
  <c r="Y73" i="444"/>
  <c r="X73" i="444"/>
  <c r="W73" i="444"/>
  <c r="V73" i="444"/>
  <c r="U73" i="444"/>
  <c r="T73" i="444"/>
  <c r="S73" i="444"/>
  <c r="R73" i="444"/>
  <c r="Q73" i="444"/>
  <c r="P73" i="444"/>
  <c r="O73" i="444"/>
  <c r="N73" i="444"/>
  <c r="M73" i="444"/>
  <c r="L73" i="444"/>
  <c r="BX72" i="444"/>
  <c r="BY72" i="444" s="1"/>
  <c r="BH72" i="444"/>
  <c r="BI72" i="444" s="1"/>
  <c r="BG72" i="444"/>
  <c r="BF72" i="444"/>
  <c r="BE72" i="444"/>
  <c r="BD72" i="444"/>
  <c r="BC72" i="444"/>
  <c r="BB72" i="444"/>
  <c r="BA72" i="444"/>
  <c r="AZ72" i="444"/>
  <c r="AY72" i="444"/>
  <c r="AN72" i="444"/>
  <c r="BQ72" i="444" s="1"/>
  <c r="AL72" i="444"/>
  <c r="AM72" i="444" s="1"/>
  <c r="AK72" i="444"/>
  <c r="AI72" i="444"/>
  <c r="AJ72" i="444" s="1"/>
  <c r="AH72" i="444"/>
  <c r="AG72" i="444"/>
  <c r="AF72" i="444"/>
  <c r="AE72" i="444"/>
  <c r="AD72" i="444"/>
  <c r="AC72" i="444"/>
  <c r="AB72" i="444"/>
  <c r="AA72" i="444"/>
  <c r="Z72" i="444"/>
  <c r="Y72" i="444"/>
  <c r="X72" i="444"/>
  <c r="W72" i="444"/>
  <c r="V72" i="444"/>
  <c r="U72" i="444"/>
  <c r="T72" i="444"/>
  <c r="S72" i="444"/>
  <c r="R72" i="444"/>
  <c r="Q72" i="444"/>
  <c r="P72" i="444"/>
  <c r="O72" i="444"/>
  <c r="N72" i="444"/>
  <c r="M72" i="444"/>
  <c r="L72" i="444"/>
  <c r="BX71" i="444"/>
  <c r="BY71" i="444" s="1"/>
  <c r="BH71" i="444"/>
  <c r="BJ71" i="444" s="1"/>
  <c r="BG71" i="444"/>
  <c r="BF71" i="444"/>
  <c r="BE71" i="444"/>
  <c r="BD71" i="444"/>
  <c r="BC71" i="444"/>
  <c r="BB71" i="444"/>
  <c r="BA71" i="444"/>
  <c r="AZ71" i="444"/>
  <c r="AY71" i="444"/>
  <c r="AN71" i="444"/>
  <c r="AL71" i="444"/>
  <c r="AM71" i="444" s="1"/>
  <c r="AK71" i="444"/>
  <c r="AI71" i="444"/>
  <c r="AJ71" i="444" s="1"/>
  <c r="AH71" i="444"/>
  <c r="AG71" i="444"/>
  <c r="AF71" i="444"/>
  <c r="AE71" i="444"/>
  <c r="AD71" i="444"/>
  <c r="AC71" i="444"/>
  <c r="AB71" i="444"/>
  <c r="AA71" i="444"/>
  <c r="Z71" i="444"/>
  <c r="Y71" i="444"/>
  <c r="X71" i="444"/>
  <c r="W71" i="444"/>
  <c r="V71" i="444"/>
  <c r="U71" i="444"/>
  <c r="T71" i="444"/>
  <c r="S71" i="444"/>
  <c r="R71" i="444"/>
  <c r="Q71" i="444"/>
  <c r="P71" i="444"/>
  <c r="O71" i="444"/>
  <c r="N71" i="444"/>
  <c r="M71" i="444"/>
  <c r="L71" i="444"/>
  <c r="BX70" i="444"/>
  <c r="BY70" i="444" s="1"/>
  <c r="BH70" i="444"/>
  <c r="BG70" i="444"/>
  <c r="BF70" i="444"/>
  <c r="BE70" i="444"/>
  <c r="BD70" i="444"/>
  <c r="BC70" i="444"/>
  <c r="BB70" i="444"/>
  <c r="BA70" i="444"/>
  <c r="AZ70" i="444"/>
  <c r="AY70" i="444"/>
  <c r="AN70" i="444"/>
  <c r="AL70" i="444"/>
  <c r="AM70" i="444" s="1"/>
  <c r="AK70" i="444"/>
  <c r="AI70" i="444"/>
  <c r="AJ70" i="444" s="1"/>
  <c r="AH70" i="444"/>
  <c r="AG70" i="444"/>
  <c r="AF70" i="444"/>
  <c r="AE70" i="444"/>
  <c r="AD70" i="444"/>
  <c r="AC70" i="444"/>
  <c r="AB70" i="444"/>
  <c r="AA70" i="444"/>
  <c r="Z70" i="444"/>
  <c r="Y70" i="444"/>
  <c r="X70" i="444"/>
  <c r="W70" i="444"/>
  <c r="V70" i="444"/>
  <c r="U70" i="444"/>
  <c r="T70" i="444"/>
  <c r="S70" i="444"/>
  <c r="R70" i="444"/>
  <c r="Q70" i="444"/>
  <c r="P70" i="444"/>
  <c r="O70" i="444"/>
  <c r="N70" i="444"/>
  <c r="M70" i="444"/>
  <c r="L70" i="444"/>
  <c r="BX69" i="444"/>
  <c r="BY69" i="444" s="1"/>
  <c r="BH69" i="444"/>
  <c r="BG69" i="444"/>
  <c r="BF69" i="444"/>
  <c r="BE69" i="444"/>
  <c r="BD69" i="444"/>
  <c r="BC69" i="444"/>
  <c r="BB69" i="444"/>
  <c r="BA69" i="444"/>
  <c r="AZ69" i="444"/>
  <c r="AY69" i="444"/>
  <c r="AN69" i="444"/>
  <c r="AL69" i="444"/>
  <c r="AM69" i="444" s="1"/>
  <c r="AK69" i="444"/>
  <c r="AI69" i="444"/>
  <c r="AJ69" i="444" s="1"/>
  <c r="AH69" i="444"/>
  <c r="AG69" i="444"/>
  <c r="AF69" i="444"/>
  <c r="AE69" i="444"/>
  <c r="AD69" i="444"/>
  <c r="AC69" i="444"/>
  <c r="AB69" i="444"/>
  <c r="AA69" i="444"/>
  <c r="Z69" i="444"/>
  <c r="Y69" i="444"/>
  <c r="X69" i="444"/>
  <c r="W69" i="444"/>
  <c r="V69" i="444"/>
  <c r="U69" i="444"/>
  <c r="T69" i="444"/>
  <c r="S69" i="444"/>
  <c r="R69" i="444"/>
  <c r="Q69" i="444"/>
  <c r="P69" i="444"/>
  <c r="O69" i="444"/>
  <c r="N69" i="444"/>
  <c r="M69" i="444"/>
  <c r="L69" i="444"/>
  <c r="BX68" i="444"/>
  <c r="BY68" i="444" s="1"/>
  <c r="BH68" i="444"/>
  <c r="BI68" i="444" s="1"/>
  <c r="BG68" i="444"/>
  <c r="BF68" i="444"/>
  <c r="BE68" i="444"/>
  <c r="BD68" i="444"/>
  <c r="BC68" i="444"/>
  <c r="BB68" i="444"/>
  <c r="BA68" i="444"/>
  <c r="AZ68" i="444"/>
  <c r="AY68" i="444"/>
  <c r="AN68" i="444"/>
  <c r="BT68" i="444" s="1"/>
  <c r="AL68" i="444"/>
  <c r="AM68" i="444" s="1"/>
  <c r="AK68" i="444"/>
  <c r="AI68" i="444"/>
  <c r="AJ68" i="444" s="1"/>
  <c r="AH68" i="444"/>
  <c r="AG68" i="444"/>
  <c r="AF68" i="444"/>
  <c r="AE68" i="444"/>
  <c r="AD68" i="444"/>
  <c r="AC68" i="444"/>
  <c r="AB68" i="444"/>
  <c r="AA68" i="444"/>
  <c r="Z68" i="444"/>
  <c r="Y68" i="444"/>
  <c r="X68" i="444"/>
  <c r="W68" i="444"/>
  <c r="V68" i="444"/>
  <c r="U68" i="444"/>
  <c r="T68" i="444"/>
  <c r="S68" i="444"/>
  <c r="R68" i="444"/>
  <c r="Q68" i="444"/>
  <c r="P68" i="444"/>
  <c r="O68" i="444"/>
  <c r="N68" i="444"/>
  <c r="M68" i="444"/>
  <c r="L68" i="444"/>
  <c r="BX67" i="444"/>
  <c r="BY67" i="444" s="1"/>
  <c r="BH67" i="444"/>
  <c r="BG67" i="444"/>
  <c r="BF67" i="444"/>
  <c r="BE67" i="444"/>
  <c r="BD67" i="444"/>
  <c r="BC67" i="444"/>
  <c r="BB67" i="444"/>
  <c r="BA67" i="444"/>
  <c r="AZ67" i="444"/>
  <c r="AY67" i="444"/>
  <c r="AN67" i="444"/>
  <c r="BQ67" i="444" s="1"/>
  <c r="AL67" i="444"/>
  <c r="AM67" i="444" s="1"/>
  <c r="AK67" i="444"/>
  <c r="AI67" i="444"/>
  <c r="AJ67" i="444" s="1"/>
  <c r="AH67" i="444"/>
  <c r="AG67" i="444"/>
  <c r="AF67" i="444"/>
  <c r="AE67" i="444"/>
  <c r="AD67" i="444"/>
  <c r="AC67" i="444"/>
  <c r="AB67" i="444"/>
  <c r="AA67" i="444"/>
  <c r="Z67" i="444"/>
  <c r="Y67" i="444"/>
  <c r="X67" i="444"/>
  <c r="W67" i="444"/>
  <c r="V67" i="444"/>
  <c r="U67" i="444"/>
  <c r="T67" i="444"/>
  <c r="S67" i="444"/>
  <c r="R67" i="444"/>
  <c r="Q67" i="444"/>
  <c r="P67" i="444"/>
  <c r="O67" i="444"/>
  <c r="N67" i="444"/>
  <c r="M67" i="444"/>
  <c r="L67" i="444"/>
  <c r="BX66" i="444"/>
  <c r="BY66" i="444" s="1"/>
  <c r="BH66" i="444"/>
  <c r="BK66" i="444" s="1"/>
  <c r="BG66" i="444"/>
  <c r="BF66" i="444"/>
  <c r="BE66" i="444"/>
  <c r="BD66" i="444"/>
  <c r="BC66" i="444"/>
  <c r="BB66" i="444"/>
  <c r="BA66" i="444"/>
  <c r="AZ66" i="444"/>
  <c r="AY66" i="444"/>
  <c r="AN66" i="444"/>
  <c r="BR66" i="444" s="1"/>
  <c r="AL66" i="444"/>
  <c r="AM66" i="444" s="1"/>
  <c r="AK66" i="444"/>
  <c r="AI66" i="444"/>
  <c r="AJ66" i="444" s="1"/>
  <c r="AH66" i="444"/>
  <c r="AG66" i="444"/>
  <c r="AF66" i="444"/>
  <c r="AE66" i="444"/>
  <c r="AD66" i="444"/>
  <c r="AC66" i="444"/>
  <c r="AB66" i="444"/>
  <c r="AA66" i="444"/>
  <c r="Z66" i="444"/>
  <c r="Y66" i="444"/>
  <c r="X66" i="444"/>
  <c r="W66" i="444"/>
  <c r="V66" i="444"/>
  <c r="U66" i="444"/>
  <c r="T66" i="444"/>
  <c r="S66" i="444"/>
  <c r="R66" i="444"/>
  <c r="Q66" i="444"/>
  <c r="P66" i="444"/>
  <c r="O66" i="444"/>
  <c r="N66" i="444"/>
  <c r="M66" i="444"/>
  <c r="L66" i="444"/>
  <c r="BX65" i="444"/>
  <c r="BY65" i="444" s="1"/>
  <c r="BR65" i="444"/>
  <c r="BH65" i="444"/>
  <c r="BG65" i="444"/>
  <c r="BF65" i="444"/>
  <c r="BE65" i="444"/>
  <c r="BD65" i="444"/>
  <c r="BC65" i="444"/>
  <c r="BB65" i="444"/>
  <c r="BA65" i="444"/>
  <c r="AZ65" i="444"/>
  <c r="AY65" i="444"/>
  <c r="AP65" i="444"/>
  <c r="AQ65" i="444" s="1"/>
  <c r="AN65" i="444"/>
  <c r="AL65" i="444"/>
  <c r="AM65" i="444" s="1"/>
  <c r="AK65" i="444"/>
  <c r="AI65" i="444"/>
  <c r="AJ65" i="444" s="1"/>
  <c r="AH65" i="444"/>
  <c r="AG65" i="444"/>
  <c r="AF65" i="444"/>
  <c r="AE65" i="444"/>
  <c r="AD65" i="444"/>
  <c r="AC65" i="444"/>
  <c r="AB65" i="444"/>
  <c r="AA65" i="444"/>
  <c r="Z65" i="444"/>
  <c r="Y65" i="444"/>
  <c r="X65" i="444"/>
  <c r="W65" i="444"/>
  <c r="V65" i="444"/>
  <c r="U65" i="444"/>
  <c r="T65" i="444"/>
  <c r="S65" i="444"/>
  <c r="R65" i="444"/>
  <c r="Q65" i="444"/>
  <c r="P65" i="444"/>
  <c r="O65" i="444"/>
  <c r="N65" i="444"/>
  <c r="M65" i="444"/>
  <c r="L65" i="444"/>
  <c r="BX64" i="444"/>
  <c r="BY64" i="444" s="1"/>
  <c r="BH64" i="444"/>
  <c r="BG64" i="444"/>
  <c r="BF64" i="444"/>
  <c r="BE64" i="444"/>
  <c r="BD64" i="444"/>
  <c r="BC64" i="444"/>
  <c r="BB64" i="444"/>
  <c r="BA64" i="444"/>
  <c r="AZ64" i="444"/>
  <c r="AY64" i="444"/>
  <c r="AN64" i="444"/>
  <c r="AL64" i="444"/>
  <c r="AM64" i="444" s="1"/>
  <c r="AK64" i="444"/>
  <c r="AI64" i="444"/>
  <c r="AJ64" i="444" s="1"/>
  <c r="AH64" i="444"/>
  <c r="AG64" i="444"/>
  <c r="AF64" i="444"/>
  <c r="AE64" i="444"/>
  <c r="AD64" i="444"/>
  <c r="AC64" i="444"/>
  <c r="AB64" i="444"/>
  <c r="AA64" i="444"/>
  <c r="Z64" i="444"/>
  <c r="Y64" i="444"/>
  <c r="X64" i="444"/>
  <c r="W64" i="444"/>
  <c r="V64" i="444"/>
  <c r="U64" i="444"/>
  <c r="T64" i="444"/>
  <c r="S64" i="444"/>
  <c r="R64" i="444"/>
  <c r="Q64" i="444"/>
  <c r="P64" i="444"/>
  <c r="O64" i="444"/>
  <c r="N64" i="444"/>
  <c r="M64" i="444"/>
  <c r="L64" i="444"/>
  <c r="BX63" i="444"/>
  <c r="BY63" i="444" s="1"/>
  <c r="BH63" i="444"/>
  <c r="BI63" i="444" s="1"/>
  <c r="BG63" i="444"/>
  <c r="BF63" i="444"/>
  <c r="BE63" i="444"/>
  <c r="BD63" i="444"/>
  <c r="BC63" i="444"/>
  <c r="BB63" i="444"/>
  <c r="BA63" i="444"/>
  <c r="AZ63" i="444"/>
  <c r="AY63" i="444"/>
  <c r="AN63" i="444"/>
  <c r="AL63" i="444"/>
  <c r="AM63" i="444" s="1"/>
  <c r="AK63" i="444"/>
  <c r="AI63" i="444"/>
  <c r="AJ63" i="444" s="1"/>
  <c r="AH63" i="444"/>
  <c r="AG63" i="444"/>
  <c r="AF63" i="444"/>
  <c r="AE63" i="444"/>
  <c r="AD63" i="444"/>
  <c r="AC63" i="444"/>
  <c r="AB63" i="444"/>
  <c r="AA63" i="444"/>
  <c r="Z63" i="444"/>
  <c r="Y63" i="444"/>
  <c r="X63" i="444"/>
  <c r="W63" i="444"/>
  <c r="V63" i="444"/>
  <c r="U63" i="444"/>
  <c r="T63" i="444"/>
  <c r="S63" i="444"/>
  <c r="R63" i="444"/>
  <c r="Q63" i="444"/>
  <c r="P63" i="444"/>
  <c r="O63" i="444"/>
  <c r="N63" i="444"/>
  <c r="M63" i="444"/>
  <c r="L63" i="444"/>
  <c r="BX62" i="444"/>
  <c r="BY62" i="444" s="1"/>
  <c r="BH62" i="444"/>
  <c r="BG62" i="444"/>
  <c r="BF62" i="444"/>
  <c r="BE62" i="444"/>
  <c r="BD62" i="444"/>
  <c r="BC62" i="444"/>
  <c r="BB62" i="444"/>
  <c r="BA62" i="444"/>
  <c r="AZ62" i="444"/>
  <c r="AY62" i="444"/>
  <c r="AN62" i="444"/>
  <c r="AO62" i="444" s="1"/>
  <c r="AL62" i="444"/>
  <c r="AM62" i="444" s="1"/>
  <c r="AK62" i="444"/>
  <c r="AJ62" i="444"/>
  <c r="AI62" i="444"/>
  <c r="AH62" i="444"/>
  <c r="AG62" i="444"/>
  <c r="AF62" i="444"/>
  <c r="AE62" i="444"/>
  <c r="AD62" i="444"/>
  <c r="AC62" i="444"/>
  <c r="AB62" i="444"/>
  <c r="AA62" i="444"/>
  <c r="Z62" i="444"/>
  <c r="Y62" i="444"/>
  <c r="X62" i="444"/>
  <c r="W62" i="444"/>
  <c r="V62" i="444"/>
  <c r="U62" i="444"/>
  <c r="T62" i="444"/>
  <c r="S62" i="444"/>
  <c r="R62" i="444"/>
  <c r="Q62" i="444"/>
  <c r="P62" i="444"/>
  <c r="O62" i="444"/>
  <c r="N62" i="444"/>
  <c r="M62" i="444"/>
  <c r="L62" i="444"/>
  <c r="BX61" i="444"/>
  <c r="BY61" i="444" s="1"/>
  <c r="BH61" i="444"/>
  <c r="BJ61" i="444" s="1"/>
  <c r="BG61" i="444"/>
  <c r="BF61" i="444"/>
  <c r="BE61" i="444"/>
  <c r="BD61" i="444"/>
  <c r="BC61" i="444"/>
  <c r="BB61" i="444"/>
  <c r="BA61" i="444"/>
  <c r="AZ61" i="444"/>
  <c r="AY61" i="444"/>
  <c r="AT61" i="444"/>
  <c r="AN61" i="444"/>
  <c r="AL61" i="444"/>
  <c r="AM61" i="444" s="1"/>
  <c r="AK61" i="444"/>
  <c r="AI61" i="444"/>
  <c r="AJ61" i="444" s="1"/>
  <c r="AH61" i="444"/>
  <c r="AG61" i="444"/>
  <c r="AF61" i="444"/>
  <c r="AE61" i="444"/>
  <c r="AD61" i="444"/>
  <c r="AC61" i="444"/>
  <c r="AB61" i="444"/>
  <c r="AA61" i="444"/>
  <c r="Z61" i="444"/>
  <c r="Y61" i="444"/>
  <c r="X61" i="444"/>
  <c r="W61" i="444"/>
  <c r="V61" i="444"/>
  <c r="U61" i="444"/>
  <c r="T61" i="444"/>
  <c r="S61" i="444"/>
  <c r="R61" i="444"/>
  <c r="Q61" i="444"/>
  <c r="P61" i="444"/>
  <c r="O61" i="444"/>
  <c r="N61" i="444"/>
  <c r="M61" i="444"/>
  <c r="L61" i="444"/>
  <c r="BX60" i="444"/>
  <c r="BY60" i="444" s="1"/>
  <c r="BH60" i="444"/>
  <c r="BG60" i="444"/>
  <c r="BF60" i="444"/>
  <c r="BE60" i="444"/>
  <c r="BD60" i="444"/>
  <c r="BC60" i="444"/>
  <c r="BB60" i="444"/>
  <c r="BA60" i="444"/>
  <c r="AZ60" i="444"/>
  <c r="AY60" i="444"/>
  <c r="AN60" i="444"/>
  <c r="AL60" i="444"/>
  <c r="AM60" i="444" s="1"/>
  <c r="AK60" i="444"/>
  <c r="AI60" i="444"/>
  <c r="AJ60" i="444" s="1"/>
  <c r="AH60" i="444"/>
  <c r="AG60" i="444"/>
  <c r="AF60" i="444"/>
  <c r="AE60" i="444"/>
  <c r="AD60" i="444"/>
  <c r="AC60" i="444"/>
  <c r="AB60" i="444"/>
  <c r="AA60" i="444"/>
  <c r="Z60" i="444"/>
  <c r="Y60" i="444"/>
  <c r="X60" i="444"/>
  <c r="W60" i="444"/>
  <c r="V60" i="444"/>
  <c r="U60" i="444"/>
  <c r="T60" i="444"/>
  <c r="S60" i="444"/>
  <c r="R60" i="444"/>
  <c r="Q60" i="444"/>
  <c r="P60" i="444"/>
  <c r="O60" i="444"/>
  <c r="N60" i="444"/>
  <c r="M60" i="444"/>
  <c r="L60" i="444"/>
  <c r="BY59" i="444"/>
  <c r="BX59" i="444"/>
  <c r="BH59" i="444"/>
  <c r="BK59" i="444" s="1"/>
  <c r="BG59" i="444"/>
  <c r="BF59" i="444"/>
  <c r="BE59" i="444"/>
  <c r="BD59" i="444"/>
  <c r="BC59" i="444"/>
  <c r="BB59" i="444"/>
  <c r="BA59" i="444"/>
  <c r="AZ59" i="444"/>
  <c r="AY59" i="444"/>
  <c r="AV59" i="444"/>
  <c r="AW59" i="444" s="1"/>
  <c r="AR59" i="444"/>
  <c r="AN59" i="444"/>
  <c r="BT59" i="444" s="1"/>
  <c r="AL59" i="444"/>
  <c r="AM59" i="444" s="1"/>
  <c r="AK59" i="444"/>
  <c r="AI59" i="444"/>
  <c r="AJ59" i="444" s="1"/>
  <c r="AH59" i="444"/>
  <c r="AG59" i="444"/>
  <c r="AF59" i="444"/>
  <c r="AE59" i="444"/>
  <c r="AD59" i="444"/>
  <c r="AC59" i="444"/>
  <c r="AB59" i="444"/>
  <c r="AA59" i="444"/>
  <c r="Z59" i="444"/>
  <c r="Y59" i="444"/>
  <c r="X59" i="444"/>
  <c r="W59" i="444"/>
  <c r="V59" i="444"/>
  <c r="U59" i="444"/>
  <c r="T59" i="444"/>
  <c r="S59" i="444"/>
  <c r="R59" i="444"/>
  <c r="Q59" i="444"/>
  <c r="P59" i="444"/>
  <c r="O59" i="444"/>
  <c r="N59" i="444"/>
  <c r="M59" i="444"/>
  <c r="L59" i="444"/>
  <c r="BX58" i="444"/>
  <c r="BY58" i="444" s="1"/>
  <c r="BH58" i="444"/>
  <c r="BK58" i="444" s="1"/>
  <c r="BG58" i="444"/>
  <c r="BF58" i="444"/>
  <c r="BE58" i="444"/>
  <c r="BD58" i="444"/>
  <c r="BC58" i="444"/>
  <c r="BB58" i="444"/>
  <c r="BA58" i="444"/>
  <c r="AZ58" i="444"/>
  <c r="AY58" i="444"/>
  <c r="AN58" i="444"/>
  <c r="AL58" i="444"/>
  <c r="AM58" i="444" s="1"/>
  <c r="AK58" i="444"/>
  <c r="AI58" i="444"/>
  <c r="AJ58" i="444" s="1"/>
  <c r="AH58" i="444"/>
  <c r="AG58" i="444"/>
  <c r="AF58" i="444"/>
  <c r="AE58" i="444"/>
  <c r="AD58" i="444"/>
  <c r="AC58" i="444"/>
  <c r="AB58" i="444"/>
  <c r="AA58" i="444"/>
  <c r="Z58" i="444"/>
  <c r="Y58" i="444"/>
  <c r="X58" i="444"/>
  <c r="W58" i="444"/>
  <c r="V58" i="444"/>
  <c r="U58" i="444"/>
  <c r="T58" i="444"/>
  <c r="S58" i="444"/>
  <c r="R58" i="444"/>
  <c r="Q58" i="444"/>
  <c r="P58" i="444"/>
  <c r="O58" i="444"/>
  <c r="N58" i="444"/>
  <c r="M58" i="444"/>
  <c r="L58" i="444"/>
  <c r="BX57" i="444"/>
  <c r="BY57" i="444" s="1"/>
  <c r="BH57" i="444"/>
  <c r="BJ57" i="444" s="1"/>
  <c r="BG57" i="444"/>
  <c r="BF57" i="444"/>
  <c r="BE57" i="444"/>
  <c r="BD57" i="444"/>
  <c r="BC57" i="444"/>
  <c r="BB57" i="444"/>
  <c r="BA57" i="444"/>
  <c r="AZ57" i="444"/>
  <c r="AY57" i="444"/>
  <c r="AU57" i="444"/>
  <c r="AN57" i="444"/>
  <c r="BS57" i="444" s="1"/>
  <c r="AL57" i="444"/>
  <c r="AM57" i="444" s="1"/>
  <c r="AK57" i="444"/>
  <c r="AI57" i="444"/>
  <c r="AJ57" i="444" s="1"/>
  <c r="AH57" i="444"/>
  <c r="AG57" i="444"/>
  <c r="AF57" i="444"/>
  <c r="AE57" i="444"/>
  <c r="AD57" i="444"/>
  <c r="AC57" i="444"/>
  <c r="AB57" i="444"/>
  <c r="AA57" i="444"/>
  <c r="Z57" i="444"/>
  <c r="Y57" i="444"/>
  <c r="X57" i="444"/>
  <c r="W57" i="444"/>
  <c r="V57" i="444"/>
  <c r="U57" i="444"/>
  <c r="T57" i="444"/>
  <c r="S57" i="444"/>
  <c r="R57" i="444"/>
  <c r="Q57" i="444"/>
  <c r="P57" i="444"/>
  <c r="O57" i="444"/>
  <c r="N57" i="444"/>
  <c r="M57" i="444"/>
  <c r="L57" i="444"/>
  <c r="BX56" i="444"/>
  <c r="BY56" i="444" s="1"/>
  <c r="BH56" i="444"/>
  <c r="BI56" i="444" s="1"/>
  <c r="BG56" i="444"/>
  <c r="BF56" i="444"/>
  <c r="BE56" i="444"/>
  <c r="BD56" i="444"/>
  <c r="BC56" i="444"/>
  <c r="BB56" i="444"/>
  <c r="BA56" i="444"/>
  <c r="AZ56" i="444"/>
  <c r="AY56" i="444"/>
  <c r="AN56" i="444"/>
  <c r="AL56" i="444"/>
  <c r="AM56" i="444" s="1"/>
  <c r="AK56" i="444"/>
  <c r="AI56" i="444"/>
  <c r="AJ56" i="444" s="1"/>
  <c r="AH56" i="444"/>
  <c r="AG56" i="444"/>
  <c r="AF56" i="444"/>
  <c r="AE56" i="444"/>
  <c r="AD56" i="444"/>
  <c r="AC56" i="444"/>
  <c r="AB56" i="444"/>
  <c r="AA56" i="444"/>
  <c r="Z56" i="444"/>
  <c r="Y56" i="444"/>
  <c r="X56" i="444"/>
  <c r="W56" i="444"/>
  <c r="V56" i="444"/>
  <c r="U56" i="444"/>
  <c r="T56" i="444"/>
  <c r="S56" i="444"/>
  <c r="R56" i="444"/>
  <c r="Q56" i="444"/>
  <c r="P56" i="444"/>
  <c r="O56" i="444"/>
  <c r="N56" i="444"/>
  <c r="M56" i="444"/>
  <c r="L56" i="444"/>
  <c r="BX55" i="444"/>
  <c r="BY55" i="444" s="1"/>
  <c r="BH55" i="444"/>
  <c r="BI55" i="444" s="1"/>
  <c r="BG55" i="444"/>
  <c r="BF55" i="444"/>
  <c r="BE55" i="444"/>
  <c r="BD55" i="444"/>
  <c r="BC55" i="444"/>
  <c r="BB55" i="444"/>
  <c r="BA55" i="444"/>
  <c r="AZ55" i="444"/>
  <c r="AY55" i="444"/>
  <c r="AN55" i="444"/>
  <c r="AL55" i="444"/>
  <c r="AM55" i="444" s="1"/>
  <c r="AK55" i="444"/>
  <c r="AI55" i="444"/>
  <c r="AJ55" i="444" s="1"/>
  <c r="AH55" i="444"/>
  <c r="AG55" i="444"/>
  <c r="AF55" i="444"/>
  <c r="AE55" i="444"/>
  <c r="AD55" i="444"/>
  <c r="AC55" i="444"/>
  <c r="AB55" i="444"/>
  <c r="AA55" i="444"/>
  <c r="Z55" i="444"/>
  <c r="Y55" i="444"/>
  <c r="X55" i="444"/>
  <c r="W55" i="444"/>
  <c r="V55" i="444"/>
  <c r="U55" i="444"/>
  <c r="T55" i="444"/>
  <c r="S55" i="444"/>
  <c r="R55" i="444"/>
  <c r="Q55" i="444"/>
  <c r="P55" i="444"/>
  <c r="O55" i="444"/>
  <c r="N55" i="444"/>
  <c r="M55" i="444"/>
  <c r="L55" i="444"/>
  <c r="BX54" i="444"/>
  <c r="BY54" i="444" s="1"/>
  <c r="BH54" i="444"/>
  <c r="BK54" i="444" s="1"/>
  <c r="BG54" i="444"/>
  <c r="BF54" i="444"/>
  <c r="BE54" i="444"/>
  <c r="BD54" i="444"/>
  <c r="BC54" i="444"/>
  <c r="BB54" i="444"/>
  <c r="BA54" i="444"/>
  <c r="AZ54" i="444"/>
  <c r="AY54" i="444"/>
  <c r="AN54" i="444"/>
  <c r="AL54" i="444"/>
  <c r="AM54" i="444" s="1"/>
  <c r="AK54" i="444"/>
  <c r="AI54" i="444"/>
  <c r="AJ54" i="444" s="1"/>
  <c r="AH54" i="444"/>
  <c r="AG54" i="444"/>
  <c r="AF54" i="444"/>
  <c r="AE54" i="444"/>
  <c r="AD54" i="444"/>
  <c r="AC54" i="444"/>
  <c r="AB54" i="444"/>
  <c r="AA54" i="444"/>
  <c r="Z54" i="444"/>
  <c r="Y54" i="444"/>
  <c r="X54" i="444"/>
  <c r="W54" i="444"/>
  <c r="V54" i="444"/>
  <c r="U54" i="444"/>
  <c r="T54" i="444"/>
  <c r="S54" i="444"/>
  <c r="R54" i="444"/>
  <c r="Q54" i="444"/>
  <c r="P54" i="444"/>
  <c r="O54" i="444"/>
  <c r="N54" i="444"/>
  <c r="M54" i="444"/>
  <c r="L54" i="444"/>
  <c r="BX53" i="444"/>
  <c r="BY53" i="444" s="1"/>
  <c r="BS53" i="444"/>
  <c r="BH53" i="444"/>
  <c r="BI53" i="444" s="1"/>
  <c r="BG53" i="444"/>
  <c r="BF53" i="444"/>
  <c r="BE53" i="444"/>
  <c r="BD53" i="444"/>
  <c r="BC53" i="444"/>
  <c r="BB53" i="444"/>
  <c r="BA53" i="444"/>
  <c r="AZ53" i="444"/>
  <c r="AY53" i="444"/>
  <c r="AN53" i="444"/>
  <c r="BL53" i="444" s="1"/>
  <c r="AL53" i="444"/>
  <c r="AM53" i="444" s="1"/>
  <c r="AK53" i="444"/>
  <c r="AI53" i="444"/>
  <c r="AJ53" i="444" s="1"/>
  <c r="AH53" i="444"/>
  <c r="AG53" i="444"/>
  <c r="AF53" i="444"/>
  <c r="AE53" i="444"/>
  <c r="AD53" i="444"/>
  <c r="AC53" i="444"/>
  <c r="AB53" i="444"/>
  <c r="AA53" i="444"/>
  <c r="Z53" i="444"/>
  <c r="Y53" i="444"/>
  <c r="X53" i="444"/>
  <c r="W53" i="444"/>
  <c r="V53" i="444"/>
  <c r="U53" i="444"/>
  <c r="T53" i="444"/>
  <c r="S53" i="444"/>
  <c r="R53" i="444"/>
  <c r="Q53" i="444"/>
  <c r="P53" i="444"/>
  <c r="O53" i="444"/>
  <c r="N53" i="444"/>
  <c r="M53" i="444"/>
  <c r="L53" i="444"/>
  <c r="BX52" i="444"/>
  <c r="BY52" i="444" s="1"/>
  <c r="BH52" i="444"/>
  <c r="BG52" i="444"/>
  <c r="BF52" i="444"/>
  <c r="BE52" i="444"/>
  <c r="BD52" i="444"/>
  <c r="BC52" i="444"/>
  <c r="BB52" i="444"/>
  <c r="BA52" i="444"/>
  <c r="AZ52" i="444"/>
  <c r="AY52" i="444"/>
  <c r="AN52" i="444"/>
  <c r="AL52" i="444"/>
  <c r="AM52" i="444" s="1"/>
  <c r="AK52" i="444"/>
  <c r="AI52" i="444"/>
  <c r="AJ52" i="444" s="1"/>
  <c r="AH52" i="444"/>
  <c r="AG52" i="444"/>
  <c r="AF52" i="444"/>
  <c r="AE52" i="444"/>
  <c r="AD52" i="444"/>
  <c r="AC52" i="444"/>
  <c r="AB52" i="444"/>
  <c r="AA52" i="444"/>
  <c r="Z52" i="444"/>
  <c r="Y52" i="444"/>
  <c r="X52" i="444"/>
  <c r="W52" i="444"/>
  <c r="V52" i="444"/>
  <c r="U52" i="444"/>
  <c r="T52" i="444"/>
  <c r="S52" i="444"/>
  <c r="R52" i="444"/>
  <c r="Q52" i="444"/>
  <c r="P52" i="444"/>
  <c r="O52" i="444"/>
  <c r="N52" i="444"/>
  <c r="M52" i="444"/>
  <c r="L52" i="444"/>
  <c r="BX51" i="444"/>
  <c r="BY51" i="444" s="1"/>
  <c r="BH51" i="444"/>
  <c r="BI51" i="444" s="1"/>
  <c r="BG51" i="444"/>
  <c r="BF51" i="444"/>
  <c r="BE51" i="444"/>
  <c r="BD51" i="444"/>
  <c r="BC51" i="444"/>
  <c r="BB51" i="444"/>
  <c r="BA51" i="444"/>
  <c r="AZ51" i="444"/>
  <c r="AY51" i="444"/>
  <c r="AN51" i="444"/>
  <c r="AL51" i="444"/>
  <c r="AM51" i="444" s="1"/>
  <c r="AK51" i="444"/>
  <c r="AI51" i="444"/>
  <c r="AJ51" i="444" s="1"/>
  <c r="AH51" i="444"/>
  <c r="AG51" i="444"/>
  <c r="AF51" i="444"/>
  <c r="AE51" i="444"/>
  <c r="AD51" i="444"/>
  <c r="AC51" i="444"/>
  <c r="AB51" i="444"/>
  <c r="AA51" i="444"/>
  <c r="Z51" i="444"/>
  <c r="Y51" i="444"/>
  <c r="X51" i="444"/>
  <c r="W51" i="444"/>
  <c r="V51" i="444"/>
  <c r="U51" i="444"/>
  <c r="T51" i="444"/>
  <c r="S51" i="444"/>
  <c r="R51" i="444"/>
  <c r="Q51" i="444"/>
  <c r="P51" i="444"/>
  <c r="O51" i="444"/>
  <c r="N51" i="444"/>
  <c r="M51" i="444"/>
  <c r="L51" i="444"/>
  <c r="BX50" i="444"/>
  <c r="BY50" i="444" s="1"/>
  <c r="BH50" i="444"/>
  <c r="BI50" i="444" s="1"/>
  <c r="BG50" i="444"/>
  <c r="BF50" i="444"/>
  <c r="BE50" i="444"/>
  <c r="BD50" i="444"/>
  <c r="BC50" i="444"/>
  <c r="BB50" i="444"/>
  <c r="BA50" i="444"/>
  <c r="AZ50" i="444"/>
  <c r="AY50" i="444"/>
  <c r="AN50" i="444"/>
  <c r="AL50" i="444"/>
  <c r="AM50" i="444" s="1"/>
  <c r="AK50" i="444"/>
  <c r="AI50" i="444"/>
  <c r="AJ50" i="444" s="1"/>
  <c r="AH50" i="444"/>
  <c r="AG50" i="444"/>
  <c r="AF50" i="444"/>
  <c r="AE50" i="444"/>
  <c r="AD50" i="444"/>
  <c r="AC50" i="444"/>
  <c r="AB50" i="444"/>
  <c r="AA50" i="444"/>
  <c r="Z50" i="444"/>
  <c r="Y50" i="444"/>
  <c r="X50" i="444"/>
  <c r="W50" i="444"/>
  <c r="V50" i="444"/>
  <c r="U50" i="444"/>
  <c r="T50" i="444"/>
  <c r="S50" i="444"/>
  <c r="R50" i="444"/>
  <c r="Q50" i="444"/>
  <c r="P50" i="444"/>
  <c r="O50" i="444"/>
  <c r="N50" i="444"/>
  <c r="M50" i="444"/>
  <c r="L50" i="444"/>
  <c r="BX49" i="444"/>
  <c r="BY49" i="444" s="1"/>
  <c r="BH49" i="444"/>
  <c r="BG49" i="444"/>
  <c r="BF49" i="444"/>
  <c r="BE49" i="444"/>
  <c r="BD49" i="444"/>
  <c r="BC49" i="444"/>
  <c r="BB49" i="444"/>
  <c r="BA49" i="444"/>
  <c r="AZ49" i="444"/>
  <c r="AY49" i="444"/>
  <c r="AN49" i="444"/>
  <c r="AL49" i="444"/>
  <c r="AM49" i="444" s="1"/>
  <c r="AK49" i="444"/>
  <c r="AI49" i="444"/>
  <c r="AJ49" i="444" s="1"/>
  <c r="AH49" i="444"/>
  <c r="AG49" i="444"/>
  <c r="AF49" i="444"/>
  <c r="AE49" i="444"/>
  <c r="AD49" i="444"/>
  <c r="AC49" i="444"/>
  <c r="AB49" i="444"/>
  <c r="AA49" i="444"/>
  <c r="Z49" i="444"/>
  <c r="Y49" i="444"/>
  <c r="X49" i="444"/>
  <c r="W49" i="444"/>
  <c r="V49" i="444"/>
  <c r="U49" i="444"/>
  <c r="T49" i="444"/>
  <c r="S49" i="444"/>
  <c r="R49" i="444"/>
  <c r="Q49" i="444"/>
  <c r="P49" i="444"/>
  <c r="O49" i="444"/>
  <c r="N49" i="444"/>
  <c r="M49" i="444"/>
  <c r="L49" i="444"/>
  <c r="BX48" i="444"/>
  <c r="BY48" i="444" s="1"/>
  <c r="BT48" i="444"/>
  <c r="BH48" i="444"/>
  <c r="BG48" i="444"/>
  <c r="BF48" i="444"/>
  <c r="BE48" i="444"/>
  <c r="BD48" i="444"/>
  <c r="BC48" i="444"/>
  <c r="BB48" i="444"/>
  <c r="BA48" i="444"/>
  <c r="AZ48" i="444"/>
  <c r="AY48" i="444"/>
  <c r="AN48" i="444"/>
  <c r="AT48" i="444" s="1"/>
  <c r="AL48" i="444"/>
  <c r="AM48" i="444" s="1"/>
  <c r="AK48" i="444"/>
  <c r="AI48" i="444"/>
  <c r="AJ48" i="444" s="1"/>
  <c r="AH48" i="444"/>
  <c r="AG48" i="444"/>
  <c r="AF48" i="444"/>
  <c r="AE48" i="444"/>
  <c r="AD48" i="444"/>
  <c r="AC48" i="444"/>
  <c r="AB48" i="444"/>
  <c r="AA48" i="444"/>
  <c r="Z48" i="444"/>
  <c r="Y48" i="444"/>
  <c r="X48" i="444"/>
  <c r="W48" i="444"/>
  <c r="V48" i="444"/>
  <c r="U48" i="444"/>
  <c r="T48" i="444"/>
  <c r="S48" i="444"/>
  <c r="R48" i="444"/>
  <c r="Q48" i="444"/>
  <c r="P48" i="444"/>
  <c r="O48" i="444"/>
  <c r="N48" i="444"/>
  <c r="M48" i="444"/>
  <c r="L48" i="444"/>
  <c r="BX47" i="444"/>
  <c r="BY47" i="444" s="1"/>
  <c r="BT47" i="444"/>
  <c r="BH47" i="444"/>
  <c r="BG47" i="444"/>
  <c r="BF47" i="444"/>
  <c r="BE47" i="444"/>
  <c r="BD47" i="444"/>
  <c r="BC47" i="444"/>
  <c r="BB47" i="444"/>
  <c r="BA47" i="444"/>
  <c r="AZ47" i="444"/>
  <c r="AY47" i="444"/>
  <c r="AN47" i="444"/>
  <c r="BM47" i="444" s="1"/>
  <c r="AL47" i="444"/>
  <c r="AM47" i="444" s="1"/>
  <c r="AK47" i="444"/>
  <c r="AI47" i="444"/>
  <c r="AJ47" i="444" s="1"/>
  <c r="AH47" i="444"/>
  <c r="AG47" i="444"/>
  <c r="AF47" i="444"/>
  <c r="AE47" i="444"/>
  <c r="AD47" i="444"/>
  <c r="AC47" i="444"/>
  <c r="AB47" i="444"/>
  <c r="AA47" i="444"/>
  <c r="Z47" i="444"/>
  <c r="Y47" i="444"/>
  <c r="X47" i="444"/>
  <c r="W47" i="444"/>
  <c r="V47" i="444"/>
  <c r="U47" i="444"/>
  <c r="T47" i="444"/>
  <c r="S47" i="444"/>
  <c r="R47" i="444"/>
  <c r="Q47" i="444"/>
  <c r="P47" i="444"/>
  <c r="O47" i="444"/>
  <c r="N47" i="444"/>
  <c r="M47" i="444"/>
  <c r="L47" i="444"/>
  <c r="BX46" i="444"/>
  <c r="BY46" i="444" s="1"/>
  <c r="BM46" i="444"/>
  <c r="BH46" i="444"/>
  <c r="BI46" i="444" s="1"/>
  <c r="BG46" i="444"/>
  <c r="BF46" i="444"/>
  <c r="BE46" i="444"/>
  <c r="BD46" i="444"/>
  <c r="BC46" i="444"/>
  <c r="BB46" i="444"/>
  <c r="BA46" i="444"/>
  <c r="AZ46" i="444"/>
  <c r="AY46" i="444"/>
  <c r="AO46" i="444"/>
  <c r="AN46" i="444"/>
  <c r="AT46" i="444" s="1"/>
  <c r="AL46" i="444"/>
  <c r="AM46" i="444" s="1"/>
  <c r="AK46" i="444"/>
  <c r="AI46" i="444"/>
  <c r="AJ46" i="444" s="1"/>
  <c r="AH46" i="444"/>
  <c r="AG46" i="444"/>
  <c r="AF46" i="444"/>
  <c r="AE46" i="444"/>
  <c r="AD46" i="444"/>
  <c r="AC46" i="444"/>
  <c r="AB46" i="444"/>
  <c r="AA46" i="444"/>
  <c r="Z46" i="444"/>
  <c r="Y46" i="444"/>
  <c r="X46" i="444"/>
  <c r="W46" i="444"/>
  <c r="V46" i="444"/>
  <c r="U46" i="444"/>
  <c r="T46" i="444"/>
  <c r="S46" i="444"/>
  <c r="R46" i="444"/>
  <c r="Q46" i="444"/>
  <c r="P46" i="444"/>
  <c r="O46" i="444"/>
  <c r="N46" i="444"/>
  <c r="M46" i="444"/>
  <c r="L46" i="444"/>
  <c r="BX45" i="444"/>
  <c r="BY45" i="444" s="1"/>
  <c r="BH45" i="444"/>
  <c r="BJ45" i="444" s="1"/>
  <c r="BG45" i="444"/>
  <c r="BF45" i="444"/>
  <c r="BE45" i="444"/>
  <c r="BD45" i="444"/>
  <c r="BC45" i="444"/>
  <c r="BB45" i="444"/>
  <c r="BA45" i="444"/>
  <c r="AZ45" i="444"/>
  <c r="AY45" i="444"/>
  <c r="AU45" i="444"/>
  <c r="AT45" i="444"/>
  <c r="AN45" i="444"/>
  <c r="BR45" i="444" s="1"/>
  <c r="AL45" i="444"/>
  <c r="AM45" i="444" s="1"/>
  <c r="AK45" i="444"/>
  <c r="AI45" i="444"/>
  <c r="AJ45" i="444"/>
  <c r="AH45" i="444"/>
  <c r="AG45" i="444"/>
  <c r="AF45" i="444"/>
  <c r="AE45" i="444"/>
  <c r="AD45" i="444"/>
  <c r="AC45" i="444"/>
  <c r="AB45" i="444"/>
  <c r="AA45" i="444"/>
  <c r="Z45" i="444"/>
  <c r="Y45" i="444"/>
  <c r="X45" i="444"/>
  <c r="W45" i="444"/>
  <c r="V45" i="444"/>
  <c r="U45" i="444"/>
  <c r="T45" i="444"/>
  <c r="S45" i="444"/>
  <c r="R45" i="444"/>
  <c r="Q45" i="444"/>
  <c r="P45" i="444"/>
  <c r="O45" i="444"/>
  <c r="N45" i="444"/>
  <c r="M45" i="444"/>
  <c r="L45" i="444"/>
  <c r="BX44" i="444"/>
  <c r="BY44" i="444" s="1"/>
  <c r="BH44" i="444"/>
  <c r="BG44" i="444"/>
  <c r="BF44" i="444"/>
  <c r="BE44" i="444"/>
  <c r="BD44" i="444"/>
  <c r="BC44" i="444"/>
  <c r="BB44" i="444"/>
  <c r="BA44" i="444"/>
  <c r="AZ44" i="444"/>
  <c r="AY44" i="444"/>
  <c r="AN44" i="444"/>
  <c r="AR44" i="444" s="1"/>
  <c r="AL44" i="444"/>
  <c r="AM44" i="444" s="1"/>
  <c r="AK44" i="444"/>
  <c r="AI44" i="444"/>
  <c r="AJ44" i="444" s="1"/>
  <c r="AH44" i="444"/>
  <c r="AG44" i="444"/>
  <c r="AF44" i="444"/>
  <c r="AE44" i="444"/>
  <c r="AD44" i="444"/>
  <c r="AC44" i="444"/>
  <c r="AB44" i="444"/>
  <c r="AA44" i="444"/>
  <c r="Z44" i="444"/>
  <c r="Y44" i="444"/>
  <c r="X44" i="444"/>
  <c r="W44" i="444"/>
  <c r="V44" i="444"/>
  <c r="U44" i="444"/>
  <c r="T44" i="444"/>
  <c r="S44" i="444"/>
  <c r="R44" i="444"/>
  <c r="Q44" i="444"/>
  <c r="P44" i="444"/>
  <c r="O44" i="444"/>
  <c r="N44" i="444"/>
  <c r="M44" i="444"/>
  <c r="L44" i="444"/>
  <c r="BY43" i="444"/>
  <c r="BX43" i="444"/>
  <c r="BH43" i="444"/>
  <c r="BG43" i="444"/>
  <c r="BF43" i="444"/>
  <c r="BE43" i="444"/>
  <c r="BD43" i="444"/>
  <c r="BC43" i="444"/>
  <c r="BB43" i="444"/>
  <c r="BA43" i="444"/>
  <c r="AZ43" i="444"/>
  <c r="AY43" i="444"/>
  <c r="AN43" i="444"/>
  <c r="AL43" i="444"/>
  <c r="AM43" i="444" s="1"/>
  <c r="AK43" i="444"/>
  <c r="AI43" i="444"/>
  <c r="AJ43" i="444" s="1"/>
  <c r="AH43" i="444"/>
  <c r="AG43" i="444"/>
  <c r="AF43" i="444"/>
  <c r="AE43" i="444"/>
  <c r="AD43" i="444"/>
  <c r="AC43" i="444"/>
  <c r="AB43" i="444"/>
  <c r="AA43" i="444"/>
  <c r="Z43" i="444"/>
  <c r="Y43" i="444"/>
  <c r="X43" i="444"/>
  <c r="W43" i="444"/>
  <c r="V43" i="444"/>
  <c r="U43" i="444"/>
  <c r="T43" i="444"/>
  <c r="S43" i="444"/>
  <c r="R43" i="444"/>
  <c r="Q43" i="444"/>
  <c r="P43" i="444"/>
  <c r="O43" i="444"/>
  <c r="N43" i="444"/>
  <c r="M43" i="444"/>
  <c r="L43" i="444"/>
  <c r="BX42" i="444"/>
  <c r="BY42" i="444" s="1"/>
  <c r="BO42" i="444"/>
  <c r="BN42" i="444"/>
  <c r="BH42" i="444"/>
  <c r="BG42" i="444"/>
  <c r="BF42" i="444"/>
  <c r="BE42" i="444"/>
  <c r="BD42" i="444"/>
  <c r="BC42" i="444"/>
  <c r="BB42" i="444"/>
  <c r="BA42" i="444"/>
  <c r="AZ42" i="444"/>
  <c r="AY42" i="444"/>
  <c r="AT42" i="444"/>
  <c r="AN42" i="444"/>
  <c r="BR42" i="444" s="1"/>
  <c r="AL42" i="444"/>
  <c r="AM42" i="444" s="1"/>
  <c r="AK42" i="444"/>
  <c r="AI42" i="444"/>
  <c r="AJ42" i="444" s="1"/>
  <c r="AH42" i="444"/>
  <c r="AG42" i="444"/>
  <c r="AF42" i="444"/>
  <c r="AE42" i="444"/>
  <c r="AD42" i="444"/>
  <c r="AC42" i="444"/>
  <c r="AB42" i="444"/>
  <c r="AA42" i="444"/>
  <c r="Z42" i="444"/>
  <c r="Y42" i="444"/>
  <c r="X42" i="444"/>
  <c r="W42" i="444"/>
  <c r="V42" i="444"/>
  <c r="U42" i="444"/>
  <c r="T42" i="444"/>
  <c r="S42" i="444"/>
  <c r="R42" i="444"/>
  <c r="Q42" i="444"/>
  <c r="P42" i="444"/>
  <c r="O42" i="444"/>
  <c r="N42" i="444"/>
  <c r="M42" i="444"/>
  <c r="L42" i="444"/>
  <c r="BX41" i="444"/>
  <c r="BY41" i="444" s="1"/>
  <c r="BK41" i="444"/>
  <c r="BH41" i="444"/>
  <c r="BJ41" i="444" s="1"/>
  <c r="BI41" i="444"/>
  <c r="BG41" i="444"/>
  <c r="BF41" i="444"/>
  <c r="BE41" i="444"/>
  <c r="BD41" i="444"/>
  <c r="BC41" i="444"/>
  <c r="BB41" i="444"/>
  <c r="BA41" i="444"/>
  <c r="AZ41" i="444"/>
  <c r="AY41" i="444"/>
  <c r="AN41" i="444"/>
  <c r="BR41" i="444" s="1"/>
  <c r="AL41" i="444"/>
  <c r="AM41" i="444" s="1"/>
  <c r="AK41" i="444"/>
  <c r="AI41" i="444"/>
  <c r="AJ41" i="444" s="1"/>
  <c r="AH41" i="444"/>
  <c r="AG41" i="444"/>
  <c r="AF41" i="444"/>
  <c r="AE41" i="444"/>
  <c r="AD41" i="444"/>
  <c r="AC41" i="444"/>
  <c r="AB41" i="444"/>
  <c r="AA41" i="444"/>
  <c r="Z41" i="444"/>
  <c r="Y41" i="444"/>
  <c r="X41" i="444"/>
  <c r="W41" i="444"/>
  <c r="V41" i="444"/>
  <c r="U41" i="444"/>
  <c r="T41" i="444"/>
  <c r="S41" i="444"/>
  <c r="R41" i="444"/>
  <c r="Q41" i="444"/>
  <c r="P41" i="444"/>
  <c r="O41" i="444"/>
  <c r="N41" i="444"/>
  <c r="M41" i="444"/>
  <c r="L41" i="444"/>
  <c r="BX40" i="444"/>
  <c r="BY40" i="444" s="1"/>
  <c r="BH40" i="444"/>
  <c r="BI40" i="444" s="1"/>
  <c r="BG40" i="444"/>
  <c r="BF40" i="444"/>
  <c r="BE40" i="444"/>
  <c r="BD40" i="444"/>
  <c r="BC40" i="444"/>
  <c r="BB40" i="444"/>
  <c r="BA40" i="444"/>
  <c r="AZ40" i="444"/>
  <c r="AY40" i="444"/>
  <c r="AN40" i="444"/>
  <c r="AP40" i="444" s="1"/>
  <c r="AQ40" i="444" s="1"/>
  <c r="AL40" i="444"/>
  <c r="AM40" i="444" s="1"/>
  <c r="AK40" i="444"/>
  <c r="AI40" i="444"/>
  <c r="AJ40" i="444" s="1"/>
  <c r="AH40" i="444"/>
  <c r="AG40" i="444"/>
  <c r="AF40" i="444"/>
  <c r="AE40" i="444"/>
  <c r="AD40" i="444"/>
  <c r="AC40" i="444"/>
  <c r="AB40" i="444"/>
  <c r="AA40" i="444"/>
  <c r="Z40" i="444"/>
  <c r="Y40" i="444"/>
  <c r="X40" i="444"/>
  <c r="W40" i="444"/>
  <c r="V40" i="444"/>
  <c r="U40" i="444"/>
  <c r="T40" i="444"/>
  <c r="S40" i="444"/>
  <c r="R40" i="444"/>
  <c r="Q40" i="444"/>
  <c r="P40" i="444"/>
  <c r="O40" i="444"/>
  <c r="N40" i="444"/>
  <c r="M40" i="444"/>
  <c r="L40" i="444"/>
  <c r="BX39" i="444"/>
  <c r="BY39" i="444" s="1"/>
  <c r="BJ39" i="444"/>
  <c r="BI39" i="444"/>
  <c r="BH39" i="444"/>
  <c r="BK39" i="444" s="1"/>
  <c r="BG39" i="444"/>
  <c r="BF39" i="444"/>
  <c r="BE39" i="444"/>
  <c r="BD39" i="444"/>
  <c r="BC39" i="444"/>
  <c r="BB39" i="444"/>
  <c r="BA39" i="444"/>
  <c r="AZ39" i="444"/>
  <c r="AY39" i="444"/>
  <c r="AN39" i="444"/>
  <c r="BQ39" i="444" s="1"/>
  <c r="AL39" i="444"/>
  <c r="AM39" i="444" s="1"/>
  <c r="AK39" i="444"/>
  <c r="AI39" i="444"/>
  <c r="AJ39" i="444" s="1"/>
  <c r="AH39" i="444"/>
  <c r="AG39" i="444"/>
  <c r="AF39" i="444"/>
  <c r="AE39" i="444"/>
  <c r="AD39" i="444"/>
  <c r="AC39" i="444"/>
  <c r="AB39" i="444"/>
  <c r="AA39" i="444"/>
  <c r="Z39" i="444"/>
  <c r="Y39" i="444"/>
  <c r="X39" i="444"/>
  <c r="W39" i="444"/>
  <c r="V39" i="444"/>
  <c r="U39" i="444"/>
  <c r="T39" i="444"/>
  <c r="S39" i="444"/>
  <c r="R39" i="444"/>
  <c r="Q39" i="444"/>
  <c r="P39" i="444"/>
  <c r="O39" i="444"/>
  <c r="N39" i="444"/>
  <c r="M39" i="444"/>
  <c r="L39" i="444"/>
  <c r="BX38" i="444"/>
  <c r="BY38" i="444" s="1"/>
  <c r="BH38" i="444"/>
  <c r="BG38" i="444"/>
  <c r="BF38" i="444"/>
  <c r="BE38" i="444"/>
  <c r="BD38" i="444"/>
  <c r="BC38" i="444"/>
  <c r="BB38" i="444"/>
  <c r="BA38" i="444"/>
  <c r="AZ38" i="444"/>
  <c r="AY38" i="444"/>
  <c r="AN38" i="444"/>
  <c r="AL38" i="444"/>
  <c r="AM38" i="444" s="1"/>
  <c r="AK38" i="444"/>
  <c r="AI38" i="444"/>
  <c r="AJ38" i="444" s="1"/>
  <c r="AH38" i="444"/>
  <c r="AG38" i="444"/>
  <c r="AF38" i="444"/>
  <c r="AE38" i="444"/>
  <c r="AD38" i="444"/>
  <c r="AC38" i="444"/>
  <c r="AB38" i="444"/>
  <c r="AA38" i="444"/>
  <c r="Z38" i="444"/>
  <c r="Y38" i="444"/>
  <c r="X38" i="444"/>
  <c r="W38" i="444"/>
  <c r="V38" i="444"/>
  <c r="U38" i="444"/>
  <c r="T38" i="444"/>
  <c r="S38" i="444"/>
  <c r="R38" i="444"/>
  <c r="Q38" i="444"/>
  <c r="P38" i="444"/>
  <c r="O38" i="444"/>
  <c r="N38" i="444"/>
  <c r="M38" i="444"/>
  <c r="L38" i="444"/>
  <c r="BX37" i="444"/>
  <c r="BY37" i="444" s="1"/>
  <c r="BH37" i="444"/>
  <c r="BG37" i="444"/>
  <c r="BF37" i="444"/>
  <c r="BE37" i="444"/>
  <c r="BD37" i="444"/>
  <c r="BC37" i="444"/>
  <c r="BB37" i="444"/>
  <c r="BA37" i="444"/>
  <c r="AZ37" i="444"/>
  <c r="AY37" i="444"/>
  <c r="AN37" i="444"/>
  <c r="AT37" i="444" s="1"/>
  <c r="AL37" i="444"/>
  <c r="AM37" i="444" s="1"/>
  <c r="AK37" i="444"/>
  <c r="AI37" i="444"/>
  <c r="AJ37" i="444" s="1"/>
  <c r="AH37" i="444"/>
  <c r="AG37" i="444"/>
  <c r="AF37" i="444"/>
  <c r="AE37" i="444"/>
  <c r="AD37" i="444"/>
  <c r="AC37" i="444"/>
  <c r="AB37" i="444"/>
  <c r="AA37" i="444"/>
  <c r="Z37" i="444"/>
  <c r="Y37" i="444"/>
  <c r="X37" i="444"/>
  <c r="W37" i="444"/>
  <c r="V37" i="444"/>
  <c r="U37" i="444"/>
  <c r="T37" i="444"/>
  <c r="S37" i="444"/>
  <c r="R37" i="444"/>
  <c r="Q37" i="444"/>
  <c r="P37" i="444"/>
  <c r="O37" i="444"/>
  <c r="N37" i="444"/>
  <c r="M37" i="444"/>
  <c r="L37" i="444"/>
  <c r="BX36" i="444"/>
  <c r="BY36" i="444" s="1"/>
  <c r="BH36" i="444"/>
  <c r="BJ36" i="444" s="1"/>
  <c r="BG36" i="444"/>
  <c r="BF36" i="444"/>
  <c r="BE36" i="444"/>
  <c r="BD36" i="444"/>
  <c r="BC36" i="444"/>
  <c r="BB36" i="444"/>
  <c r="BA36" i="444"/>
  <c r="AZ36" i="444"/>
  <c r="AY36" i="444"/>
  <c r="AN36" i="444"/>
  <c r="BP36" i="444" s="1"/>
  <c r="AL36" i="444"/>
  <c r="AM36" i="444" s="1"/>
  <c r="AK36" i="444"/>
  <c r="AI36" i="444"/>
  <c r="AJ36" i="444" s="1"/>
  <c r="AH36" i="444"/>
  <c r="AG36" i="444"/>
  <c r="AF36" i="444"/>
  <c r="AE36" i="444"/>
  <c r="AD36" i="444"/>
  <c r="AC36" i="444"/>
  <c r="AB36" i="444"/>
  <c r="AA36" i="444"/>
  <c r="Z36" i="444"/>
  <c r="Y36" i="444"/>
  <c r="X36" i="444"/>
  <c r="W36" i="444"/>
  <c r="V36" i="444"/>
  <c r="U36" i="444"/>
  <c r="T36" i="444"/>
  <c r="S36" i="444"/>
  <c r="R36" i="444"/>
  <c r="Q36" i="444"/>
  <c r="P36" i="444"/>
  <c r="O36" i="444"/>
  <c r="N36" i="444"/>
  <c r="M36" i="444"/>
  <c r="L36" i="444"/>
  <c r="BX35" i="444"/>
  <c r="BY35" i="444"/>
  <c r="BH35" i="444"/>
  <c r="BG35" i="444"/>
  <c r="BF35" i="444"/>
  <c r="BE35" i="444"/>
  <c r="BD35" i="444"/>
  <c r="BC35" i="444"/>
  <c r="BB35" i="444"/>
  <c r="BA35" i="444"/>
  <c r="AZ35" i="444"/>
  <c r="AY35" i="444"/>
  <c r="AN35" i="444"/>
  <c r="AL35" i="444"/>
  <c r="AM35" i="444" s="1"/>
  <c r="AK35" i="444"/>
  <c r="AI35" i="444"/>
  <c r="AJ35" i="444" s="1"/>
  <c r="AH35" i="444"/>
  <c r="AG35" i="444"/>
  <c r="AF35" i="444"/>
  <c r="AE35" i="444"/>
  <c r="AD35" i="444"/>
  <c r="AC35" i="444"/>
  <c r="AB35" i="444"/>
  <c r="AA35" i="444"/>
  <c r="Z35" i="444"/>
  <c r="Y35" i="444"/>
  <c r="X35" i="444"/>
  <c r="W35" i="444"/>
  <c r="V35" i="444"/>
  <c r="U35" i="444"/>
  <c r="T35" i="444"/>
  <c r="S35" i="444"/>
  <c r="R35" i="444"/>
  <c r="Q35" i="444"/>
  <c r="P35" i="444"/>
  <c r="O35" i="444"/>
  <c r="N35" i="444"/>
  <c r="M35" i="444"/>
  <c r="L35" i="444"/>
  <c r="BX34" i="444"/>
  <c r="BY34" i="444" s="1"/>
  <c r="BH34" i="444"/>
  <c r="BI34" i="444" s="1"/>
  <c r="BG34" i="444"/>
  <c r="BF34" i="444"/>
  <c r="BE34" i="444"/>
  <c r="BD34" i="444"/>
  <c r="BC34" i="444"/>
  <c r="BB34" i="444"/>
  <c r="BA34" i="444"/>
  <c r="AZ34" i="444"/>
  <c r="AY34" i="444"/>
  <c r="AN34" i="444"/>
  <c r="AL34" i="444"/>
  <c r="AM34" i="444" s="1"/>
  <c r="AK34" i="444"/>
  <c r="AI34" i="444"/>
  <c r="AJ34" i="444" s="1"/>
  <c r="AH34" i="444"/>
  <c r="AG34" i="444"/>
  <c r="AF34" i="444"/>
  <c r="AE34" i="444"/>
  <c r="AD34" i="444"/>
  <c r="AC34" i="444"/>
  <c r="AB34" i="444"/>
  <c r="AA34" i="444"/>
  <c r="Z34" i="444"/>
  <c r="Y34" i="444"/>
  <c r="X34" i="444"/>
  <c r="W34" i="444"/>
  <c r="V34" i="444"/>
  <c r="U34" i="444"/>
  <c r="T34" i="444"/>
  <c r="S34" i="444"/>
  <c r="R34" i="444"/>
  <c r="Q34" i="444"/>
  <c r="P34" i="444"/>
  <c r="O34" i="444"/>
  <c r="N34" i="444"/>
  <c r="M34" i="444"/>
  <c r="L34" i="444"/>
  <c r="BX33" i="444"/>
  <c r="BY33" i="444" s="1"/>
  <c r="BH33" i="444"/>
  <c r="BG33" i="444"/>
  <c r="BF33" i="444"/>
  <c r="BE33" i="444"/>
  <c r="BD33" i="444"/>
  <c r="BC33" i="444"/>
  <c r="BB33" i="444"/>
  <c r="BA33" i="444"/>
  <c r="AZ33" i="444"/>
  <c r="AY33" i="444"/>
  <c r="AN33" i="444"/>
  <c r="AL33" i="444"/>
  <c r="AM33" i="444" s="1"/>
  <c r="AK33" i="444"/>
  <c r="AI33" i="444"/>
  <c r="AJ33" i="444" s="1"/>
  <c r="AH33" i="444"/>
  <c r="AG33" i="444"/>
  <c r="AF33" i="444"/>
  <c r="AE33" i="444"/>
  <c r="AD33" i="444"/>
  <c r="AC33" i="444"/>
  <c r="AB33" i="444"/>
  <c r="AA33" i="444"/>
  <c r="Z33" i="444"/>
  <c r="Y33" i="444"/>
  <c r="X33" i="444"/>
  <c r="W33" i="444"/>
  <c r="V33" i="444"/>
  <c r="U33" i="444"/>
  <c r="T33" i="444"/>
  <c r="S33" i="444"/>
  <c r="R33" i="444"/>
  <c r="Q33" i="444"/>
  <c r="P33" i="444"/>
  <c r="O33" i="444"/>
  <c r="N33" i="444"/>
  <c r="M33" i="444"/>
  <c r="L33" i="444"/>
  <c r="BX32" i="444"/>
  <c r="BY32" i="444" s="1"/>
  <c r="BH32" i="444"/>
  <c r="BI32" i="444" s="1"/>
  <c r="BG32" i="444"/>
  <c r="BF32" i="444"/>
  <c r="BE32" i="444"/>
  <c r="BD32" i="444"/>
  <c r="BC32" i="444"/>
  <c r="BB32" i="444"/>
  <c r="BA32" i="444"/>
  <c r="AZ32" i="444"/>
  <c r="AY32" i="444"/>
  <c r="AN32" i="444"/>
  <c r="AL32" i="444"/>
  <c r="AM32" i="444" s="1"/>
  <c r="AK32" i="444"/>
  <c r="AI32" i="444"/>
  <c r="AJ32" i="444" s="1"/>
  <c r="AH32" i="444"/>
  <c r="AG32" i="444"/>
  <c r="AF32" i="444"/>
  <c r="AE32" i="444"/>
  <c r="AD32" i="444"/>
  <c r="AC32" i="444"/>
  <c r="AB32" i="444"/>
  <c r="AA32" i="444"/>
  <c r="Z32" i="444"/>
  <c r="Y32" i="444"/>
  <c r="X32" i="444"/>
  <c r="W32" i="444"/>
  <c r="V32" i="444"/>
  <c r="U32" i="444"/>
  <c r="T32" i="444"/>
  <c r="S32" i="444"/>
  <c r="R32" i="444"/>
  <c r="Q32" i="444"/>
  <c r="P32" i="444"/>
  <c r="O32" i="444"/>
  <c r="N32" i="444"/>
  <c r="M32" i="444"/>
  <c r="L32" i="444"/>
  <c r="BY31" i="444"/>
  <c r="BX31" i="444"/>
  <c r="BR31" i="444"/>
  <c r="BH31" i="444"/>
  <c r="BG31" i="444"/>
  <c r="BF31" i="444"/>
  <c r="BE31" i="444"/>
  <c r="BD31" i="444"/>
  <c r="BC31" i="444"/>
  <c r="BB31" i="444"/>
  <c r="BA31" i="444"/>
  <c r="AZ31" i="444"/>
  <c r="AY31" i="444"/>
  <c r="AN31" i="444"/>
  <c r="BM31" i="444" s="1"/>
  <c r="AL31" i="444"/>
  <c r="AM31" i="444" s="1"/>
  <c r="AK31" i="444"/>
  <c r="AI31" i="444"/>
  <c r="AJ31" i="444" s="1"/>
  <c r="AH31" i="444"/>
  <c r="AG31" i="444"/>
  <c r="AF31" i="444"/>
  <c r="AE31" i="444"/>
  <c r="AD31" i="444"/>
  <c r="AC31" i="444"/>
  <c r="AB31" i="444"/>
  <c r="AA31" i="444"/>
  <c r="Z31" i="444"/>
  <c r="Y31" i="444"/>
  <c r="X31" i="444"/>
  <c r="W31" i="444"/>
  <c r="V31" i="444"/>
  <c r="U31" i="444"/>
  <c r="T31" i="444"/>
  <c r="S31" i="444"/>
  <c r="R31" i="444"/>
  <c r="Q31" i="444"/>
  <c r="P31" i="444"/>
  <c r="O31" i="444"/>
  <c r="N31" i="444"/>
  <c r="M31" i="444"/>
  <c r="L31" i="444"/>
  <c r="BX30" i="444"/>
  <c r="BY30" i="444" s="1"/>
  <c r="BH30" i="444"/>
  <c r="BG30" i="444"/>
  <c r="BF30" i="444"/>
  <c r="BE30" i="444"/>
  <c r="BD30" i="444"/>
  <c r="BC30" i="444"/>
  <c r="BB30" i="444"/>
  <c r="BA30" i="444"/>
  <c r="AZ30" i="444"/>
  <c r="AY30" i="444"/>
  <c r="AN30" i="444"/>
  <c r="AL30" i="444"/>
  <c r="AM30" i="444" s="1"/>
  <c r="AK30" i="444"/>
  <c r="AI30" i="444"/>
  <c r="AH30" i="444"/>
  <c r="AG30" i="444"/>
  <c r="AF30" i="444"/>
  <c r="AE30" i="444"/>
  <c r="AD30" i="444"/>
  <c r="AC30" i="444"/>
  <c r="AB30" i="444"/>
  <c r="AA30" i="444"/>
  <c r="Z30" i="444"/>
  <c r="Y30" i="444"/>
  <c r="X30" i="444"/>
  <c r="W30" i="444"/>
  <c r="V30" i="444"/>
  <c r="U30" i="444"/>
  <c r="T30" i="444"/>
  <c r="S30" i="444"/>
  <c r="R30" i="444"/>
  <c r="Q30" i="444"/>
  <c r="P30" i="444"/>
  <c r="O30" i="444"/>
  <c r="N30" i="444"/>
  <c r="M30" i="444"/>
  <c r="L30" i="444"/>
  <c r="BX29" i="444"/>
  <c r="BY29" i="444" s="1"/>
  <c r="BH29" i="444"/>
  <c r="BI29" i="444" s="1"/>
  <c r="BG29" i="444"/>
  <c r="BF29" i="444"/>
  <c r="BE29" i="444"/>
  <c r="BD29" i="444"/>
  <c r="BC29" i="444"/>
  <c r="BB29" i="444"/>
  <c r="BA29" i="444"/>
  <c r="AZ29" i="444"/>
  <c r="AY29" i="444"/>
  <c r="AN29" i="444"/>
  <c r="BN29" i="444" s="1"/>
  <c r="AL29" i="444"/>
  <c r="AM29" i="444" s="1"/>
  <c r="AK29" i="444"/>
  <c r="AI29" i="444"/>
  <c r="AJ29" i="444" s="1"/>
  <c r="AH29" i="444"/>
  <c r="AG29" i="444"/>
  <c r="AF29" i="444"/>
  <c r="AE29" i="444"/>
  <c r="AD29" i="444"/>
  <c r="AC29" i="444"/>
  <c r="AB29" i="444"/>
  <c r="AA29" i="444"/>
  <c r="Z29" i="444"/>
  <c r="Y29" i="444"/>
  <c r="X29" i="444"/>
  <c r="W29" i="444"/>
  <c r="V29" i="444"/>
  <c r="U29" i="444"/>
  <c r="T29" i="444"/>
  <c r="S29" i="444"/>
  <c r="R29" i="444"/>
  <c r="Q29" i="444"/>
  <c r="P29" i="444"/>
  <c r="O29" i="444"/>
  <c r="N29" i="444"/>
  <c r="M29" i="444"/>
  <c r="L29" i="444"/>
  <c r="BX28" i="444"/>
  <c r="BY28" i="444" s="1"/>
  <c r="BH28" i="444"/>
  <c r="BK28" i="444" s="1"/>
  <c r="BG28" i="444"/>
  <c r="BF28" i="444"/>
  <c r="BE28" i="444"/>
  <c r="BD28" i="444"/>
  <c r="BC28" i="444"/>
  <c r="BB28" i="444"/>
  <c r="BA28" i="444"/>
  <c r="AZ28" i="444"/>
  <c r="AY28" i="444"/>
  <c r="AN28" i="444"/>
  <c r="AL28" i="444"/>
  <c r="AM28" i="444" s="1"/>
  <c r="AK28" i="444"/>
  <c r="AI28" i="444"/>
  <c r="AJ28" i="444" s="1"/>
  <c r="AH28" i="444"/>
  <c r="AG28" i="444"/>
  <c r="AF28" i="444"/>
  <c r="AE28" i="444"/>
  <c r="AD28" i="444"/>
  <c r="AC28" i="444"/>
  <c r="AB28" i="444"/>
  <c r="AA28" i="444"/>
  <c r="Z28" i="444"/>
  <c r="Y28" i="444"/>
  <c r="X28" i="444"/>
  <c r="W28" i="444"/>
  <c r="V28" i="444"/>
  <c r="U28" i="444"/>
  <c r="T28" i="444"/>
  <c r="S28" i="444"/>
  <c r="R28" i="444"/>
  <c r="Q28" i="444"/>
  <c r="P28" i="444"/>
  <c r="O28" i="444"/>
  <c r="N28" i="444"/>
  <c r="M28" i="444"/>
  <c r="L28" i="444"/>
  <c r="BX27" i="444"/>
  <c r="BH27" i="444"/>
  <c r="BG27" i="444"/>
  <c r="BF27" i="444"/>
  <c r="BE27" i="444"/>
  <c r="BD27" i="444"/>
  <c r="BC27" i="444"/>
  <c r="BB27" i="444"/>
  <c r="BA27" i="444"/>
  <c r="AZ27" i="444"/>
  <c r="AY27" i="444"/>
  <c r="AN27" i="444"/>
  <c r="AL27" i="444"/>
  <c r="AM27" i="444" s="1"/>
  <c r="AK27" i="444"/>
  <c r="AI27" i="444"/>
  <c r="AJ27" i="444" s="1"/>
  <c r="AH27" i="444"/>
  <c r="AG27" i="444"/>
  <c r="AF27" i="444"/>
  <c r="AE27" i="444"/>
  <c r="AD27" i="444"/>
  <c r="AC27" i="444"/>
  <c r="AB27" i="444"/>
  <c r="AA27" i="444"/>
  <c r="Z27" i="444"/>
  <c r="Y27" i="444"/>
  <c r="X27" i="444"/>
  <c r="W27" i="444"/>
  <c r="V27" i="444"/>
  <c r="U27" i="444"/>
  <c r="T27" i="444"/>
  <c r="S27" i="444"/>
  <c r="R27" i="444"/>
  <c r="Q27" i="444"/>
  <c r="P27" i="444"/>
  <c r="O27" i="444"/>
  <c r="N27" i="444"/>
  <c r="M27" i="444"/>
  <c r="L27" i="444"/>
  <c r="BX26" i="444"/>
  <c r="BY26" i="444" s="1"/>
  <c r="BH26" i="444"/>
  <c r="BG26" i="444"/>
  <c r="BF26" i="444"/>
  <c r="BE26" i="444"/>
  <c r="BD26" i="444"/>
  <c r="BC26" i="444"/>
  <c r="BB26" i="444"/>
  <c r="BA26" i="444"/>
  <c r="AZ26" i="444"/>
  <c r="AY26" i="444"/>
  <c r="AT26" i="444"/>
  <c r="AN26" i="444"/>
  <c r="AL26" i="444"/>
  <c r="AM26" i="444" s="1"/>
  <c r="AK26" i="444"/>
  <c r="AJ26" i="444"/>
  <c r="AI26" i="444"/>
  <c r="AH26" i="444"/>
  <c r="AG26" i="444"/>
  <c r="AF26" i="444"/>
  <c r="AE26" i="444"/>
  <c r="AD26" i="444"/>
  <c r="AC26" i="444"/>
  <c r="AB26" i="444"/>
  <c r="AA26" i="444"/>
  <c r="Z26" i="444"/>
  <c r="Y26" i="444"/>
  <c r="X26" i="444"/>
  <c r="W26" i="444"/>
  <c r="V26" i="444"/>
  <c r="U26" i="444"/>
  <c r="T26" i="444"/>
  <c r="S26" i="444"/>
  <c r="R26" i="444"/>
  <c r="Q26" i="444"/>
  <c r="P26" i="444"/>
  <c r="O26" i="444"/>
  <c r="N26" i="444"/>
  <c r="M26" i="444"/>
  <c r="L26" i="444"/>
  <c r="BX25" i="444"/>
  <c r="BY25" i="444" s="1"/>
  <c r="BT25" i="444"/>
  <c r="BH25" i="444"/>
  <c r="BI25" i="444" s="1"/>
  <c r="BG25" i="444"/>
  <c r="BF25" i="444"/>
  <c r="BE25" i="444"/>
  <c r="BD25" i="444"/>
  <c r="BC25" i="444"/>
  <c r="BB25" i="444"/>
  <c r="BA25" i="444"/>
  <c r="AZ25" i="444"/>
  <c r="AY25" i="444"/>
  <c r="AN25" i="444"/>
  <c r="BR25" i="444" s="1"/>
  <c r="AL25" i="444"/>
  <c r="AK25" i="444"/>
  <c r="AI25" i="444"/>
  <c r="AJ25" i="444" s="1"/>
  <c r="AH25" i="444"/>
  <c r="AG25" i="444"/>
  <c r="AF25" i="444"/>
  <c r="AE25" i="444"/>
  <c r="AD25" i="444"/>
  <c r="AC25" i="444"/>
  <c r="AB25" i="444"/>
  <c r="AA25" i="444"/>
  <c r="Z25" i="444"/>
  <c r="Y25" i="444"/>
  <c r="X25" i="444"/>
  <c r="W25" i="444"/>
  <c r="V25" i="444"/>
  <c r="U25" i="444"/>
  <c r="T25" i="444"/>
  <c r="S25" i="444"/>
  <c r="R25" i="444"/>
  <c r="Q25" i="444"/>
  <c r="P25" i="444"/>
  <c r="O25" i="444"/>
  <c r="N25" i="444"/>
  <c r="M25" i="444"/>
  <c r="L25" i="444"/>
  <c r="BX24" i="444"/>
  <c r="BY24" i="444" s="1"/>
  <c r="BH24" i="444"/>
  <c r="BI24" i="444" s="1"/>
  <c r="BG24" i="444"/>
  <c r="BF24" i="444"/>
  <c r="BE24" i="444"/>
  <c r="BD24" i="444"/>
  <c r="BC24" i="444"/>
  <c r="BB24" i="444"/>
  <c r="BA24" i="444"/>
  <c r="AZ24" i="444"/>
  <c r="AY24" i="444"/>
  <c r="AN24" i="444"/>
  <c r="AR24" i="444" s="1"/>
  <c r="AM24" i="444"/>
  <c r="AL24" i="444"/>
  <c r="AK24" i="444"/>
  <c r="AI24" i="444"/>
  <c r="AJ24" i="444" s="1"/>
  <c r="AH24" i="444"/>
  <c r="AG24" i="444"/>
  <c r="AF24" i="444"/>
  <c r="AE24" i="444"/>
  <c r="AD24" i="444"/>
  <c r="AC24" i="444"/>
  <c r="AB24" i="444"/>
  <c r="AA24" i="444"/>
  <c r="Z24" i="444"/>
  <c r="Y24" i="444"/>
  <c r="X24" i="444"/>
  <c r="W24" i="444"/>
  <c r="V24" i="444"/>
  <c r="U24" i="444"/>
  <c r="T24" i="444"/>
  <c r="S24" i="444"/>
  <c r="R24" i="444"/>
  <c r="Q24" i="444"/>
  <c r="P24" i="444"/>
  <c r="O24" i="444"/>
  <c r="N24" i="444"/>
  <c r="M24" i="444"/>
  <c r="L24" i="444"/>
  <c r="BX23" i="444"/>
  <c r="BY23" i="444" s="1"/>
  <c r="BH23" i="444"/>
  <c r="BG23" i="444"/>
  <c r="BF23" i="444"/>
  <c r="BE23" i="444"/>
  <c r="BD23" i="444"/>
  <c r="BC23" i="444"/>
  <c r="BB23" i="444"/>
  <c r="BA23" i="444"/>
  <c r="AZ23" i="444"/>
  <c r="AY23" i="444"/>
  <c r="AN23" i="444"/>
  <c r="AL23" i="444"/>
  <c r="AM23" i="444" s="1"/>
  <c r="AK23" i="444"/>
  <c r="AI23" i="444"/>
  <c r="AJ23" i="444" s="1"/>
  <c r="AH23" i="444"/>
  <c r="AG23" i="444"/>
  <c r="AF23" i="444"/>
  <c r="AE23" i="444"/>
  <c r="AD23" i="444"/>
  <c r="AC23" i="444"/>
  <c r="AB23" i="444"/>
  <c r="AA23" i="444"/>
  <c r="Z23" i="444"/>
  <c r="Y23" i="444"/>
  <c r="X23" i="444"/>
  <c r="W23" i="444"/>
  <c r="V23" i="444"/>
  <c r="U23" i="444"/>
  <c r="T23" i="444"/>
  <c r="S23" i="444"/>
  <c r="R23" i="444"/>
  <c r="Q23" i="444"/>
  <c r="P23" i="444"/>
  <c r="O23" i="444"/>
  <c r="N23" i="444"/>
  <c r="M23" i="444"/>
  <c r="L23" i="444"/>
  <c r="BX22" i="444"/>
  <c r="BY22" i="444" s="1"/>
  <c r="BI22" i="444"/>
  <c r="BH22" i="444"/>
  <c r="BJ22" i="444" s="1"/>
  <c r="BG22" i="444"/>
  <c r="BF22" i="444"/>
  <c r="BE22" i="444"/>
  <c r="BD22" i="444"/>
  <c r="BC22" i="444"/>
  <c r="BB22" i="444"/>
  <c r="BA22" i="444"/>
  <c r="AZ22" i="444"/>
  <c r="AY22" i="444"/>
  <c r="AN22" i="444"/>
  <c r="AL22" i="444"/>
  <c r="AM22" i="444" s="1"/>
  <c r="AK22" i="444"/>
  <c r="AI22" i="444"/>
  <c r="AJ22" i="444" s="1"/>
  <c r="AH22" i="444"/>
  <c r="AG22" i="444"/>
  <c r="AF22" i="444"/>
  <c r="AE22" i="444"/>
  <c r="AD22" i="444"/>
  <c r="AC22" i="444"/>
  <c r="AB22" i="444"/>
  <c r="AA22" i="444"/>
  <c r="Z22" i="444"/>
  <c r="Y22" i="444"/>
  <c r="X22" i="444"/>
  <c r="W22" i="444"/>
  <c r="V22" i="444"/>
  <c r="U22" i="444"/>
  <c r="T22" i="444"/>
  <c r="S22" i="444"/>
  <c r="R22" i="444"/>
  <c r="Q22" i="444"/>
  <c r="P22" i="444"/>
  <c r="O22" i="444"/>
  <c r="N22" i="444"/>
  <c r="M22" i="444"/>
  <c r="L22" i="444"/>
  <c r="BH21" i="444"/>
  <c r="N21" i="444"/>
  <c r="M21" i="444"/>
  <c r="L21" i="444"/>
  <c r="J21" i="444"/>
  <c r="I21" i="444"/>
  <c r="H21" i="444"/>
  <c r="G21" i="444"/>
  <c r="F21" i="444"/>
  <c r="V18" i="444"/>
  <c r="AB16" i="444"/>
  <c r="AB15" i="444"/>
  <c r="AB14" i="444"/>
  <c r="BR13" i="444"/>
  <c r="BO13" i="444"/>
  <c r="BL13" i="444"/>
  <c r="BE13" i="444"/>
  <c r="BB13" i="444"/>
  <c r="AY13" i="444"/>
  <c r="U13" i="444"/>
  <c r="R13" i="444"/>
  <c r="O13" i="444"/>
  <c r="N13" i="444"/>
  <c r="M13" i="444"/>
  <c r="L13" i="444"/>
  <c r="U12" i="444"/>
  <c r="R12" i="444"/>
  <c r="O12" i="444"/>
  <c r="O14" i="444"/>
  <c r="N12" i="444"/>
  <c r="M12" i="444"/>
  <c r="L12" i="444"/>
  <c r="BK9" i="444"/>
  <c r="BI9" i="444"/>
  <c r="K9" i="444"/>
  <c r="I9" i="444"/>
  <c r="F9" i="444"/>
  <c r="C9" i="444"/>
  <c r="J5" i="444"/>
  <c r="C5" i="444"/>
  <c r="AB147" i="443"/>
  <c r="AA147" i="443"/>
  <c r="Z147" i="443"/>
  <c r="Y147" i="443"/>
  <c r="X147" i="443"/>
  <c r="W147" i="443"/>
  <c r="V147" i="443"/>
  <c r="U147" i="443"/>
  <c r="T147" i="443"/>
  <c r="S147" i="443"/>
  <c r="R147" i="443"/>
  <c r="Q147" i="443"/>
  <c r="P147" i="443"/>
  <c r="O147" i="443"/>
  <c r="N147" i="443"/>
  <c r="M147" i="443"/>
  <c r="L147" i="443"/>
  <c r="BX146" i="443"/>
  <c r="BY146" i="443" s="1"/>
  <c r="BH146" i="443"/>
  <c r="BJ146" i="443" s="1"/>
  <c r="BG146" i="443"/>
  <c r="BF146" i="443"/>
  <c r="BE146" i="443"/>
  <c r="BD146" i="443"/>
  <c r="BC146" i="443"/>
  <c r="BB146" i="443"/>
  <c r="BA146" i="443"/>
  <c r="AZ146" i="443"/>
  <c r="AY146" i="443"/>
  <c r="AN146" i="443"/>
  <c r="AL146" i="443"/>
  <c r="AM146" i="443" s="1"/>
  <c r="AK146" i="443"/>
  <c r="AI146" i="443"/>
  <c r="AJ146" i="443" s="1"/>
  <c r="AH146" i="443"/>
  <c r="AG146" i="443"/>
  <c r="AF146" i="443"/>
  <c r="AE146" i="443"/>
  <c r="AD146" i="443"/>
  <c r="AC146" i="443"/>
  <c r="AB146" i="443"/>
  <c r="AA146" i="443"/>
  <c r="Z146" i="443"/>
  <c r="Y146" i="443"/>
  <c r="X146" i="443"/>
  <c r="W146" i="443"/>
  <c r="V146" i="443"/>
  <c r="U146" i="443"/>
  <c r="T146" i="443"/>
  <c r="S146" i="443"/>
  <c r="R146" i="443"/>
  <c r="Q146" i="443"/>
  <c r="P146" i="443"/>
  <c r="O146" i="443"/>
  <c r="N146" i="443"/>
  <c r="M146" i="443"/>
  <c r="L146" i="443"/>
  <c r="BX145" i="443"/>
  <c r="BY145" i="443" s="1"/>
  <c r="BT145" i="443"/>
  <c r="BH145" i="443"/>
  <c r="BK145" i="443" s="1"/>
  <c r="BJ145" i="443"/>
  <c r="BG145" i="443"/>
  <c r="BF145" i="443"/>
  <c r="BE145" i="443"/>
  <c r="BD145" i="443"/>
  <c r="BC145" i="443"/>
  <c r="BB145" i="443"/>
  <c r="BA145" i="443"/>
  <c r="AZ145" i="443"/>
  <c r="AY145" i="443"/>
  <c r="AU145" i="443"/>
  <c r="AN145" i="443"/>
  <c r="BQ145" i="443" s="1"/>
  <c r="AL145" i="443"/>
  <c r="AM145" i="443" s="1"/>
  <c r="AK145" i="443"/>
  <c r="AI145" i="443"/>
  <c r="AJ145" i="443" s="1"/>
  <c r="AH145" i="443"/>
  <c r="AG145" i="443"/>
  <c r="AF145" i="443"/>
  <c r="AE145" i="443"/>
  <c r="AD145" i="443"/>
  <c r="AC145" i="443"/>
  <c r="AB145" i="443"/>
  <c r="AA145" i="443"/>
  <c r="Z145" i="443"/>
  <c r="Y145" i="443"/>
  <c r="X145" i="443"/>
  <c r="W145" i="443"/>
  <c r="V145" i="443"/>
  <c r="U145" i="443"/>
  <c r="T145" i="443"/>
  <c r="S145" i="443"/>
  <c r="R145" i="443"/>
  <c r="Q145" i="443"/>
  <c r="P145" i="443"/>
  <c r="O145" i="443"/>
  <c r="N145" i="443"/>
  <c r="M145" i="443"/>
  <c r="L145" i="443"/>
  <c r="BX144" i="443"/>
  <c r="BY144" i="443" s="1"/>
  <c r="BH144" i="443"/>
  <c r="BG144" i="443"/>
  <c r="BF144" i="443"/>
  <c r="BE144" i="443"/>
  <c r="BD144" i="443"/>
  <c r="BC144" i="443"/>
  <c r="BB144" i="443"/>
  <c r="BA144" i="443"/>
  <c r="AZ144" i="443"/>
  <c r="AY144" i="443"/>
  <c r="AN144" i="443"/>
  <c r="AL144" i="443"/>
  <c r="AM144" i="443" s="1"/>
  <c r="AK144" i="443"/>
  <c r="AI144" i="443"/>
  <c r="AJ144" i="443" s="1"/>
  <c r="AH144" i="443"/>
  <c r="AG144" i="443"/>
  <c r="AF144" i="443"/>
  <c r="AE144" i="443"/>
  <c r="AD144" i="443"/>
  <c r="AC144" i="443"/>
  <c r="AB144" i="443"/>
  <c r="AA144" i="443"/>
  <c r="Z144" i="443"/>
  <c r="Y144" i="443"/>
  <c r="X144" i="443"/>
  <c r="W144" i="443"/>
  <c r="V144" i="443"/>
  <c r="U144" i="443"/>
  <c r="T144" i="443"/>
  <c r="S144" i="443"/>
  <c r="R144" i="443"/>
  <c r="Q144" i="443"/>
  <c r="P144" i="443"/>
  <c r="O144" i="443"/>
  <c r="N144" i="443"/>
  <c r="M144" i="443"/>
  <c r="L144" i="443"/>
  <c r="BX143" i="443"/>
  <c r="BY143" i="443" s="1"/>
  <c r="BH143" i="443"/>
  <c r="BK143" i="443" s="1"/>
  <c r="BG143" i="443"/>
  <c r="BF143" i="443"/>
  <c r="BE143" i="443"/>
  <c r="BD143" i="443"/>
  <c r="BC143" i="443"/>
  <c r="BB143" i="443"/>
  <c r="BA143" i="443"/>
  <c r="AZ143" i="443"/>
  <c r="AY143" i="443"/>
  <c r="AN143" i="443"/>
  <c r="AL143" i="443"/>
  <c r="AM143" i="443" s="1"/>
  <c r="AK143" i="443"/>
  <c r="AI143" i="443"/>
  <c r="AJ143" i="443" s="1"/>
  <c r="AH143" i="443"/>
  <c r="AG143" i="443"/>
  <c r="AF143" i="443"/>
  <c r="AE143" i="443"/>
  <c r="AD143" i="443"/>
  <c r="AC143" i="443"/>
  <c r="AB143" i="443"/>
  <c r="AA143" i="443"/>
  <c r="Z143" i="443"/>
  <c r="Y143" i="443"/>
  <c r="X143" i="443"/>
  <c r="W143" i="443"/>
  <c r="V143" i="443"/>
  <c r="U143" i="443"/>
  <c r="T143" i="443"/>
  <c r="S143" i="443"/>
  <c r="R143" i="443"/>
  <c r="Q143" i="443"/>
  <c r="P143" i="443"/>
  <c r="O143" i="443"/>
  <c r="N143" i="443"/>
  <c r="M143" i="443"/>
  <c r="L143" i="443"/>
  <c r="BX142" i="443"/>
  <c r="BY142" i="443" s="1"/>
  <c r="BH142" i="443"/>
  <c r="BG142" i="443"/>
  <c r="BF142" i="443"/>
  <c r="BE142" i="443"/>
  <c r="BD142" i="443"/>
  <c r="BC142" i="443"/>
  <c r="BB142" i="443"/>
  <c r="BA142" i="443"/>
  <c r="AZ142" i="443"/>
  <c r="AY142" i="443"/>
  <c r="AN142" i="443"/>
  <c r="AL142" i="443"/>
  <c r="AM142" i="443" s="1"/>
  <c r="AK142" i="443"/>
  <c r="AI142" i="443"/>
  <c r="AJ142" i="443" s="1"/>
  <c r="AH142" i="443"/>
  <c r="AG142" i="443"/>
  <c r="AF142" i="443"/>
  <c r="AE142" i="443"/>
  <c r="AD142" i="443"/>
  <c r="AC142" i="443"/>
  <c r="AB142" i="443"/>
  <c r="AA142" i="443"/>
  <c r="Z142" i="443"/>
  <c r="Y142" i="443"/>
  <c r="X142" i="443"/>
  <c r="W142" i="443"/>
  <c r="V142" i="443"/>
  <c r="U142" i="443"/>
  <c r="T142" i="443"/>
  <c r="S142" i="443"/>
  <c r="R142" i="443"/>
  <c r="Q142" i="443"/>
  <c r="P142" i="443"/>
  <c r="O142" i="443"/>
  <c r="N142" i="443"/>
  <c r="M142" i="443"/>
  <c r="L142" i="443"/>
  <c r="BX141" i="443"/>
  <c r="BY141" i="443"/>
  <c r="BH141" i="443"/>
  <c r="BG141" i="443"/>
  <c r="BF141" i="443"/>
  <c r="BE141" i="443"/>
  <c r="BD141" i="443"/>
  <c r="BC141" i="443"/>
  <c r="BB141" i="443"/>
  <c r="BA141" i="443"/>
  <c r="AZ141" i="443"/>
  <c r="AY141" i="443"/>
  <c r="AN141" i="443"/>
  <c r="AL141" i="443"/>
  <c r="AM141" i="443" s="1"/>
  <c r="AK141" i="443"/>
  <c r="AI141" i="443"/>
  <c r="AJ141" i="443" s="1"/>
  <c r="AH141" i="443"/>
  <c r="AG141" i="443"/>
  <c r="AF141" i="443"/>
  <c r="AE141" i="443"/>
  <c r="AD141" i="443"/>
  <c r="AC141" i="443"/>
  <c r="AB141" i="443"/>
  <c r="AA141" i="443"/>
  <c r="Z141" i="443"/>
  <c r="Y141" i="443"/>
  <c r="X141" i="443"/>
  <c r="W141" i="443"/>
  <c r="V141" i="443"/>
  <c r="U141" i="443"/>
  <c r="T141" i="443"/>
  <c r="S141" i="443"/>
  <c r="R141" i="443"/>
  <c r="Q141" i="443"/>
  <c r="P141" i="443"/>
  <c r="O141" i="443"/>
  <c r="N141" i="443"/>
  <c r="M141" i="443"/>
  <c r="L141" i="443"/>
  <c r="BX140" i="443"/>
  <c r="BY140" i="443" s="1"/>
  <c r="BT140" i="443"/>
  <c r="BH140" i="443"/>
  <c r="BI140" i="443" s="1"/>
  <c r="BG140" i="443"/>
  <c r="BF140" i="443"/>
  <c r="BE140" i="443"/>
  <c r="BD140" i="443"/>
  <c r="BC140" i="443"/>
  <c r="BB140" i="443"/>
  <c r="BA140" i="443"/>
  <c r="AZ140" i="443"/>
  <c r="AY140" i="443"/>
  <c r="AV140" i="443"/>
  <c r="AW140" i="443" s="1"/>
  <c r="AN140" i="443"/>
  <c r="BR140" i="443" s="1"/>
  <c r="AL140" i="443"/>
  <c r="AM140" i="443" s="1"/>
  <c r="AK140" i="443"/>
  <c r="AI140" i="443"/>
  <c r="AJ140" i="443" s="1"/>
  <c r="AH140" i="443"/>
  <c r="AG140" i="443"/>
  <c r="AF140" i="443"/>
  <c r="AE140" i="443"/>
  <c r="AD140" i="443"/>
  <c r="AC140" i="443"/>
  <c r="AB140" i="443"/>
  <c r="AA140" i="443"/>
  <c r="Z140" i="443"/>
  <c r="Y140" i="443"/>
  <c r="X140" i="443"/>
  <c r="W140" i="443"/>
  <c r="V140" i="443"/>
  <c r="U140" i="443"/>
  <c r="T140" i="443"/>
  <c r="S140" i="443"/>
  <c r="R140" i="443"/>
  <c r="Q140" i="443"/>
  <c r="P140" i="443"/>
  <c r="O140" i="443"/>
  <c r="N140" i="443"/>
  <c r="M140" i="443"/>
  <c r="L140" i="443"/>
  <c r="BX139" i="443"/>
  <c r="BY139" i="443" s="1"/>
  <c r="BS139" i="443"/>
  <c r="BH139" i="443"/>
  <c r="BI139" i="443" s="1"/>
  <c r="BG139" i="443"/>
  <c r="BF139" i="443"/>
  <c r="BE139" i="443"/>
  <c r="BD139" i="443"/>
  <c r="BC139" i="443"/>
  <c r="BB139" i="443"/>
  <c r="BA139" i="443"/>
  <c r="AZ139" i="443"/>
  <c r="AY139" i="443"/>
  <c r="AN139" i="443"/>
  <c r="AL139" i="443"/>
  <c r="AM139" i="443" s="1"/>
  <c r="AK139" i="443"/>
  <c r="AI139" i="443"/>
  <c r="AJ139" i="443" s="1"/>
  <c r="AH139" i="443"/>
  <c r="AG139" i="443"/>
  <c r="AF139" i="443"/>
  <c r="AE139" i="443"/>
  <c r="AD139" i="443"/>
  <c r="AC139" i="443"/>
  <c r="AB139" i="443"/>
  <c r="AA139" i="443"/>
  <c r="Z139" i="443"/>
  <c r="Y139" i="443"/>
  <c r="X139" i="443"/>
  <c r="W139" i="443"/>
  <c r="V139" i="443"/>
  <c r="U139" i="443"/>
  <c r="T139" i="443"/>
  <c r="S139" i="443"/>
  <c r="R139" i="443"/>
  <c r="Q139" i="443"/>
  <c r="P139" i="443"/>
  <c r="O139" i="443"/>
  <c r="N139" i="443"/>
  <c r="M139" i="443"/>
  <c r="L139" i="443"/>
  <c r="BX138" i="443"/>
  <c r="BY138" i="443" s="1"/>
  <c r="BH138" i="443"/>
  <c r="BG138" i="443"/>
  <c r="BF138" i="443"/>
  <c r="BE138" i="443"/>
  <c r="BD138" i="443"/>
  <c r="BC138" i="443"/>
  <c r="BB138" i="443"/>
  <c r="BA138" i="443"/>
  <c r="AZ138" i="443"/>
  <c r="AY138" i="443"/>
  <c r="AN138" i="443"/>
  <c r="AL138" i="443"/>
  <c r="AM138" i="443" s="1"/>
  <c r="AK138" i="443"/>
  <c r="AI138" i="443"/>
  <c r="AJ138" i="443" s="1"/>
  <c r="AH138" i="443"/>
  <c r="AG138" i="443"/>
  <c r="AF138" i="443"/>
  <c r="AE138" i="443"/>
  <c r="AD138" i="443"/>
  <c r="AC138" i="443"/>
  <c r="AB138" i="443"/>
  <c r="AA138" i="443"/>
  <c r="Z138" i="443"/>
  <c r="Y138" i="443"/>
  <c r="X138" i="443"/>
  <c r="W138" i="443"/>
  <c r="V138" i="443"/>
  <c r="U138" i="443"/>
  <c r="T138" i="443"/>
  <c r="S138" i="443"/>
  <c r="R138" i="443"/>
  <c r="Q138" i="443"/>
  <c r="P138" i="443"/>
  <c r="O138" i="443"/>
  <c r="N138" i="443"/>
  <c r="M138" i="443"/>
  <c r="L138" i="443"/>
  <c r="BX137" i="443"/>
  <c r="BY137" i="443" s="1"/>
  <c r="BH137" i="443"/>
  <c r="BG137" i="443"/>
  <c r="BF137" i="443"/>
  <c r="BE137" i="443"/>
  <c r="BD137" i="443"/>
  <c r="BC137" i="443"/>
  <c r="BB137" i="443"/>
  <c r="BA137" i="443"/>
  <c r="AZ137" i="443"/>
  <c r="AY137" i="443"/>
  <c r="AN137" i="443"/>
  <c r="AL137" i="443"/>
  <c r="AM137" i="443" s="1"/>
  <c r="AK137" i="443"/>
  <c r="AI137" i="443"/>
  <c r="AJ137" i="443" s="1"/>
  <c r="AH137" i="443"/>
  <c r="AG137" i="443"/>
  <c r="AF137" i="443"/>
  <c r="AE137" i="443"/>
  <c r="AD137" i="443"/>
  <c r="AC137" i="443"/>
  <c r="AB137" i="443"/>
  <c r="AA137" i="443"/>
  <c r="Z137" i="443"/>
  <c r="Y137" i="443"/>
  <c r="X137" i="443"/>
  <c r="W137" i="443"/>
  <c r="V137" i="443"/>
  <c r="U137" i="443"/>
  <c r="T137" i="443"/>
  <c r="S137" i="443"/>
  <c r="R137" i="443"/>
  <c r="Q137" i="443"/>
  <c r="P137" i="443"/>
  <c r="O137" i="443"/>
  <c r="N137" i="443"/>
  <c r="M137" i="443"/>
  <c r="L137" i="443"/>
  <c r="BX136" i="443"/>
  <c r="BY136" i="443" s="1"/>
  <c r="BH136" i="443"/>
  <c r="BI136" i="443" s="1"/>
  <c r="BG136" i="443"/>
  <c r="BF136" i="443"/>
  <c r="BE136" i="443"/>
  <c r="BD136" i="443"/>
  <c r="BC136" i="443"/>
  <c r="BB136" i="443"/>
  <c r="BA136" i="443"/>
  <c r="AZ136" i="443"/>
  <c r="AY136" i="443"/>
  <c r="AN136" i="443"/>
  <c r="AL136" i="443"/>
  <c r="AM136" i="443" s="1"/>
  <c r="AK136" i="443"/>
  <c r="AI136" i="443"/>
  <c r="AJ136" i="443" s="1"/>
  <c r="AH136" i="443"/>
  <c r="AG136" i="443"/>
  <c r="AF136" i="443"/>
  <c r="AE136" i="443"/>
  <c r="AD136" i="443"/>
  <c r="AC136" i="443"/>
  <c r="AB136" i="443"/>
  <c r="AA136" i="443"/>
  <c r="Z136" i="443"/>
  <c r="Y136" i="443"/>
  <c r="X136" i="443"/>
  <c r="W136" i="443"/>
  <c r="V136" i="443"/>
  <c r="U136" i="443"/>
  <c r="T136" i="443"/>
  <c r="S136" i="443"/>
  <c r="R136" i="443"/>
  <c r="Q136" i="443"/>
  <c r="P136" i="443"/>
  <c r="O136" i="443"/>
  <c r="N136" i="443"/>
  <c r="M136" i="443"/>
  <c r="L136" i="443"/>
  <c r="BX135" i="443"/>
  <c r="BY135" i="443" s="1"/>
  <c r="BH135" i="443"/>
  <c r="BG135" i="443"/>
  <c r="BF135" i="443"/>
  <c r="BE135" i="443"/>
  <c r="BD135" i="443"/>
  <c r="BC135" i="443"/>
  <c r="BB135" i="443"/>
  <c r="BA135" i="443"/>
  <c r="AZ135" i="443"/>
  <c r="AY135" i="443"/>
  <c r="AN135" i="443"/>
  <c r="AL135" i="443"/>
  <c r="AM135" i="443" s="1"/>
  <c r="AK135" i="443"/>
  <c r="AI135" i="443"/>
  <c r="AJ135" i="443" s="1"/>
  <c r="AH135" i="443"/>
  <c r="AG135" i="443"/>
  <c r="AF135" i="443"/>
  <c r="AE135" i="443"/>
  <c r="AD135" i="443"/>
  <c r="AC135" i="443"/>
  <c r="AB135" i="443"/>
  <c r="AA135" i="443"/>
  <c r="Z135" i="443"/>
  <c r="Y135" i="443"/>
  <c r="X135" i="443"/>
  <c r="W135" i="443"/>
  <c r="V135" i="443"/>
  <c r="U135" i="443"/>
  <c r="T135" i="443"/>
  <c r="S135" i="443"/>
  <c r="R135" i="443"/>
  <c r="Q135" i="443"/>
  <c r="P135" i="443"/>
  <c r="O135" i="443"/>
  <c r="N135" i="443"/>
  <c r="M135" i="443"/>
  <c r="L135" i="443"/>
  <c r="BX134" i="443"/>
  <c r="BY134" i="443" s="1"/>
  <c r="BH134" i="443"/>
  <c r="BG134" i="443"/>
  <c r="BF134" i="443"/>
  <c r="BE134" i="443"/>
  <c r="BD134" i="443"/>
  <c r="BC134" i="443"/>
  <c r="BB134" i="443"/>
  <c r="BA134" i="443"/>
  <c r="AZ134" i="443"/>
  <c r="AY134" i="443"/>
  <c r="AN134" i="443"/>
  <c r="BN134" i="443" s="1"/>
  <c r="AL134" i="443"/>
  <c r="AM134" i="443" s="1"/>
  <c r="AK134" i="443"/>
  <c r="AI134" i="443"/>
  <c r="AJ134" i="443" s="1"/>
  <c r="AH134" i="443"/>
  <c r="AG134" i="443"/>
  <c r="AF134" i="443"/>
  <c r="AE134" i="443"/>
  <c r="AD134" i="443"/>
  <c r="AC134" i="443"/>
  <c r="AB134" i="443"/>
  <c r="AA134" i="443"/>
  <c r="Z134" i="443"/>
  <c r="Y134" i="443"/>
  <c r="X134" i="443"/>
  <c r="W134" i="443"/>
  <c r="V134" i="443"/>
  <c r="U134" i="443"/>
  <c r="T134" i="443"/>
  <c r="S134" i="443"/>
  <c r="R134" i="443"/>
  <c r="Q134" i="443"/>
  <c r="P134" i="443"/>
  <c r="O134" i="443"/>
  <c r="N134" i="443"/>
  <c r="M134" i="443"/>
  <c r="L134" i="443"/>
  <c r="BX133" i="443"/>
  <c r="BY133" i="443" s="1"/>
  <c r="BH133" i="443"/>
  <c r="BJ133" i="443" s="1"/>
  <c r="BG133" i="443"/>
  <c r="BF133" i="443"/>
  <c r="BE133" i="443"/>
  <c r="BD133" i="443"/>
  <c r="BC133" i="443"/>
  <c r="BB133" i="443"/>
  <c r="BA133" i="443"/>
  <c r="AZ133" i="443"/>
  <c r="AY133" i="443"/>
  <c r="AR133" i="443"/>
  <c r="AN133" i="443"/>
  <c r="BM133" i="443" s="1"/>
  <c r="AL133" i="443"/>
  <c r="AM133" i="443" s="1"/>
  <c r="AK133" i="443"/>
  <c r="AI133" i="443"/>
  <c r="AJ133" i="443" s="1"/>
  <c r="AH133" i="443"/>
  <c r="AG133" i="443"/>
  <c r="AF133" i="443"/>
  <c r="AE133" i="443"/>
  <c r="AD133" i="443"/>
  <c r="AC133" i="443"/>
  <c r="AB133" i="443"/>
  <c r="AA133" i="443"/>
  <c r="Z133" i="443"/>
  <c r="Y133" i="443"/>
  <c r="X133" i="443"/>
  <c r="W133" i="443"/>
  <c r="V133" i="443"/>
  <c r="U133" i="443"/>
  <c r="T133" i="443"/>
  <c r="S133" i="443"/>
  <c r="R133" i="443"/>
  <c r="Q133" i="443"/>
  <c r="P133" i="443"/>
  <c r="O133" i="443"/>
  <c r="N133" i="443"/>
  <c r="M133" i="443"/>
  <c r="L133" i="443"/>
  <c r="BX132" i="443"/>
  <c r="BY132" i="443" s="1"/>
  <c r="BH132" i="443"/>
  <c r="BK132" i="443" s="1"/>
  <c r="BG132" i="443"/>
  <c r="BF132" i="443"/>
  <c r="BE132" i="443"/>
  <c r="BD132" i="443"/>
  <c r="BC132" i="443"/>
  <c r="BB132" i="443"/>
  <c r="BA132" i="443"/>
  <c r="AZ132" i="443"/>
  <c r="AY132" i="443"/>
  <c r="AN132" i="443"/>
  <c r="AL132" i="443"/>
  <c r="AM132" i="443" s="1"/>
  <c r="AK132" i="443"/>
  <c r="AI132" i="443"/>
  <c r="AJ132" i="443" s="1"/>
  <c r="AH132" i="443"/>
  <c r="AG132" i="443"/>
  <c r="AF132" i="443"/>
  <c r="AE132" i="443"/>
  <c r="AD132" i="443"/>
  <c r="AC132" i="443"/>
  <c r="AB132" i="443"/>
  <c r="AA132" i="443"/>
  <c r="Z132" i="443"/>
  <c r="Y132" i="443"/>
  <c r="X132" i="443"/>
  <c r="W132" i="443"/>
  <c r="V132" i="443"/>
  <c r="U132" i="443"/>
  <c r="T132" i="443"/>
  <c r="S132" i="443"/>
  <c r="R132" i="443"/>
  <c r="Q132" i="443"/>
  <c r="P132" i="443"/>
  <c r="O132" i="443"/>
  <c r="N132" i="443"/>
  <c r="M132" i="443"/>
  <c r="L132" i="443"/>
  <c r="BX131" i="443"/>
  <c r="BY131" i="443" s="1"/>
  <c r="BH131" i="443"/>
  <c r="BG131" i="443"/>
  <c r="BF131" i="443"/>
  <c r="BE131" i="443"/>
  <c r="BD131" i="443"/>
  <c r="BC131" i="443"/>
  <c r="BB131" i="443"/>
  <c r="BA131" i="443"/>
  <c r="AZ131" i="443"/>
  <c r="AY131" i="443"/>
  <c r="AU131" i="443"/>
  <c r="AN131" i="443"/>
  <c r="BP131" i="443" s="1"/>
  <c r="AL131" i="443"/>
  <c r="AM131" i="443" s="1"/>
  <c r="AK131" i="443"/>
  <c r="AI131" i="443"/>
  <c r="AJ131" i="443" s="1"/>
  <c r="AH131" i="443"/>
  <c r="AG131" i="443"/>
  <c r="AF131" i="443"/>
  <c r="AE131" i="443"/>
  <c r="AD131" i="443"/>
  <c r="AC131" i="443"/>
  <c r="AB131" i="443"/>
  <c r="AA131" i="443"/>
  <c r="Z131" i="443"/>
  <c r="Y131" i="443"/>
  <c r="X131" i="443"/>
  <c r="W131" i="443"/>
  <c r="V131" i="443"/>
  <c r="U131" i="443"/>
  <c r="T131" i="443"/>
  <c r="S131" i="443"/>
  <c r="R131" i="443"/>
  <c r="Q131" i="443"/>
  <c r="P131" i="443"/>
  <c r="O131" i="443"/>
  <c r="N131" i="443"/>
  <c r="M131" i="443"/>
  <c r="L131" i="443"/>
  <c r="BX130" i="443"/>
  <c r="BY130" i="443" s="1"/>
  <c r="BH130" i="443"/>
  <c r="BJ130" i="443" s="1"/>
  <c r="BG130" i="443"/>
  <c r="BF130" i="443"/>
  <c r="BE130" i="443"/>
  <c r="BD130" i="443"/>
  <c r="BC130" i="443"/>
  <c r="BB130" i="443"/>
  <c r="BA130" i="443"/>
  <c r="AZ130" i="443"/>
  <c r="AY130" i="443"/>
  <c r="AN130" i="443"/>
  <c r="BT130" i="443" s="1"/>
  <c r="AL130" i="443"/>
  <c r="AM130" i="443" s="1"/>
  <c r="AK130" i="443"/>
  <c r="AI130" i="443"/>
  <c r="AJ130" i="443" s="1"/>
  <c r="AH130" i="443"/>
  <c r="AG130" i="443"/>
  <c r="AF130" i="443"/>
  <c r="AE130" i="443"/>
  <c r="AD130" i="443"/>
  <c r="AC130" i="443"/>
  <c r="AB130" i="443"/>
  <c r="AA130" i="443"/>
  <c r="Z130" i="443"/>
  <c r="Y130" i="443"/>
  <c r="X130" i="443"/>
  <c r="W130" i="443"/>
  <c r="V130" i="443"/>
  <c r="U130" i="443"/>
  <c r="T130" i="443"/>
  <c r="S130" i="443"/>
  <c r="R130" i="443"/>
  <c r="Q130" i="443"/>
  <c r="P130" i="443"/>
  <c r="O130" i="443"/>
  <c r="N130" i="443"/>
  <c r="M130" i="443"/>
  <c r="L130" i="443"/>
  <c r="BX129" i="443"/>
  <c r="BY129" i="443" s="1"/>
  <c r="BH129" i="443"/>
  <c r="BI129" i="443" s="1"/>
  <c r="BG129" i="443"/>
  <c r="BF129" i="443"/>
  <c r="BE129" i="443"/>
  <c r="BD129" i="443"/>
  <c r="BC129" i="443"/>
  <c r="BB129" i="443"/>
  <c r="BA129" i="443"/>
  <c r="AZ129" i="443"/>
  <c r="AY129" i="443"/>
  <c r="AN129" i="443"/>
  <c r="AL129" i="443"/>
  <c r="AM129" i="443" s="1"/>
  <c r="AK129" i="443"/>
  <c r="AJ129" i="443"/>
  <c r="AI129" i="443"/>
  <c r="AH129" i="443"/>
  <c r="AG129" i="443"/>
  <c r="AF129" i="443"/>
  <c r="AE129" i="443"/>
  <c r="AD129" i="443"/>
  <c r="AC129" i="443"/>
  <c r="AB129" i="443"/>
  <c r="AA129" i="443"/>
  <c r="Z129" i="443"/>
  <c r="Y129" i="443"/>
  <c r="X129" i="443"/>
  <c r="W129" i="443"/>
  <c r="V129" i="443"/>
  <c r="U129" i="443"/>
  <c r="T129" i="443"/>
  <c r="S129" i="443"/>
  <c r="R129" i="443"/>
  <c r="Q129" i="443"/>
  <c r="P129" i="443"/>
  <c r="O129" i="443"/>
  <c r="N129" i="443"/>
  <c r="M129" i="443"/>
  <c r="L129" i="443"/>
  <c r="BX128" i="443"/>
  <c r="BY128" i="443" s="1"/>
  <c r="BH128" i="443"/>
  <c r="BK128" i="443" s="1"/>
  <c r="BG128" i="443"/>
  <c r="BF128" i="443"/>
  <c r="BE128" i="443"/>
  <c r="BD128" i="443"/>
  <c r="BC128" i="443"/>
  <c r="BB128" i="443"/>
  <c r="BA128" i="443"/>
  <c r="AZ128" i="443"/>
  <c r="AY128" i="443"/>
  <c r="AN128" i="443"/>
  <c r="BR128" i="443" s="1"/>
  <c r="AL128" i="443"/>
  <c r="AM128" i="443" s="1"/>
  <c r="AK128" i="443"/>
  <c r="AI128" i="443"/>
  <c r="AJ128" i="443" s="1"/>
  <c r="AH128" i="443"/>
  <c r="AG128" i="443"/>
  <c r="AF128" i="443"/>
  <c r="AE128" i="443"/>
  <c r="AD128" i="443"/>
  <c r="AC128" i="443"/>
  <c r="AB128" i="443"/>
  <c r="AA128" i="443"/>
  <c r="Z128" i="443"/>
  <c r="Y128" i="443"/>
  <c r="X128" i="443"/>
  <c r="W128" i="443"/>
  <c r="V128" i="443"/>
  <c r="U128" i="443"/>
  <c r="T128" i="443"/>
  <c r="S128" i="443"/>
  <c r="R128" i="443"/>
  <c r="Q128" i="443"/>
  <c r="P128" i="443"/>
  <c r="O128" i="443"/>
  <c r="N128" i="443"/>
  <c r="M128" i="443"/>
  <c r="L128" i="443"/>
  <c r="BX127" i="443"/>
  <c r="BY127" i="443" s="1"/>
  <c r="BH127" i="443"/>
  <c r="BJ127" i="443" s="1"/>
  <c r="BG127" i="443"/>
  <c r="BF127" i="443"/>
  <c r="BE127" i="443"/>
  <c r="BD127" i="443"/>
  <c r="BC127" i="443"/>
  <c r="BB127" i="443"/>
  <c r="BA127" i="443"/>
  <c r="AZ127" i="443"/>
  <c r="AY127" i="443"/>
  <c r="AN127" i="443"/>
  <c r="BT127" i="443" s="1"/>
  <c r="AL127" i="443"/>
  <c r="AM127" i="443" s="1"/>
  <c r="AK127" i="443"/>
  <c r="AI127" i="443"/>
  <c r="AJ127" i="443" s="1"/>
  <c r="AH127" i="443"/>
  <c r="AG127" i="443"/>
  <c r="AF127" i="443"/>
  <c r="AE127" i="443"/>
  <c r="AD127" i="443"/>
  <c r="AC127" i="443"/>
  <c r="AB127" i="443"/>
  <c r="AA127" i="443"/>
  <c r="Z127" i="443"/>
  <c r="Y127" i="443"/>
  <c r="X127" i="443"/>
  <c r="W127" i="443"/>
  <c r="V127" i="443"/>
  <c r="U127" i="443"/>
  <c r="T127" i="443"/>
  <c r="S127" i="443"/>
  <c r="R127" i="443"/>
  <c r="Q127" i="443"/>
  <c r="P127" i="443"/>
  <c r="O127" i="443"/>
  <c r="N127" i="443"/>
  <c r="M127" i="443"/>
  <c r="L127" i="443"/>
  <c r="BX126" i="443"/>
  <c r="BY126" i="443" s="1"/>
  <c r="BH126" i="443"/>
  <c r="BG126" i="443"/>
  <c r="BF126" i="443"/>
  <c r="BE126" i="443"/>
  <c r="BD126" i="443"/>
  <c r="BC126" i="443"/>
  <c r="BB126" i="443"/>
  <c r="BA126" i="443"/>
  <c r="AZ126" i="443"/>
  <c r="AY126" i="443"/>
  <c r="AN126" i="443"/>
  <c r="AL126" i="443"/>
  <c r="AM126" i="443" s="1"/>
  <c r="AK126" i="443"/>
  <c r="AI126" i="443"/>
  <c r="AJ126" i="443" s="1"/>
  <c r="AH126" i="443"/>
  <c r="AG126" i="443"/>
  <c r="AF126" i="443"/>
  <c r="AE126" i="443"/>
  <c r="AD126" i="443"/>
  <c r="AC126" i="443"/>
  <c r="AB126" i="443"/>
  <c r="AA126" i="443"/>
  <c r="Z126" i="443"/>
  <c r="Y126" i="443"/>
  <c r="X126" i="443"/>
  <c r="W126" i="443"/>
  <c r="V126" i="443"/>
  <c r="U126" i="443"/>
  <c r="T126" i="443"/>
  <c r="S126" i="443"/>
  <c r="R126" i="443"/>
  <c r="Q126" i="443"/>
  <c r="P126" i="443"/>
  <c r="O126" i="443"/>
  <c r="N126" i="443"/>
  <c r="M126" i="443"/>
  <c r="L126" i="443"/>
  <c r="BX125" i="443"/>
  <c r="BY125" i="443" s="1"/>
  <c r="BH125" i="443"/>
  <c r="BG125" i="443"/>
  <c r="BF125" i="443"/>
  <c r="BE125" i="443"/>
  <c r="BD125" i="443"/>
  <c r="BC125" i="443"/>
  <c r="BB125" i="443"/>
  <c r="BA125" i="443"/>
  <c r="AZ125" i="443"/>
  <c r="AY125" i="443"/>
  <c r="AN125" i="443"/>
  <c r="BO125" i="443" s="1"/>
  <c r="AL125" i="443"/>
  <c r="AM125" i="443" s="1"/>
  <c r="AK125" i="443"/>
  <c r="AI125" i="443"/>
  <c r="AJ125" i="443" s="1"/>
  <c r="AH125" i="443"/>
  <c r="AG125" i="443"/>
  <c r="AF125" i="443"/>
  <c r="AE125" i="443"/>
  <c r="AD125" i="443"/>
  <c r="AC125" i="443"/>
  <c r="AB125" i="443"/>
  <c r="AA125" i="443"/>
  <c r="Z125" i="443"/>
  <c r="Y125" i="443"/>
  <c r="X125" i="443"/>
  <c r="W125" i="443"/>
  <c r="V125" i="443"/>
  <c r="U125" i="443"/>
  <c r="T125" i="443"/>
  <c r="S125" i="443"/>
  <c r="R125" i="443"/>
  <c r="Q125" i="443"/>
  <c r="P125" i="443"/>
  <c r="O125" i="443"/>
  <c r="N125" i="443"/>
  <c r="M125" i="443"/>
  <c r="L125" i="443"/>
  <c r="BX124" i="443"/>
  <c r="BY124" i="443" s="1"/>
  <c r="BH124" i="443"/>
  <c r="BG124" i="443"/>
  <c r="BF124" i="443"/>
  <c r="BE124" i="443"/>
  <c r="BD124" i="443"/>
  <c r="BC124" i="443"/>
  <c r="BB124" i="443"/>
  <c r="BA124" i="443"/>
  <c r="AZ124" i="443"/>
  <c r="AY124" i="443"/>
  <c r="AN124" i="443"/>
  <c r="AL124" i="443"/>
  <c r="AM124" i="443" s="1"/>
  <c r="AK124" i="443"/>
  <c r="AI124" i="443"/>
  <c r="AJ124" i="443" s="1"/>
  <c r="AH124" i="443"/>
  <c r="AG124" i="443"/>
  <c r="AF124" i="443"/>
  <c r="AE124" i="443"/>
  <c r="AD124" i="443"/>
  <c r="AC124" i="443"/>
  <c r="AB124" i="443"/>
  <c r="AA124" i="443"/>
  <c r="Z124" i="443"/>
  <c r="Y124" i="443"/>
  <c r="X124" i="443"/>
  <c r="W124" i="443"/>
  <c r="V124" i="443"/>
  <c r="U124" i="443"/>
  <c r="T124" i="443"/>
  <c r="S124" i="443"/>
  <c r="R124" i="443"/>
  <c r="Q124" i="443"/>
  <c r="P124" i="443"/>
  <c r="O124" i="443"/>
  <c r="N124" i="443"/>
  <c r="M124" i="443"/>
  <c r="L124" i="443"/>
  <c r="BX123" i="443"/>
  <c r="BY123" i="443" s="1"/>
  <c r="BT123" i="443"/>
  <c r="BS123" i="443"/>
  <c r="BH123" i="443"/>
  <c r="BG123" i="443"/>
  <c r="BF123" i="443"/>
  <c r="BE123" i="443"/>
  <c r="BD123" i="443"/>
  <c r="BC123" i="443"/>
  <c r="BB123" i="443"/>
  <c r="BA123" i="443"/>
  <c r="AZ123" i="443"/>
  <c r="AY123" i="443"/>
  <c r="AP123" i="443"/>
  <c r="AQ123" i="443" s="1"/>
  <c r="AN123" i="443"/>
  <c r="BR123" i="443" s="1"/>
  <c r="AL123" i="443"/>
  <c r="AM123" i="443" s="1"/>
  <c r="AK123" i="443"/>
  <c r="AI123" i="443"/>
  <c r="AJ123" i="443" s="1"/>
  <c r="AH123" i="443"/>
  <c r="AG123" i="443"/>
  <c r="AF123" i="443"/>
  <c r="AE123" i="443"/>
  <c r="AD123" i="443"/>
  <c r="AC123" i="443"/>
  <c r="AB123" i="443"/>
  <c r="AA123" i="443"/>
  <c r="Z123" i="443"/>
  <c r="Y123" i="443"/>
  <c r="X123" i="443"/>
  <c r="W123" i="443"/>
  <c r="V123" i="443"/>
  <c r="U123" i="443"/>
  <c r="T123" i="443"/>
  <c r="S123" i="443"/>
  <c r="R123" i="443"/>
  <c r="Q123" i="443"/>
  <c r="P123" i="443"/>
  <c r="O123" i="443"/>
  <c r="N123" i="443"/>
  <c r="M123" i="443"/>
  <c r="L123" i="443"/>
  <c r="BX122" i="443"/>
  <c r="BY122" i="443" s="1"/>
  <c r="BH122" i="443"/>
  <c r="BI122" i="443" s="1"/>
  <c r="BG122" i="443"/>
  <c r="BF122" i="443"/>
  <c r="BE122" i="443"/>
  <c r="BD122" i="443"/>
  <c r="BC122" i="443"/>
  <c r="BB122" i="443"/>
  <c r="BA122" i="443"/>
  <c r="AZ122" i="443"/>
  <c r="AY122" i="443"/>
  <c r="AN122" i="443"/>
  <c r="AL122" i="443"/>
  <c r="AM122" i="443" s="1"/>
  <c r="AK122" i="443"/>
  <c r="AI122" i="443"/>
  <c r="AJ122" i="443" s="1"/>
  <c r="AH122" i="443"/>
  <c r="AG122" i="443"/>
  <c r="AF122" i="443"/>
  <c r="AE122" i="443"/>
  <c r="AD122" i="443"/>
  <c r="AC122" i="443"/>
  <c r="AB122" i="443"/>
  <c r="AA122" i="443"/>
  <c r="Z122" i="443"/>
  <c r="Y122" i="443"/>
  <c r="X122" i="443"/>
  <c r="W122" i="443"/>
  <c r="V122" i="443"/>
  <c r="U122" i="443"/>
  <c r="T122" i="443"/>
  <c r="S122" i="443"/>
  <c r="R122" i="443"/>
  <c r="Q122" i="443"/>
  <c r="P122" i="443"/>
  <c r="O122" i="443"/>
  <c r="N122" i="443"/>
  <c r="M122" i="443"/>
  <c r="L122" i="443"/>
  <c r="BX121" i="443"/>
  <c r="BY121" i="443" s="1"/>
  <c r="BH121" i="443"/>
  <c r="BK121" i="443" s="1"/>
  <c r="BG121" i="443"/>
  <c r="BF121" i="443"/>
  <c r="BE121" i="443"/>
  <c r="BD121" i="443"/>
  <c r="BC121" i="443"/>
  <c r="BB121" i="443"/>
  <c r="BA121" i="443"/>
  <c r="AZ121" i="443"/>
  <c r="AY121" i="443"/>
  <c r="AN121" i="443"/>
  <c r="AS121" i="443" s="1"/>
  <c r="AL121" i="443"/>
  <c r="AM121" i="443" s="1"/>
  <c r="AK121" i="443"/>
  <c r="AI121" i="443"/>
  <c r="AJ121" i="443" s="1"/>
  <c r="AH121" i="443"/>
  <c r="AG121" i="443"/>
  <c r="AF121" i="443"/>
  <c r="AE121" i="443"/>
  <c r="AD121" i="443"/>
  <c r="AC121" i="443"/>
  <c r="AB121" i="443"/>
  <c r="AA121" i="443"/>
  <c r="Z121" i="443"/>
  <c r="Y121" i="443"/>
  <c r="X121" i="443"/>
  <c r="W121" i="443"/>
  <c r="V121" i="443"/>
  <c r="U121" i="443"/>
  <c r="T121" i="443"/>
  <c r="S121" i="443"/>
  <c r="R121" i="443"/>
  <c r="Q121" i="443"/>
  <c r="P121" i="443"/>
  <c r="O121" i="443"/>
  <c r="N121" i="443"/>
  <c r="M121" i="443"/>
  <c r="L121" i="443"/>
  <c r="BX120" i="443"/>
  <c r="BY120" i="443" s="1"/>
  <c r="BH120" i="443"/>
  <c r="BK120" i="443" s="1"/>
  <c r="BG120" i="443"/>
  <c r="BF120" i="443"/>
  <c r="BE120" i="443"/>
  <c r="BD120" i="443"/>
  <c r="BC120" i="443"/>
  <c r="BB120" i="443"/>
  <c r="BA120" i="443"/>
  <c r="AZ120" i="443"/>
  <c r="AY120" i="443"/>
  <c r="AN120" i="443"/>
  <c r="AV120" i="443" s="1"/>
  <c r="AW120" i="443" s="1"/>
  <c r="AL120" i="443"/>
  <c r="AM120" i="443" s="1"/>
  <c r="AK120" i="443"/>
  <c r="AI120" i="443"/>
  <c r="AJ120" i="443" s="1"/>
  <c r="AH120" i="443"/>
  <c r="AG120" i="443"/>
  <c r="AF120" i="443"/>
  <c r="AE120" i="443"/>
  <c r="AD120" i="443"/>
  <c r="AC120" i="443"/>
  <c r="AB120" i="443"/>
  <c r="AA120" i="443"/>
  <c r="Z120" i="443"/>
  <c r="Y120" i="443"/>
  <c r="X120" i="443"/>
  <c r="W120" i="443"/>
  <c r="V120" i="443"/>
  <c r="U120" i="443"/>
  <c r="T120" i="443"/>
  <c r="S120" i="443"/>
  <c r="R120" i="443"/>
  <c r="Q120" i="443"/>
  <c r="P120" i="443"/>
  <c r="O120" i="443"/>
  <c r="N120" i="443"/>
  <c r="M120" i="443"/>
  <c r="L120" i="443"/>
  <c r="BX119" i="443"/>
  <c r="BY119" i="443" s="1"/>
  <c r="BH119" i="443"/>
  <c r="BG119" i="443"/>
  <c r="BF119" i="443"/>
  <c r="BE119" i="443"/>
  <c r="BD119" i="443"/>
  <c r="BC119" i="443"/>
  <c r="BB119" i="443"/>
  <c r="BA119" i="443"/>
  <c r="AZ119" i="443"/>
  <c r="AY119" i="443"/>
  <c r="AN119" i="443"/>
  <c r="BT119" i="443" s="1"/>
  <c r="AL119" i="443"/>
  <c r="AM119" i="443" s="1"/>
  <c r="AK119" i="443"/>
  <c r="AI119" i="443"/>
  <c r="AJ119" i="443" s="1"/>
  <c r="AH119" i="443"/>
  <c r="AG119" i="443"/>
  <c r="AF119" i="443"/>
  <c r="AE119" i="443"/>
  <c r="AD119" i="443"/>
  <c r="AC119" i="443"/>
  <c r="AB119" i="443"/>
  <c r="AA119" i="443"/>
  <c r="Z119" i="443"/>
  <c r="Y119" i="443"/>
  <c r="X119" i="443"/>
  <c r="W119" i="443"/>
  <c r="V119" i="443"/>
  <c r="U119" i="443"/>
  <c r="T119" i="443"/>
  <c r="S119" i="443"/>
  <c r="R119" i="443"/>
  <c r="Q119" i="443"/>
  <c r="P119" i="443"/>
  <c r="O119" i="443"/>
  <c r="N119" i="443"/>
  <c r="M119" i="443"/>
  <c r="L119" i="443"/>
  <c r="BX118" i="443"/>
  <c r="BY118" i="443" s="1"/>
  <c r="BH118" i="443"/>
  <c r="BI118" i="443" s="1"/>
  <c r="BG118" i="443"/>
  <c r="BF118" i="443"/>
  <c r="BE118" i="443"/>
  <c r="BD118" i="443"/>
  <c r="BC118" i="443"/>
  <c r="BB118" i="443"/>
  <c r="BA118" i="443"/>
  <c r="AZ118" i="443"/>
  <c r="AY118" i="443"/>
  <c r="AN118" i="443"/>
  <c r="BP118" i="443" s="1"/>
  <c r="AL118" i="443"/>
  <c r="AM118" i="443" s="1"/>
  <c r="AK118" i="443"/>
  <c r="AI118" i="443"/>
  <c r="AJ118" i="443" s="1"/>
  <c r="AH118" i="443"/>
  <c r="AG118" i="443"/>
  <c r="AF118" i="443"/>
  <c r="AE118" i="443"/>
  <c r="AD118" i="443"/>
  <c r="AC118" i="443"/>
  <c r="AB118" i="443"/>
  <c r="AA118" i="443"/>
  <c r="Z118" i="443"/>
  <c r="Y118" i="443"/>
  <c r="X118" i="443"/>
  <c r="W118" i="443"/>
  <c r="V118" i="443"/>
  <c r="U118" i="443"/>
  <c r="T118" i="443"/>
  <c r="S118" i="443"/>
  <c r="R118" i="443"/>
  <c r="Q118" i="443"/>
  <c r="P118" i="443"/>
  <c r="O118" i="443"/>
  <c r="N118" i="443"/>
  <c r="M118" i="443"/>
  <c r="L118" i="443"/>
  <c r="BX117" i="443"/>
  <c r="BY117" i="443" s="1"/>
  <c r="BH117" i="443"/>
  <c r="BJ117" i="443" s="1"/>
  <c r="BG117" i="443"/>
  <c r="BF117" i="443"/>
  <c r="BE117" i="443"/>
  <c r="BD117" i="443"/>
  <c r="BC117" i="443"/>
  <c r="BB117" i="443"/>
  <c r="BA117" i="443"/>
  <c r="AZ117" i="443"/>
  <c r="AY117" i="443"/>
  <c r="AN117" i="443"/>
  <c r="AS117" i="443" s="1"/>
  <c r="AL117" i="443"/>
  <c r="AM117" i="443" s="1"/>
  <c r="AK117" i="443"/>
  <c r="AI117" i="443"/>
  <c r="AJ117" i="443" s="1"/>
  <c r="AH117" i="443"/>
  <c r="AG117" i="443"/>
  <c r="AF117" i="443"/>
  <c r="AE117" i="443"/>
  <c r="AD117" i="443"/>
  <c r="AC117" i="443"/>
  <c r="AB117" i="443"/>
  <c r="AA117" i="443"/>
  <c r="Z117" i="443"/>
  <c r="Y117" i="443"/>
  <c r="X117" i="443"/>
  <c r="W117" i="443"/>
  <c r="V117" i="443"/>
  <c r="U117" i="443"/>
  <c r="T117" i="443"/>
  <c r="S117" i="443"/>
  <c r="R117" i="443"/>
  <c r="Q117" i="443"/>
  <c r="P117" i="443"/>
  <c r="O117" i="443"/>
  <c r="N117" i="443"/>
  <c r="M117" i="443"/>
  <c r="L117" i="443"/>
  <c r="BX116" i="443"/>
  <c r="BY116" i="443" s="1"/>
  <c r="BH116" i="443"/>
  <c r="BK116" i="443" s="1"/>
  <c r="BG116" i="443"/>
  <c r="BF116" i="443"/>
  <c r="BE116" i="443"/>
  <c r="BD116" i="443"/>
  <c r="BC116" i="443"/>
  <c r="BB116" i="443"/>
  <c r="BA116" i="443"/>
  <c r="AZ116" i="443"/>
  <c r="AY116" i="443"/>
  <c r="AN116" i="443"/>
  <c r="AL116" i="443"/>
  <c r="AM116" i="443" s="1"/>
  <c r="AK116" i="443"/>
  <c r="AI116" i="443"/>
  <c r="AJ116" i="443" s="1"/>
  <c r="AH116" i="443"/>
  <c r="AG116" i="443"/>
  <c r="AF116" i="443"/>
  <c r="AE116" i="443"/>
  <c r="AD116" i="443"/>
  <c r="AC116" i="443"/>
  <c r="AB116" i="443"/>
  <c r="AA116" i="443"/>
  <c r="Z116" i="443"/>
  <c r="Y116" i="443"/>
  <c r="X116" i="443"/>
  <c r="W116" i="443"/>
  <c r="V116" i="443"/>
  <c r="U116" i="443"/>
  <c r="T116" i="443"/>
  <c r="S116" i="443"/>
  <c r="R116" i="443"/>
  <c r="Q116" i="443"/>
  <c r="P116" i="443"/>
  <c r="O116" i="443"/>
  <c r="N116" i="443"/>
  <c r="M116" i="443"/>
  <c r="L116" i="443"/>
  <c r="BX115" i="443"/>
  <c r="BY115" i="443" s="1"/>
  <c r="BH115" i="443"/>
  <c r="BJ115" i="443" s="1"/>
  <c r="BG115" i="443"/>
  <c r="BF115" i="443"/>
  <c r="BE115" i="443"/>
  <c r="BD115" i="443"/>
  <c r="BC115" i="443"/>
  <c r="BB115" i="443"/>
  <c r="BA115" i="443"/>
  <c r="AZ115" i="443"/>
  <c r="AY115" i="443"/>
  <c r="AN115" i="443"/>
  <c r="AL115" i="443"/>
  <c r="AM115" i="443" s="1"/>
  <c r="AK115" i="443"/>
  <c r="AI115" i="443"/>
  <c r="AJ115" i="443" s="1"/>
  <c r="AH115" i="443"/>
  <c r="AG115" i="443"/>
  <c r="AF115" i="443"/>
  <c r="AE115" i="443"/>
  <c r="AD115" i="443"/>
  <c r="AC115" i="443"/>
  <c r="AB115" i="443"/>
  <c r="AA115" i="443"/>
  <c r="Z115" i="443"/>
  <c r="Y115" i="443"/>
  <c r="X115" i="443"/>
  <c r="W115" i="443"/>
  <c r="V115" i="443"/>
  <c r="U115" i="443"/>
  <c r="T115" i="443"/>
  <c r="S115" i="443"/>
  <c r="R115" i="443"/>
  <c r="Q115" i="443"/>
  <c r="P115" i="443"/>
  <c r="O115" i="443"/>
  <c r="N115" i="443"/>
  <c r="M115" i="443"/>
  <c r="L115" i="443"/>
  <c r="BX114" i="443"/>
  <c r="BY114" i="443" s="1"/>
  <c r="BH114" i="443"/>
  <c r="BJ114" i="443" s="1"/>
  <c r="BG114" i="443"/>
  <c r="BF114" i="443"/>
  <c r="BE114" i="443"/>
  <c r="BD114" i="443"/>
  <c r="BC114" i="443"/>
  <c r="BB114" i="443"/>
  <c r="BA114" i="443"/>
  <c r="AZ114" i="443"/>
  <c r="AY114" i="443"/>
  <c r="AN114" i="443"/>
  <c r="BT114" i="443" s="1"/>
  <c r="AL114" i="443"/>
  <c r="AM114" i="443" s="1"/>
  <c r="AK114" i="443"/>
  <c r="AI114" i="443"/>
  <c r="AJ114" i="443" s="1"/>
  <c r="AH114" i="443"/>
  <c r="AG114" i="443"/>
  <c r="AF114" i="443"/>
  <c r="AE114" i="443"/>
  <c r="AD114" i="443"/>
  <c r="AC114" i="443"/>
  <c r="AB114" i="443"/>
  <c r="AA114" i="443"/>
  <c r="Z114" i="443"/>
  <c r="Y114" i="443"/>
  <c r="X114" i="443"/>
  <c r="W114" i="443"/>
  <c r="V114" i="443"/>
  <c r="U114" i="443"/>
  <c r="T114" i="443"/>
  <c r="S114" i="443"/>
  <c r="R114" i="443"/>
  <c r="Q114" i="443"/>
  <c r="P114" i="443"/>
  <c r="O114" i="443"/>
  <c r="N114" i="443"/>
  <c r="M114" i="443"/>
  <c r="L114" i="443"/>
  <c r="BX113" i="443"/>
  <c r="BY113" i="443" s="1"/>
  <c r="BH113" i="443"/>
  <c r="BG113" i="443"/>
  <c r="BF113" i="443"/>
  <c r="BE113" i="443"/>
  <c r="BD113" i="443"/>
  <c r="BC113" i="443"/>
  <c r="BB113" i="443"/>
  <c r="BA113" i="443"/>
  <c r="AZ113" i="443"/>
  <c r="AY113" i="443"/>
  <c r="AN113" i="443"/>
  <c r="BM113" i="443" s="1"/>
  <c r="AL113" i="443"/>
  <c r="AM113" i="443" s="1"/>
  <c r="AK113" i="443"/>
  <c r="AJ113" i="443"/>
  <c r="AI113" i="443"/>
  <c r="AH113" i="443"/>
  <c r="AG113" i="443"/>
  <c r="AF113" i="443"/>
  <c r="AE113" i="443"/>
  <c r="AD113" i="443"/>
  <c r="AC113" i="443"/>
  <c r="AB113" i="443"/>
  <c r="AA113" i="443"/>
  <c r="Z113" i="443"/>
  <c r="Y113" i="443"/>
  <c r="X113" i="443"/>
  <c r="W113" i="443"/>
  <c r="V113" i="443"/>
  <c r="U113" i="443"/>
  <c r="T113" i="443"/>
  <c r="S113" i="443"/>
  <c r="R113" i="443"/>
  <c r="Q113" i="443"/>
  <c r="P113" i="443"/>
  <c r="O113" i="443"/>
  <c r="N113" i="443"/>
  <c r="M113" i="443"/>
  <c r="L113" i="443"/>
  <c r="BX112" i="443"/>
  <c r="BY112" i="443" s="1"/>
  <c r="BH112" i="443"/>
  <c r="BG112" i="443"/>
  <c r="BF112" i="443"/>
  <c r="BE112" i="443"/>
  <c r="BD112" i="443"/>
  <c r="BC112" i="443"/>
  <c r="BB112" i="443"/>
  <c r="BA112" i="443"/>
  <c r="AZ112" i="443"/>
  <c r="AY112" i="443"/>
  <c r="AN112" i="443"/>
  <c r="AL112" i="443"/>
  <c r="AM112" i="443" s="1"/>
  <c r="AK112" i="443"/>
  <c r="AI112" i="443"/>
  <c r="AJ112" i="443" s="1"/>
  <c r="AH112" i="443"/>
  <c r="AG112" i="443"/>
  <c r="AF112" i="443"/>
  <c r="AE112" i="443"/>
  <c r="AD112" i="443"/>
  <c r="AC112" i="443"/>
  <c r="AB112" i="443"/>
  <c r="AA112" i="443"/>
  <c r="Z112" i="443"/>
  <c r="Y112" i="443"/>
  <c r="X112" i="443"/>
  <c r="W112" i="443"/>
  <c r="V112" i="443"/>
  <c r="U112" i="443"/>
  <c r="T112" i="443"/>
  <c r="S112" i="443"/>
  <c r="R112" i="443"/>
  <c r="Q112" i="443"/>
  <c r="P112" i="443"/>
  <c r="O112" i="443"/>
  <c r="N112" i="443"/>
  <c r="M112" i="443"/>
  <c r="L112" i="443"/>
  <c r="BX111" i="443"/>
  <c r="BY111" i="443" s="1"/>
  <c r="BH111" i="443"/>
  <c r="BG111" i="443"/>
  <c r="BF111" i="443"/>
  <c r="BE111" i="443"/>
  <c r="BD111" i="443"/>
  <c r="BC111" i="443"/>
  <c r="BB111" i="443"/>
  <c r="BA111" i="443"/>
  <c r="AZ111" i="443"/>
  <c r="AY111" i="443"/>
  <c r="AN111" i="443"/>
  <c r="BR111" i="443" s="1"/>
  <c r="AL111" i="443"/>
  <c r="AM111" i="443" s="1"/>
  <c r="AK111" i="443"/>
  <c r="AI111" i="443"/>
  <c r="AJ111" i="443" s="1"/>
  <c r="AH111" i="443"/>
  <c r="AG111" i="443"/>
  <c r="AF111" i="443"/>
  <c r="AE111" i="443"/>
  <c r="AD111" i="443"/>
  <c r="AC111" i="443"/>
  <c r="AB111" i="443"/>
  <c r="AA111" i="443"/>
  <c r="Z111" i="443"/>
  <c r="Y111" i="443"/>
  <c r="X111" i="443"/>
  <c r="W111" i="443"/>
  <c r="V111" i="443"/>
  <c r="U111" i="443"/>
  <c r="T111" i="443"/>
  <c r="S111" i="443"/>
  <c r="R111" i="443"/>
  <c r="Q111" i="443"/>
  <c r="P111" i="443"/>
  <c r="O111" i="443"/>
  <c r="N111" i="443"/>
  <c r="M111" i="443"/>
  <c r="L111" i="443"/>
  <c r="BX110" i="443"/>
  <c r="BY110" i="443" s="1"/>
  <c r="BS110" i="443"/>
  <c r="BH110" i="443"/>
  <c r="BG110" i="443"/>
  <c r="BF110" i="443"/>
  <c r="BE110" i="443"/>
  <c r="BD110" i="443"/>
  <c r="BC110" i="443"/>
  <c r="BB110" i="443"/>
  <c r="BA110" i="443"/>
  <c r="AZ110" i="443"/>
  <c r="AY110" i="443"/>
  <c r="AN110" i="443"/>
  <c r="BQ110" i="443"/>
  <c r="AL110" i="443"/>
  <c r="AM110" i="443" s="1"/>
  <c r="AK110" i="443"/>
  <c r="AI110" i="443"/>
  <c r="AJ110" i="443" s="1"/>
  <c r="AH110" i="443"/>
  <c r="AG110" i="443"/>
  <c r="AF110" i="443"/>
  <c r="AE110" i="443"/>
  <c r="AD110" i="443"/>
  <c r="AC110" i="443"/>
  <c r="AB110" i="443"/>
  <c r="AA110" i="443"/>
  <c r="Z110" i="443"/>
  <c r="Y110" i="443"/>
  <c r="X110" i="443"/>
  <c r="W110" i="443"/>
  <c r="V110" i="443"/>
  <c r="U110" i="443"/>
  <c r="T110" i="443"/>
  <c r="S110" i="443"/>
  <c r="R110" i="443"/>
  <c r="Q110" i="443"/>
  <c r="P110" i="443"/>
  <c r="O110" i="443"/>
  <c r="N110" i="443"/>
  <c r="M110" i="443"/>
  <c r="L110" i="443"/>
  <c r="BX109" i="443"/>
  <c r="BY109" i="443" s="1"/>
  <c r="BK109" i="443"/>
  <c r="BH109" i="443"/>
  <c r="BI109" i="443" s="1"/>
  <c r="BG109" i="443"/>
  <c r="BF109" i="443"/>
  <c r="BE109" i="443"/>
  <c r="BD109" i="443"/>
  <c r="BC109" i="443"/>
  <c r="BB109" i="443"/>
  <c r="BA109" i="443"/>
  <c r="AZ109" i="443"/>
  <c r="AY109" i="443"/>
  <c r="AN109" i="443"/>
  <c r="BL109" i="443" s="1"/>
  <c r="AL109" i="443"/>
  <c r="AM109" i="443" s="1"/>
  <c r="AK109" i="443"/>
  <c r="AI109" i="443"/>
  <c r="AJ109" i="443" s="1"/>
  <c r="AH109" i="443"/>
  <c r="AG109" i="443"/>
  <c r="AF109" i="443"/>
  <c r="AE109" i="443"/>
  <c r="AD109" i="443"/>
  <c r="AC109" i="443"/>
  <c r="AB109" i="443"/>
  <c r="AA109" i="443"/>
  <c r="Z109" i="443"/>
  <c r="Y109" i="443"/>
  <c r="X109" i="443"/>
  <c r="W109" i="443"/>
  <c r="V109" i="443"/>
  <c r="U109" i="443"/>
  <c r="T109" i="443"/>
  <c r="S109" i="443"/>
  <c r="R109" i="443"/>
  <c r="Q109" i="443"/>
  <c r="P109" i="443"/>
  <c r="O109" i="443"/>
  <c r="N109" i="443"/>
  <c r="M109" i="443"/>
  <c r="L109" i="443"/>
  <c r="BX108" i="443"/>
  <c r="BY108" i="443" s="1"/>
  <c r="BH108" i="443"/>
  <c r="BG108" i="443"/>
  <c r="BF108" i="443"/>
  <c r="BE108" i="443"/>
  <c r="BD108" i="443"/>
  <c r="BC108" i="443"/>
  <c r="BB108" i="443"/>
  <c r="BA108" i="443"/>
  <c r="AZ108" i="443"/>
  <c r="AY108" i="443"/>
  <c r="AN108" i="443"/>
  <c r="AL108" i="443"/>
  <c r="AM108" i="443" s="1"/>
  <c r="AK108" i="443"/>
  <c r="AI108" i="443"/>
  <c r="AJ108" i="443" s="1"/>
  <c r="AH108" i="443"/>
  <c r="AG108" i="443"/>
  <c r="AF108" i="443"/>
  <c r="AE108" i="443"/>
  <c r="AD108" i="443"/>
  <c r="AC108" i="443"/>
  <c r="AB108" i="443"/>
  <c r="AA108" i="443"/>
  <c r="Z108" i="443"/>
  <c r="Y108" i="443"/>
  <c r="X108" i="443"/>
  <c r="W108" i="443"/>
  <c r="V108" i="443"/>
  <c r="U108" i="443"/>
  <c r="T108" i="443"/>
  <c r="S108" i="443"/>
  <c r="R108" i="443"/>
  <c r="Q108" i="443"/>
  <c r="P108" i="443"/>
  <c r="O108" i="443"/>
  <c r="N108" i="443"/>
  <c r="M108" i="443"/>
  <c r="L108" i="443"/>
  <c r="BX107" i="443"/>
  <c r="BY107" i="443" s="1"/>
  <c r="BH107" i="443"/>
  <c r="BI107" i="443" s="1"/>
  <c r="BG107" i="443"/>
  <c r="BF107" i="443"/>
  <c r="BE107" i="443"/>
  <c r="BD107" i="443"/>
  <c r="BC107" i="443"/>
  <c r="BB107" i="443"/>
  <c r="BA107" i="443"/>
  <c r="AZ107" i="443"/>
  <c r="AY107" i="443"/>
  <c r="AN107" i="443"/>
  <c r="AL107" i="443"/>
  <c r="AM107" i="443" s="1"/>
  <c r="AK107" i="443"/>
  <c r="AI107" i="443"/>
  <c r="AJ107" i="443" s="1"/>
  <c r="AH107" i="443"/>
  <c r="AG107" i="443"/>
  <c r="AF107" i="443"/>
  <c r="AE107" i="443"/>
  <c r="AD107" i="443"/>
  <c r="AC107" i="443"/>
  <c r="AB107" i="443"/>
  <c r="AA107" i="443"/>
  <c r="Z107" i="443"/>
  <c r="Y107" i="443"/>
  <c r="X107" i="443"/>
  <c r="W107" i="443"/>
  <c r="V107" i="443"/>
  <c r="U107" i="443"/>
  <c r="T107" i="443"/>
  <c r="S107" i="443"/>
  <c r="R107" i="443"/>
  <c r="Q107" i="443"/>
  <c r="P107" i="443"/>
  <c r="O107" i="443"/>
  <c r="N107" i="443"/>
  <c r="M107" i="443"/>
  <c r="L107" i="443"/>
  <c r="BX106" i="443"/>
  <c r="BY106" i="443" s="1"/>
  <c r="BH106" i="443"/>
  <c r="BI106" i="443" s="1"/>
  <c r="BG106" i="443"/>
  <c r="BF106" i="443"/>
  <c r="BE106" i="443"/>
  <c r="BD106" i="443"/>
  <c r="BC106" i="443"/>
  <c r="BB106" i="443"/>
  <c r="BA106" i="443"/>
  <c r="AZ106" i="443"/>
  <c r="AY106" i="443"/>
  <c r="AN106" i="443"/>
  <c r="BN106" i="443" s="1"/>
  <c r="AL106" i="443"/>
  <c r="AM106" i="443" s="1"/>
  <c r="AK106" i="443"/>
  <c r="AI106" i="443"/>
  <c r="AJ106" i="443" s="1"/>
  <c r="AH106" i="443"/>
  <c r="AG106" i="443"/>
  <c r="AF106" i="443"/>
  <c r="AE106" i="443"/>
  <c r="AD106" i="443"/>
  <c r="AC106" i="443"/>
  <c r="AB106" i="443"/>
  <c r="AA106" i="443"/>
  <c r="Z106" i="443"/>
  <c r="Y106" i="443"/>
  <c r="X106" i="443"/>
  <c r="W106" i="443"/>
  <c r="V106" i="443"/>
  <c r="U106" i="443"/>
  <c r="T106" i="443"/>
  <c r="S106" i="443"/>
  <c r="R106" i="443"/>
  <c r="Q106" i="443"/>
  <c r="P106" i="443"/>
  <c r="O106" i="443"/>
  <c r="N106" i="443"/>
  <c r="M106" i="443"/>
  <c r="L106" i="443"/>
  <c r="BX105" i="443"/>
  <c r="BY105" i="443" s="1"/>
  <c r="BH105" i="443"/>
  <c r="BG105" i="443"/>
  <c r="BF105" i="443"/>
  <c r="BE105" i="443"/>
  <c r="BD105" i="443"/>
  <c r="BC105" i="443"/>
  <c r="BB105" i="443"/>
  <c r="BA105" i="443"/>
  <c r="AZ105" i="443"/>
  <c r="AY105" i="443"/>
  <c r="AN105" i="443"/>
  <c r="BQ105" i="443" s="1"/>
  <c r="AL105" i="443"/>
  <c r="AM105" i="443" s="1"/>
  <c r="AK105" i="443"/>
  <c r="AI105" i="443"/>
  <c r="AJ105" i="443" s="1"/>
  <c r="AH105" i="443"/>
  <c r="AG105" i="443"/>
  <c r="AF105" i="443"/>
  <c r="AE105" i="443"/>
  <c r="AD105" i="443"/>
  <c r="AC105" i="443"/>
  <c r="AB105" i="443"/>
  <c r="AA105" i="443"/>
  <c r="Z105" i="443"/>
  <c r="Y105" i="443"/>
  <c r="X105" i="443"/>
  <c r="W105" i="443"/>
  <c r="V105" i="443"/>
  <c r="U105" i="443"/>
  <c r="T105" i="443"/>
  <c r="S105" i="443"/>
  <c r="R105" i="443"/>
  <c r="Q105" i="443"/>
  <c r="P105" i="443"/>
  <c r="O105" i="443"/>
  <c r="N105" i="443"/>
  <c r="M105" i="443"/>
  <c r="L105" i="443"/>
  <c r="BX104" i="443"/>
  <c r="BY104" i="443" s="1"/>
  <c r="BH104" i="443"/>
  <c r="BK104" i="443" s="1"/>
  <c r="BG104" i="443"/>
  <c r="BF104" i="443"/>
  <c r="BE104" i="443"/>
  <c r="BD104" i="443"/>
  <c r="BC104" i="443"/>
  <c r="BB104" i="443"/>
  <c r="BA104" i="443"/>
  <c r="AZ104" i="443"/>
  <c r="AY104" i="443"/>
  <c r="AN104" i="443"/>
  <c r="BT104" i="443" s="1"/>
  <c r="AL104" i="443"/>
  <c r="AM104" i="443" s="1"/>
  <c r="AK104" i="443"/>
  <c r="AI104" i="443"/>
  <c r="AJ104" i="443" s="1"/>
  <c r="AH104" i="443"/>
  <c r="AG104" i="443"/>
  <c r="AF104" i="443"/>
  <c r="AE104" i="443"/>
  <c r="AD104" i="443"/>
  <c r="AC104" i="443"/>
  <c r="AB104" i="443"/>
  <c r="AA104" i="443"/>
  <c r="Z104" i="443"/>
  <c r="Y104" i="443"/>
  <c r="X104" i="443"/>
  <c r="W104" i="443"/>
  <c r="V104" i="443"/>
  <c r="U104" i="443"/>
  <c r="T104" i="443"/>
  <c r="S104" i="443"/>
  <c r="R104" i="443"/>
  <c r="Q104" i="443"/>
  <c r="P104" i="443"/>
  <c r="O104" i="443"/>
  <c r="N104" i="443"/>
  <c r="M104" i="443"/>
  <c r="L104" i="443"/>
  <c r="BX103" i="443"/>
  <c r="BY103" i="443" s="1"/>
  <c r="BH103" i="443"/>
  <c r="BI103" i="443" s="1"/>
  <c r="BG103" i="443"/>
  <c r="BF103" i="443"/>
  <c r="BE103" i="443"/>
  <c r="BD103" i="443"/>
  <c r="BC103" i="443"/>
  <c r="BB103" i="443"/>
  <c r="BA103" i="443"/>
  <c r="AZ103" i="443"/>
  <c r="AY103" i="443"/>
  <c r="AN103" i="443"/>
  <c r="AL103" i="443"/>
  <c r="AM103" i="443" s="1"/>
  <c r="AK103" i="443"/>
  <c r="AI103" i="443"/>
  <c r="AJ103" i="443" s="1"/>
  <c r="AH103" i="443"/>
  <c r="AG103" i="443"/>
  <c r="AF103" i="443"/>
  <c r="AE103" i="443"/>
  <c r="AD103" i="443"/>
  <c r="AC103" i="443"/>
  <c r="AB103" i="443"/>
  <c r="AA103" i="443"/>
  <c r="Z103" i="443"/>
  <c r="Y103" i="443"/>
  <c r="X103" i="443"/>
  <c r="W103" i="443"/>
  <c r="V103" i="443"/>
  <c r="U103" i="443"/>
  <c r="T103" i="443"/>
  <c r="S103" i="443"/>
  <c r="R103" i="443"/>
  <c r="Q103" i="443"/>
  <c r="P103" i="443"/>
  <c r="O103" i="443"/>
  <c r="N103" i="443"/>
  <c r="M103" i="443"/>
  <c r="L103" i="443"/>
  <c r="BX102" i="443"/>
  <c r="BY102" i="443" s="1"/>
  <c r="BH102" i="443"/>
  <c r="BI102" i="443" s="1"/>
  <c r="BG102" i="443"/>
  <c r="BF102" i="443"/>
  <c r="BE102" i="443"/>
  <c r="BD102" i="443"/>
  <c r="BC102" i="443"/>
  <c r="BB102" i="443"/>
  <c r="BA102" i="443"/>
  <c r="AZ102" i="443"/>
  <c r="AY102" i="443"/>
  <c r="AN102" i="443"/>
  <c r="AL102" i="443"/>
  <c r="AM102" i="443" s="1"/>
  <c r="AK102" i="443"/>
  <c r="AI102" i="443"/>
  <c r="AJ102" i="443" s="1"/>
  <c r="AH102" i="443"/>
  <c r="AG102" i="443"/>
  <c r="AF102" i="443"/>
  <c r="AE102" i="443"/>
  <c r="AD102" i="443"/>
  <c r="AC102" i="443"/>
  <c r="AB102" i="443"/>
  <c r="AA102" i="443"/>
  <c r="Z102" i="443"/>
  <c r="Y102" i="443"/>
  <c r="X102" i="443"/>
  <c r="W102" i="443"/>
  <c r="V102" i="443"/>
  <c r="U102" i="443"/>
  <c r="T102" i="443"/>
  <c r="S102" i="443"/>
  <c r="R102" i="443"/>
  <c r="Q102" i="443"/>
  <c r="P102" i="443"/>
  <c r="O102" i="443"/>
  <c r="N102" i="443"/>
  <c r="M102" i="443"/>
  <c r="L102" i="443"/>
  <c r="BX101" i="443"/>
  <c r="BY101" i="443" s="1"/>
  <c r="BT101" i="443"/>
  <c r="BH101" i="443"/>
  <c r="BG101" i="443"/>
  <c r="BF101" i="443"/>
  <c r="BE101" i="443"/>
  <c r="BD101" i="443"/>
  <c r="BC101" i="443"/>
  <c r="BB101" i="443"/>
  <c r="BA101" i="443"/>
  <c r="AZ101" i="443"/>
  <c r="AY101" i="443"/>
  <c r="AN101" i="443"/>
  <c r="BM101" i="443" s="1"/>
  <c r="AM101" i="443"/>
  <c r="AL101" i="443"/>
  <c r="AK101" i="443"/>
  <c r="AI101" i="443"/>
  <c r="AJ101" i="443" s="1"/>
  <c r="AH101" i="443"/>
  <c r="AG101" i="443"/>
  <c r="AF101" i="443"/>
  <c r="AE101" i="443"/>
  <c r="AD101" i="443"/>
  <c r="AC101" i="443"/>
  <c r="AB101" i="443"/>
  <c r="AA101" i="443"/>
  <c r="Z101" i="443"/>
  <c r="Y101" i="443"/>
  <c r="X101" i="443"/>
  <c r="W101" i="443"/>
  <c r="V101" i="443"/>
  <c r="U101" i="443"/>
  <c r="T101" i="443"/>
  <c r="S101" i="443"/>
  <c r="R101" i="443"/>
  <c r="Q101" i="443"/>
  <c r="P101" i="443"/>
  <c r="O101" i="443"/>
  <c r="N101" i="443"/>
  <c r="M101" i="443"/>
  <c r="L101" i="443"/>
  <c r="BX100" i="443"/>
  <c r="BY100" i="443" s="1"/>
  <c r="BH100" i="443"/>
  <c r="BK100" i="443" s="1"/>
  <c r="BG100" i="443"/>
  <c r="BF100" i="443"/>
  <c r="BE100" i="443"/>
  <c r="BD100" i="443"/>
  <c r="BC100" i="443"/>
  <c r="BB100" i="443"/>
  <c r="BA100" i="443"/>
  <c r="AZ100" i="443"/>
  <c r="AY100" i="443"/>
  <c r="AN100" i="443"/>
  <c r="BL100" i="443" s="1"/>
  <c r="AL100" i="443"/>
  <c r="AM100" i="443" s="1"/>
  <c r="AK100" i="443"/>
  <c r="AI100" i="443"/>
  <c r="AJ100" i="443" s="1"/>
  <c r="AH100" i="443"/>
  <c r="AG100" i="443"/>
  <c r="AF100" i="443"/>
  <c r="AE100" i="443"/>
  <c r="AD100" i="443"/>
  <c r="AC100" i="443"/>
  <c r="AB100" i="443"/>
  <c r="AA100" i="443"/>
  <c r="Z100" i="443"/>
  <c r="Y100" i="443"/>
  <c r="X100" i="443"/>
  <c r="W100" i="443"/>
  <c r="V100" i="443"/>
  <c r="U100" i="443"/>
  <c r="T100" i="443"/>
  <c r="S100" i="443"/>
  <c r="R100" i="443"/>
  <c r="Q100" i="443"/>
  <c r="P100" i="443"/>
  <c r="O100" i="443"/>
  <c r="N100" i="443"/>
  <c r="M100" i="443"/>
  <c r="L100" i="443"/>
  <c r="BX99" i="443"/>
  <c r="BY99" i="443" s="1"/>
  <c r="BH99" i="443"/>
  <c r="BK99" i="443" s="1"/>
  <c r="BG99" i="443"/>
  <c r="BF99" i="443"/>
  <c r="BE99" i="443"/>
  <c r="BD99" i="443"/>
  <c r="BC99" i="443"/>
  <c r="BB99" i="443"/>
  <c r="BA99" i="443"/>
  <c r="AZ99" i="443"/>
  <c r="AY99" i="443"/>
  <c r="AN99" i="443"/>
  <c r="AL99" i="443"/>
  <c r="AM99" i="443" s="1"/>
  <c r="AK99" i="443"/>
  <c r="AI99" i="443"/>
  <c r="AJ99" i="443" s="1"/>
  <c r="AH99" i="443"/>
  <c r="AG99" i="443"/>
  <c r="AF99" i="443"/>
  <c r="AE99" i="443"/>
  <c r="AD99" i="443"/>
  <c r="AC99" i="443"/>
  <c r="AB99" i="443"/>
  <c r="AA99" i="443"/>
  <c r="Z99" i="443"/>
  <c r="Y99" i="443"/>
  <c r="X99" i="443"/>
  <c r="W99" i="443"/>
  <c r="V99" i="443"/>
  <c r="U99" i="443"/>
  <c r="T99" i="443"/>
  <c r="S99" i="443"/>
  <c r="R99" i="443"/>
  <c r="Q99" i="443"/>
  <c r="P99" i="443"/>
  <c r="O99" i="443"/>
  <c r="N99" i="443"/>
  <c r="M99" i="443"/>
  <c r="L99" i="443"/>
  <c r="BX98" i="443"/>
  <c r="BY98" i="443" s="1"/>
  <c r="BS98" i="443"/>
  <c r="BH98" i="443"/>
  <c r="BG98" i="443"/>
  <c r="BF98" i="443"/>
  <c r="BE98" i="443"/>
  <c r="BD98" i="443"/>
  <c r="BC98" i="443"/>
  <c r="BB98" i="443"/>
  <c r="BA98" i="443"/>
  <c r="AZ98" i="443"/>
  <c r="AY98" i="443"/>
  <c r="AN98" i="443"/>
  <c r="BP98" i="443" s="1"/>
  <c r="AL98" i="443"/>
  <c r="AM98" i="443" s="1"/>
  <c r="AK98" i="443"/>
  <c r="AI98" i="443"/>
  <c r="AJ98" i="443" s="1"/>
  <c r="AH98" i="443"/>
  <c r="AG98" i="443"/>
  <c r="AF98" i="443"/>
  <c r="AE98" i="443"/>
  <c r="AD98" i="443"/>
  <c r="AC98" i="443"/>
  <c r="AB98" i="443"/>
  <c r="AA98" i="443"/>
  <c r="Z98" i="443"/>
  <c r="Y98" i="443"/>
  <c r="X98" i="443"/>
  <c r="W98" i="443"/>
  <c r="V98" i="443"/>
  <c r="U98" i="443"/>
  <c r="T98" i="443"/>
  <c r="S98" i="443"/>
  <c r="R98" i="443"/>
  <c r="Q98" i="443"/>
  <c r="P98" i="443"/>
  <c r="O98" i="443"/>
  <c r="N98" i="443"/>
  <c r="M98" i="443"/>
  <c r="L98" i="443"/>
  <c r="BX97" i="443"/>
  <c r="BY97" i="443" s="1"/>
  <c r="BO97" i="443"/>
  <c r="BH97" i="443"/>
  <c r="BG97" i="443"/>
  <c r="BF97" i="443"/>
  <c r="BE97" i="443"/>
  <c r="BD97" i="443"/>
  <c r="BC97" i="443"/>
  <c r="BB97" i="443"/>
  <c r="BA97" i="443"/>
  <c r="AZ97" i="443"/>
  <c r="AY97" i="443"/>
  <c r="AN97" i="443"/>
  <c r="BP97" i="443" s="1"/>
  <c r="BQ97" i="443"/>
  <c r="AL97" i="443"/>
  <c r="AM97" i="443" s="1"/>
  <c r="AK97" i="443"/>
  <c r="AJ97" i="443"/>
  <c r="AI97" i="443"/>
  <c r="AH97" i="443"/>
  <c r="AG97" i="443"/>
  <c r="AF97" i="443"/>
  <c r="AE97" i="443"/>
  <c r="AD97" i="443"/>
  <c r="AC97" i="443"/>
  <c r="AB97" i="443"/>
  <c r="AA97" i="443"/>
  <c r="Z97" i="443"/>
  <c r="Y97" i="443"/>
  <c r="X97" i="443"/>
  <c r="W97" i="443"/>
  <c r="V97" i="443"/>
  <c r="U97" i="443"/>
  <c r="T97" i="443"/>
  <c r="S97" i="443"/>
  <c r="R97" i="443"/>
  <c r="Q97" i="443"/>
  <c r="P97" i="443"/>
  <c r="O97" i="443"/>
  <c r="N97" i="443"/>
  <c r="M97" i="443"/>
  <c r="L97" i="443"/>
  <c r="BX96" i="443"/>
  <c r="BY96" i="443" s="1"/>
  <c r="BH96" i="443"/>
  <c r="BG96" i="443"/>
  <c r="BF96" i="443"/>
  <c r="BE96" i="443"/>
  <c r="BD96" i="443"/>
  <c r="BC96" i="443"/>
  <c r="BB96" i="443"/>
  <c r="BA96" i="443"/>
  <c r="AZ96" i="443"/>
  <c r="AY96" i="443"/>
  <c r="AN96" i="443"/>
  <c r="AO96" i="443" s="1"/>
  <c r="AL96" i="443"/>
  <c r="AM96" i="443" s="1"/>
  <c r="AK96" i="443"/>
  <c r="AI96" i="443"/>
  <c r="AJ96" i="443" s="1"/>
  <c r="AH96" i="443"/>
  <c r="AG96" i="443"/>
  <c r="AF96" i="443"/>
  <c r="AE96" i="443"/>
  <c r="AD96" i="443"/>
  <c r="AC96" i="443"/>
  <c r="AB96" i="443"/>
  <c r="AA96" i="443"/>
  <c r="Z96" i="443"/>
  <c r="Y96" i="443"/>
  <c r="X96" i="443"/>
  <c r="W96" i="443"/>
  <c r="V96" i="443"/>
  <c r="U96" i="443"/>
  <c r="T96" i="443"/>
  <c r="S96" i="443"/>
  <c r="R96" i="443"/>
  <c r="Q96" i="443"/>
  <c r="P96" i="443"/>
  <c r="O96" i="443"/>
  <c r="N96" i="443"/>
  <c r="M96" i="443"/>
  <c r="L96" i="443"/>
  <c r="BX95" i="443"/>
  <c r="BY95" i="443" s="1"/>
  <c r="BH95" i="443"/>
  <c r="BK95" i="443" s="1"/>
  <c r="BG95" i="443"/>
  <c r="BF95" i="443"/>
  <c r="BE95" i="443"/>
  <c r="BD95" i="443"/>
  <c r="BC95" i="443"/>
  <c r="BB95" i="443"/>
  <c r="BA95" i="443"/>
  <c r="AZ95" i="443"/>
  <c r="AY95" i="443"/>
  <c r="AN95" i="443"/>
  <c r="AL95" i="443"/>
  <c r="AM95" i="443" s="1"/>
  <c r="AK95" i="443"/>
  <c r="AI95" i="443"/>
  <c r="AJ95" i="443" s="1"/>
  <c r="AH95" i="443"/>
  <c r="AG95" i="443"/>
  <c r="AF95" i="443"/>
  <c r="AE95" i="443"/>
  <c r="AD95" i="443"/>
  <c r="AC95" i="443"/>
  <c r="AB95" i="443"/>
  <c r="AA95" i="443"/>
  <c r="Z95" i="443"/>
  <c r="Y95" i="443"/>
  <c r="X95" i="443"/>
  <c r="W95" i="443"/>
  <c r="V95" i="443"/>
  <c r="U95" i="443"/>
  <c r="T95" i="443"/>
  <c r="S95" i="443"/>
  <c r="R95" i="443"/>
  <c r="Q95" i="443"/>
  <c r="P95" i="443"/>
  <c r="O95" i="443"/>
  <c r="N95" i="443"/>
  <c r="M95" i="443"/>
  <c r="L95" i="443"/>
  <c r="BX94" i="443"/>
  <c r="BY94" i="443" s="1"/>
  <c r="BH94" i="443"/>
  <c r="BG94" i="443"/>
  <c r="BF94" i="443"/>
  <c r="BE94" i="443"/>
  <c r="BD94" i="443"/>
  <c r="BC94" i="443"/>
  <c r="BB94" i="443"/>
  <c r="BA94" i="443"/>
  <c r="AZ94" i="443"/>
  <c r="AY94" i="443"/>
  <c r="AN94" i="443"/>
  <c r="AO94" i="443" s="1"/>
  <c r="AL94" i="443"/>
  <c r="AM94" i="443" s="1"/>
  <c r="AK94" i="443"/>
  <c r="AI94" i="443"/>
  <c r="AJ94" i="443" s="1"/>
  <c r="AH94" i="443"/>
  <c r="AG94" i="443"/>
  <c r="AF94" i="443"/>
  <c r="AE94" i="443"/>
  <c r="AD94" i="443"/>
  <c r="AC94" i="443"/>
  <c r="AB94" i="443"/>
  <c r="AA94" i="443"/>
  <c r="Z94" i="443"/>
  <c r="Y94" i="443"/>
  <c r="X94" i="443"/>
  <c r="W94" i="443"/>
  <c r="V94" i="443"/>
  <c r="U94" i="443"/>
  <c r="T94" i="443"/>
  <c r="S94" i="443"/>
  <c r="R94" i="443"/>
  <c r="Q94" i="443"/>
  <c r="P94" i="443"/>
  <c r="O94" i="443"/>
  <c r="N94" i="443"/>
  <c r="M94" i="443"/>
  <c r="L94" i="443"/>
  <c r="BX93" i="443"/>
  <c r="BY93" i="443" s="1"/>
  <c r="BT93" i="443"/>
  <c r="BH93" i="443"/>
  <c r="BG93" i="443"/>
  <c r="BF93" i="443"/>
  <c r="BE93" i="443"/>
  <c r="BD93" i="443"/>
  <c r="BC93" i="443"/>
  <c r="BB93" i="443"/>
  <c r="BA93" i="443"/>
  <c r="AZ93" i="443"/>
  <c r="AY93" i="443"/>
  <c r="AN93" i="443"/>
  <c r="BL93" i="443" s="1"/>
  <c r="AL93" i="443"/>
  <c r="AM93" i="443" s="1"/>
  <c r="AK93" i="443"/>
  <c r="AI93" i="443"/>
  <c r="AJ93" i="443" s="1"/>
  <c r="AH93" i="443"/>
  <c r="AG93" i="443"/>
  <c r="AF93" i="443"/>
  <c r="AE93" i="443"/>
  <c r="AD93" i="443"/>
  <c r="AC93" i="443"/>
  <c r="AB93" i="443"/>
  <c r="AA93" i="443"/>
  <c r="Z93" i="443"/>
  <c r="Y93" i="443"/>
  <c r="X93" i="443"/>
  <c r="W93" i="443"/>
  <c r="V93" i="443"/>
  <c r="U93" i="443"/>
  <c r="T93" i="443"/>
  <c r="S93" i="443"/>
  <c r="R93" i="443"/>
  <c r="Q93" i="443"/>
  <c r="P93" i="443"/>
  <c r="O93" i="443"/>
  <c r="N93" i="443"/>
  <c r="M93" i="443"/>
  <c r="L93" i="443"/>
  <c r="BX92" i="443"/>
  <c r="BY92" i="443" s="1"/>
  <c r="BH92" i="443"/>
  <c r="BI92" i="443" s="1"/>
  <c r="BG92" i="443"/>
  <c r="BF92" i="443"/>
  <c r="BE92" i="443"/>
  <c r="BD92" i="443"/>
  <c r="BC92" i="443"/>
  <c r="BB92" i="443"/>
  <c r="BA92" i="443"/>
  <c r="AZ92" i="443"/>
  <c r="AY92" i="443"/>
  <c r="AN92" i="443"/>
  <c r="AL92" i="443"/>
  <c r="AM92" i="443" s="1"/>
  <c r="AK92" i="443"/>
  <c r="AI92" i="443"/>
  <c r="AJ92" i="443" s="1"/>
  <c r="AH92" i="443"/>
  <c r="AG92" i="443"/>
  <c r="AF92" i="443"/>
  <c r="AE92" i="443"/>
  <c r="AD92" i="443"/>
  <c r="AC92" i="443"/>
  <c r="AB92" i="443"/>
  <c r="AA92" i="443"/>
  <c r="Z92" i="443"/>
  <c r="Y92" i="443"/>
  <c r="X92" i="443"/>
  <c r="W92" i="443"/>
  <c r="V92" i="443"/>
  <c r="U92" i="443"/>
  <c r="T92" i="443"/>
  <c r="S92" i="443"/>
  <c r="R92" i="443"/>
  <c r="Q92" i="443"/>
  <c r="P92" i="443"/>
  <c r="O92" i="443"/>
  <c r="N92" i="443"/>
  <c r="M92" i="443"/>
  <c r="L92" i="443"/>
  <c r="BX91" i="443"/>
  <c r="BY91" i="443" s="1"/>
  <c r="BH91" i="443"/>
  <c r="BI91" i="443" s="1"/>
  <c r="BG91" i="443"/>
  <c r="BF91" i="443"/>
  <c r="BE91" i="443"/>
  <c r="BD91" i="443"/>
  <c r="BC91" i="443"/>
  <c r="BB91" i="443"/>
  <c r="BA91" i="443"/>
  <c r="AZ91" i="443"/>
  <c r="AY91" i="443"/>
  <c r="AN91" i="443"/>
  <c r="AV91" i="443" s="1"/>
  <c r="AW91" i="443" s="1"/>
  <c r="AL91" i="443"/>
  <c r="AM91" i="443" s="1"/>
  <c r="AK91" i="443"/>
  <c r="AI91" i="443"/>
  <c r="AJ91" i="443" s="1"/>
  <c r="AH91" i="443"/>
  <c r="AG91" i="443"/>
  <c r="AF91" i="443"/>
  <c r="AE91" i="443"/>
  <c r="AD91" i="443"/>
  <c r="AC91" i="443"/>
  <c r="AB91" i="443"/>
  <c r="AA91" i="443"/>
  <c r="Z91" i="443"/>
  <c r="Y91" i="443"/>
  <c r="X91" i="443"/>
  <c r="W91" i="443"/>
  <c r="V91" i="443"/>
  <c r="U91" i="443"/>
  <c r="T91" i="443"/>
  <c r="S91" i="443"/>
  <c r="R91" i="443"/>
  <c r="Q91" i="443"/>
  <c r="P91" i="443"/>
  <c r="O91" i="443"/>
  <c r="N91" i="443"/>
  <c r="M91" i="443"/>
  <c r="L91" i="443"/>
  <c r="BX90" i="443"/>
  <c r="BY90" i="443" s="1"/>
  <c r="BH90" i="443"/>
  <c r="BG90" i="443"/>
  <c r="BF90" i="443"/>
  <c r="BE90" i="443"/>
  <c r="BD90" i="443"/>
  <c r="BC90" i="443"/>
  <c r="BB90" i="443"/>
  <c r="BA90" i="443"/>
  <c r="AZ90" i="443"/>
  <c r="AY90" i="443"/>
  <c r="AN90" i="443"/>
  <c r="BT90" i="443" s="1"/>
  <c r="AL90" i="443"/>
  <c r="AM90" i="443" s="1"/>
  <c r="AK90" i="443"/>
  <c r="AI90" i="443"/>
  <c r="AJ90" i="443" s="1"/>
  <c r="AH90" i="443"/>
  <c r="AG90" i="443"/>
  <c r="AF90" i="443"/>
  <c r="AE90" i="443"/>
  <c r="AD90" i="443"/>
  <c r="AC90" i="443"/>
  <c r="AB90" i="443"/>
  <c r="AA90" i="443"/>
  <c r="Z90" i="443"/>
  <c r="Y90" i="443"/>
  <c r="X90" i="443"/>
  <c r="W90" i="443"/>
  <c r="V90" i="443"/>
  <c r="U90" i="443"/>
  <c r="T90" i="443"/>
  <c r="S90" i="443"/>
  <c r="R90" i="443"/>
  <c r="Q90" i="443"/>
  <c r="P90" i="443"/>
  <c r="O90" i="443"/>
  <c r="N90" i="443"/>
  <c r="M90" i="443"/>
  <c r="L90" i="443"/>
  <c r="BX89" i="443"/>
  <c r="BY89" i="443" s="1"/>
  <c r="BH89" i="443"/>
  <c r="BK89" i="443" s="1"/>
  <c r="BG89" i="443"/>
  <c r="BF89" i="443"/>
  <c r="BE89" i="443"/>
  <c r="BD89" i="443"/>
  <c r="BC89" i="443"/>
  <c r="BB89" i="443"/>
  <c r="BA89" i="443"/>
  <c r="AZ89" i="443"/>
  <c r="AY89" i="443"/>
  <c r="AN89" i="443"/>
  <c r="AL89" i="443"/>
  <c r="AM89" i="443" s="1"/>
  <c r="AK89" i="443"/>
  <c r="AI89" i="443"/>
  <c r="AJ89" i="443" s="1"/>
  <c r="AH89" i="443"/>
  <c r="AG89" i="443"/>
  <c r="AF89" i="443"/>
  <c r="AE89" i="443"/>
  <c r="AD89" i="443"/>
  <c r="AC89" i="443"/>
  <c r="AB89" i="443"/>
  <c r="AA89" i="443"/>
  <c r="Z89" i="443"/>
  <c r="Y89" i="443"/>
  <c r="X89" i="443"/>
  <c r="W89" i="443"/>
  <c r="V89" i="443"/>
  <c r="U89" i="443"/>
  <c r="T89" i="443"/>
  <c r="S89" i="443"/>
  <c r="R89" i="443"/>
  <c r="Q89" i="443"/>
  <c r="P89" i="443"/>
  <c r="O89" i="443"/>
  <c r="N89" i="443"/>
  <c r="M89" i="443"/>
  <c r="L89" i="443"/>
  <c r="BX88" i="443"/>
  <c r="BY88" i="443" s="1"/>
  <c r="BH88" i="443"/>
  <c r="BG88" i="443"/>
  <c r="BF88" i="443"/>
  <c r="BE88" i="443"/>
  <c r="BD88" i="443"/>
  <c r="BC88" i="443"/>
  <c r="BB88" i="443"/>
  <c r="BA88" i="443"/>
  <c r="AZ88" i="443"/>
  <c r="AY88" i="443"/>
  <c r="AN88" i="443"/>
  <c r="BN88" i="443" s="1"/>
  <c r="AL88" i="443"/>
  <c r="AM88" i="443" s="1"/>
  <c r="AK88" i="443"/>
  <c r="AI88" i="443"/>
  <c r="AJ88" i="443" s="1"/>
  <c r="AH88" i="443"/>
  <c r="AG88" i="443"/>
  <c r="AF88" i="443"/>
  <c r="AE88" i="443"/>
  <c r="AD88" i="443"/>
  <c r="AC88" i="443"/>
  <c r="AB88" i="443"/>
  <c r="AA88" i="443"/>
  <c r="Z88" i="443"/>
  <c r="Y88" i="443"/>
  <c r="X88" i="443"/>
  <c r="W88" i="443"/>
  <c r="V88" i="443"/>
  <c r="U88" i="443"/>
  <c r="T88" i="443"/>
  <c r="S88" i="443"/>
  <c r="R88" i="443"/>
  <c r="Q88" i="443"/>
  <c r="P88" i="443"/>
  <c r="O88" i="443"/>
  <c r="N88" i="443"/>
  <c r="M88" i="443"/>
  <c r="L88" i="443"/>
  <c r="BX87" i="443"/>
  <c r="BY87" i="443" s="1"/>
  <c r="BJ87" i="443"/>
  <c r="BH87" i="443"/>
  <c r="BI87" i="443" s="1"/>
  <c r="BG87" i="443"/>
  <c r="BF87" i="443"/>
  <c r="BE87" i="443"/>
  <c r="BD87" i="443"/>
  <c r="BC87" i="443"/>
  <c r="BB87" i="443"/>
  <c r="BA87" i="443"/>
  <c r="AZ87" i="443"/>
  <c r="AY87" i="443"/>
  <c r="AN87" i="443"/>
  <c r="AL87" i="443"/>
  <c r="AM87" i="443" s="1"/>
  <c r="AK87" i="443"/>
  <c r="AI87" i="443"/>
  <c r="AJ87" i="443" s="1"/>
  <c r="AH87" i="443"/>
  <c r="AG87" i="443"/>
  <c r="AF87" i="443"/>
  <c r="AE87" i="443"/>
  <c r="AD87" i="443"/>
  <c r="AC87" i="443"/>
  <c r="AB87" i="443"/>
  <c r="AA87" i="443"/>
  <c r="Z87" i="443"/>
  <c r="Y87" i="443"/>
  <c r="X87" i="443"/>
  <c r="W87" i="443"/>
  <c r="V87" i="443"/>
  <c r="U87" i="443"/>
  <c r="T87" i="443"/>
  <c r="S87" i="443"/>
  <c r="R87" i="443"/>
  <c r="Q87" i="443"/>
  <c r="P87" i="443"/>
  <c r="O87" i="443"/>
  <c r="N87" i="443"/>
  <c r="M87" i="443"/>
  <c r="L87" i="443"/>
  <c r="BX86" i="443"/>
  <c r="BY86" i="443" s="1"/>
  <c r="BS86" i="443"/>
  <c r="BH86" i="443"/>
  <c r="BI86" i="443" s="1"/>
  <c r="BG86" i="443"/>
  <c r="BF86" i="443"/>
  <c r="BE86" i="443"/>
  <c r="BD86" i="443"/>
  <c r="BC86" i="443"/>
  <c r="BB86" i="443"/>
  <c r="BA86" i="443"/>
  <c r="AZ86" i="443"/>
  <c r="AY86" i="443"/>
  <c r="AS86" i="443"/>
  <c r="AN86" i="443"/>
  <c r="BL86" i="443" s="1"/>
  <c r="AL86" i="443"/>
  <c r="AM86" i="443" s="1"/>
  <c r="AK86" i="443"/>
  <c r="AI86" i="443"/>
  <c r="AJ86" i="443" s="1"/>
  <c r="AH86" i="443"/>
  <c r="AG86" i="443"/>
  <c r="AF86" i="443"/>
  <c r="AE86" i="443"/>
  <c r="AD86" i="443"/>
  <c r="AC86" i="443"/>
  <c r="AB86" i="443"/>
  <c r="AA86" i="443"/>
  <c r="Z86" i="443"/>
  <c r="Y86" i="443"/>
  <c r="X86" i="443"/>
  <c r="W86" i="443"/>
  <c r="V86" i="443"/>
  <c r="U86" i="443"/>
  <c r="T86" i="443"/>
  <c r="S86" i="443"/>
  <c r="R86" i="443"/>
  <c r="Q86" i="443"/>
  <c r="P86" i="443"/>
  <c r="O86" i="443"/>
  <c r="N86" i="443"/>
  <c r="M86" i="443"/>
  <c r="L86" i="443"/>
  <c r="BX85" i="443"/>
  <c r="BY85" i="443" s="1"/>
  <c r="BH85" i="443"/>
  <c r="BI85" i="443" s="1"/>
  <c r="BG85" i="443"/>
  <c r="BF85" i="443"/>
  <c r="BE85" i="443"/>
  <c r="BD85" i="443"/>
  <c r="BC85" i="443"/>
  <c r="BB85" i="443"/>
  <c r="BA85" i="443"/>
  <c r="AZ85" i="443"/>
  <c r="AY85" i="443"/>
  <c r="AN85" i="443"/>
  <c r="AL85" i="443"/>
  <c r="AM85" i="443" s="1"/>
  <c r="AK85" i="443"/>
  <c r="AI85" i="443"/>
  <c r="AJ85" i="443" s="1"/>
  <c r="AH85" i="443"/>
  <c r="AG85" i="443"/>
  <c r="AF85" i="443"/>
  <c r="AE85" i="443"/>
  <c r="AD85" i="443"/>
  <c r="AC85" i="443"/>
  <c r="AB85" i="443"/>
  <c r="AA85" i="443"/>
  <c r="Z85" i="443"/>
  <c r="Y85" i="443"/>
  <c r="X85" i="443"/>
  <c r="W85" i="443"/>
  <c r="V85" i="443"/>
  <c r="U85" i="443"/>
  <c r="T85" i="443"/>
  <c r="S85" i="443"/>
  <c r="R85" i="443"/>
  <c r="Q85" i="443"/>
  <c r="P85" i="443"/>
  <c r="O85" i="443"/>
  <c r="N85" i="443"/>
  <c r="M85" i="443"/>
  <c r="L85" i="443"/>
  <c r="BX84" i="443"/>
  <c r="BY84" i="443" s="1"/>
  <c r="BQ84" i="443"/>
  <c r="BN84" i="443"/>
  <c r="BH84" i="443"/>
  <c r="BG84" i="443"/>
  <c r="BF84" i="443"/>
  <c r="BE84" i="443"/>
  <c r="BD84" i="443"/>
  <c r="BC84" i="443"/>
  <c r="BB84" i="443"/>
  <c r="BA84" i="443"/>
  <c r="AZ84" i="443"/>
  <c r="AY84" i="443"/>
  <c r="AR84" i="443"/>
  <c r="AN84" i="443"/>
  <c r="BL84" i="443" s="1"/>
  <c r="AL84" i="443"/>
  <c r="AM84" i="443" s="1"/>
  <c r="AK84" i="443"/>
  <c r="AI84" i="443"/>
  <c r="AJ84" i="443" s="1"/>
  <c r="AH84" i="443"/>
  <c r="AG84" i="443"/>
  <c r="AF84" i="443"/>
  <c r="AE84" i="443"/>
  <c r="AD84" i="443"/>
  <c r="AC84" i="443"/>
  <c r="AB84" i="443"/>
  <c r="AA84" i="443"/>
  <c r="Z84" i="443"/>
  <c r="Y84" i="443"/>
  <c r="X84" i="443"/>
  <c r="W84" i="443"/>
  <c r="V84" i="443"/>
  <c r="U84" i="443"/>
  <c r="T84" i="443"/>
  <c r="S84" i="443"/>
  <c r="R84" i="443"/>
  <c r="Q84" i="443"/>
  <c r="P84" i="443"/>
  <c r="O84" i="443"/>
  <c r="N84" i="443"/>
  <c r="M84" i="443"/>
  <c r="L84" i="443"/>
  <c r="BX83" i="443"/>
  <c r="BY83" i="443" s="1"/>
  <c r="BH83" i="443"/>
  <c r="BG83" i="443"/>
  <c r="BF83" i="443"/>
  <c r="BE83" i="443"/>
  <c r="BD83" i="443"/>
  <c r="BC83" i="443"/>
  <c r="BB83" i="443"/>
  <c r="BA83" i="443"/>
  <c r="AZ83" i="443"/>
  <c r="AY83" i="443"/>
  <c r="AN83" i="443"/>
  <c r="AL83" i="443"/>
  <c r="AM83" i="443" s="1"/>
  <c r="AK83" i="443"/>
  <c r="AI83" i="443"/>
  <c r="AJ83" i="443" s="1"/>
  <c r="AH83" i="443"/>
  <c r="AG83" i="443"/>
  <c r="AF83" i="443"/>
  <c r="AE83" i="443"/>
  <c r="AD83" i="443"/>
  <c r="AC83" i="443"/>
  <c r="AB83" i="443"/>
  <c r="AA83" i="443"/>
  <c r="Z83" i="443"/>
  <c r="Y83" i="443"/>
  <c r="X83" i="443"/>
  <c r="W83" i="443"/>
  <c r="V83" i="443"/>
  <c r="U83" i="443"/>
  <c r="T83" i="443"/>
  <c r="S83" i="443"/>
  <c r="R83" i="443"/>
  <c r="Q83" i="443"/>
  <c r="P83" i="443"/>
  <c r="O83" i="443"/>
  <c r="N83" i="443"/>
  <c r="M83" i="443"/>
  <c r="L83" i="443"/>
  <c r="BX82" i="443"/>
  <c r="BY82" i="443" s="1"/>
  <c r="BS82" i="443"/>
  <c r="BH82" i="443"/>
  <c r="BK82" i="443" s="1"/>
  <c r="BG82" i="443"/>
  <c r="BF82" i="443"/>
  <c r="BE82" i="443"/>
  <c r="BD82" i="443"/>
  <c r="BC82" i="443"/>
  <c r="BB82" i="443"/>
  <c r="BA82" i="443"/>
  <c r="AZ82" i="443"/>
  <c r="AY82" i="443"/>
  <c r="AT82" i="443"/>
  <c r="AN82" i="443"/>
  <c r="BT82" i="443" s="1"/>
  <c r="AL82" i="443"/>
  <c r="AM82" i="443" s="1"/>
  <c r="AK82" i="443"/>
  <c r="AI82" i="443"/>
  <c r="AJ82" i="443" s="1"/>
  <c r="AH82" i="443"/>
  <c r="AG82" i="443"/>
  <c r="AF82" i="443"/>
  <c r="AE82" i="443"/>
  <c r="AD82" i="443"/>
  <c r="AC82" i="443"/>
  <c r="AB82" i="443"/>
  <c r="AA82" i="443"/>
  <c r="Z82" i="443"/>
  <c r="Y82" i="443"/>
  <c r="X82" i="443"/>
  <c r="W82" i="443"/>
  <c r="V82" i="443"/>
  <c r="U82" i="443"/>
  <c r="T82" i="443"/>
  <c r="S82" i="443"/>
  <c r="R82" i="443"/>
  <c r="Q82" i="443"/>
  <c r="P82" i="443"/>
  <c r="O82" i="443"/>
  <c r="N82" i="443"/>
  <c r="M82" i="443"/>
  <c r="L82" i="443"/>
  <c r="BX81" i="443"/>
  <c r="BY81" i="443" s="1"/>
  <c r="BH81" i="443"/>
  <c r="BG81" i="443"/>
  <c r="BF81" i="443"/>
  <c r="BE81" i="443"/>
  <c r="BD81" i="443"/>
  <c r="BC81" i="443"/>
  <c r="BB81" i="443"/>
  <c r="BA81" i="443"/>
  <c r="AZ81" i="443"/>
  <c r="AY81" i="443"/>
  <c r="AN81" i="443"/>
  <c r="BM81" i="443" s="1"/>
  <c r="AL81" i="443"/>
  <c r="AM81" i="443" s="1"/>
  <c r="AK81" i="443"/>
  <c r="AI81" i="443"/>
  <c r="AJ81" i="443" s="1"/>
  <c r="AH81" i="443"/>
  <c r="AG81" i="443"/>
  <c r="AF81" i="443"/>
  <c r="AE81" i="443"/>
  <c r="AD81" i="443"/>
  <c r="AC81" i="443"/>
  <c r="AB81" i="443"/>
  <c r="AA81" i="443"/>
  <c r="Z81" i="443"/>
  <c r="Y81" i="443"/>
  <c r="X81" i="443"/>
  <c r="W81" i="443"/>
  <c r="V81" i="443"/>
  <c r="U81" i="443"/>
  <c r="T81" i="443"/>
  <c r="S81" i="443"/>
  <c r="R81" i="443"/>
  <c r="Q81" i="443"/>
  <c r="P81" i="443"/>
  <c r="O81" i="443"/>
  <c r="N81" i="443"/>
  <c r="M81" i="443"/>
  <c r="L81" i="443"/>
  <c r="BX80" i="443"/>
  <c r="BY80" i="443" s="1"/>
  <c r="BL80" i="443"/>
  <c r="BH80" i="443"/>
  <c r="BG80" i="443"/>
  <c r="BF80" i="443"/>
  <c r="BE80" i="443"/>
  <c r="BD80" i="443"/>
  <c r="BC80" i="443"/>
  <c r="BB80" i="443"/>
  <c r="BA80" i="443"/>
  <c r="AZ80" i="443"/>
  <c r="AY80" i="443"/>
  <c r="AN80" i="443"/>
  <c r="BP80" i="443" s="1"/>
  <c r="AL80" i="443"/>
  <c r="AM80" i="443" s="1"/>
  <c r="AK80" i="443"/>
  <c r="AI80" i="443"/>
  <c r="AJ80" i="443" s="1"/>
  <c r="AH80" i="443"/>
  <c r="AG80" i="443"/>
  <c r="AF80" i="443"/>
  <c r="AE80" i="443"/>
  <c r="AD80" i="443"/>
  <c r="AC80" i="443"/>
  <c r="AB80" i="443"/>
  <c r="AA80" i="443"/>
  <c r="Z80" i="443"/>
  <c r="Y80" i="443"/>
  <c r="X80" i="443"/>
  <c r="W80" i="443"/>
  <c r="V80" i="443"/>
  <c r="U80" i="443"/>
  <c r="T80" i="443"/>
  <c r="S80" i="443"/>
  <c r="R80" i="443"/>
  <c r="Q80" i="443"/>
  <c r="P80" i="443"/>
  <c r="O80" i="443"/>
  <c r="N80" i="443"/>
  <c r="M80" i="443"/>
  <c r="L80" i="443"/>
  <c r="BX79" i="443"/>
  <c r="BY79" i="443" s="1"/>
  <c r="BH79" i="443"/>
  <c r="BG79" i="443"/>
  <c r="BF79" i="443"/>
  <c r="BE79" i="443"/>
  <c r="BD79" i="443"/>
  <c r="BC79" i="443"/>
  <c r="BB79" i="443"/>
  <c r="BA79" i="443"/>
  <c r="AZ79" i="443"/>
  <c r="AY79" i="443"/>
  <c r="AN79" i="443"/>
  <c r="AL79" i="443"/>
  <c r="AM79" i="443" s="1"/>
  <c r="AK79" i="443"/>
  <c r="AI79" i="443"/>
  <c r="AJ79" i="443" s="1"/>
  <c r="AH79" i="443"/>
  <c r="AG79" i="443"/>
  <c r="AF79" i="443"/>
  <c r="AE79" i="443"/>
  <c r="AD79" i="443"/>
  <c r="AC79" i="443"/>
  <c r="AB79" i="443"/>
  <c r="AA79" i="443"/>
  <c r="Z79" i="443"/>
  <c r="Y79" i="443"/>
  <c r="X79" i="443"/>
  <c r="W79" i="443"/>
  <c r="V79" i="443"/>
  <c r="U79" i="443"/>
  <c r="T79" i="443"/>
  <c r="S79" i="443"/>
  <c r="R79" i="443"/>
  <c r="Q79" i="443"/>
  <c r="P79" i="443"/>
  <c r="O79" i="443"/>
  <c r="N79" i="443"/>
  <c r="M79" i="443"/>
  <c r="L79" i="443"/>
  <c r="BX78" i="443"/>
  <c r="BY78" i="443" s="1"/>
  <c r="BH78" i="443"/>
  <c r="BJ78" i="443" s="1"/>
  <c r="BG78" i="443"/>
  <c r="BF78" i="443"/>
  <c r="BE78" i="443"/>
  <c r="BD78" i="443"/>
  <c r="BC78" i="443"/>
  <c r="BB78" i="443"/>
  <c r="BA78" i="443"/>
  <c r="AZ78" i="443"/>
  <c r="AY78" i="443"/>
  <c r="AN78" i="443"/>
  <c r="BP78" i="443" s="1"/>
  <c r="AL78" i="443"/>
  <c r="AM78" i="443" s="1"/>
  <c r="AK78" i="443"/>
  <c r="AI78" i="443"/>
  <c r="AJ78" i="443" s="1"/>
  <c r="AH78" i="443"/>
  <c r="AG78" i="443"/>
  <c r="AF78" i="443"/>
  <c r="AE78" i="443"/>
  <c r="AD78" i="443"/>
  <c r="AC78" i="443"/>
  <c r="AB78" i="443"/>
  <c r="AA78" i="443"/>
  <c r="Z78" i="443"/>
  <c r="Y78" i="443"/>
  <c r="X78" i="443"/>
  <c r="W78" i="443"/>
  <c r="V78" i="443"/>
  <c r="U78" i="443"/>
  <c r="T78" i="443"/>
  <c r="S78" i="443"/>
  <c r="R78" i="443"/>
  <c r="Q78" i="443"/>
  <c r="P78" i="443"/>
  <c r="O78" i="443"/>
  <c r="N78" i="443"/>
  <c r="M78" i="443"/>
  <c r="L78" i="443"/>
  <c r="BX77" i="443"/>
  <c r="BY77" i="443" s="1"/>
  <c r="BP77" i="443"/>
  <c r="BK77" i="443"/>
  <c r="BH77" i="443"/>
  <c r="BJ77" i="443" s="1"/>
  <c r="BG77" i="443"/>
  <c r="BF77" i="443"/>
  <c r="BE77" i="443"/>
  <c r="BD77" i="443"/>
  <c r="BC77" i="443"/>
  <c r="BB77" i="443"/>
  <c r="BA77" i="443"/>
  <c r="AZ77" i="443"/>
  <c r="AY77" i="443"/>
  <c r="AN77" i="443"/>
  <c r="BT77" i="443" s="1"/>
  <c r="AL77" i="443"/>
  <c r="AM77" i="443" s="1"/>
  <c r="AK77" i="443"/>
  <c r="AI77" i="443"/>
  <c r="AJ77" i="443" s="1"/>
  <c r="AH77" i="443"/>
  <c r="AG77" i="443"/>
  <c r="AF77" i="443"/>
  <c r="AE77" i="443"/>
  <c r="AD77" i="443"/>
  <c r="AC77" i="443"/>
  <c r="AB77" i="443"/>
  <c r="AA77" i="443"/>
  <c r="Z77" i="443"/>
  <c r="Y77" i="443"/>
  <c r="X77" i="443"/>
  <c r="W77" i="443"/>
  <c r="V77" i="443"/>
  <c r="U77" i="443"/>
  <c r="T77" i="443"/>
  <c r="S77" i="443"/>
  <c r="R77" i="443"/>
  <c r="Q77" i="443"/>
  <c r="P77" i="443"/>
  <c r="O77" i="443"/>
  <c r="N77" i="443"/>
  <c r="M77" i="443"/>
  <c r="L77" i="443"/>
  <c r="BX76" i="443"/>
  <c r="BY76" i="443" s="1"/>
  <c r="BH76" i="443"/>
  <c r="BI76" i="443" s="1"/>
  <c r="BG76" i="443"/>
  <c r="BF76" i="443"/>
  <c r="BE76" i="443"/>
  <c r="BD76" i="443"/>
  <c r="BC76" i="443"/>
  <c r="BB76" i="443"/>
  <c r="BA76" i="443"/>
  <c r="AZ76" i="443"/>
  <c r="AY76" i="443"/>
  <c r="AN76" i="443"/>
  <c r="AV76" i="443" s="1"/>
  <c r="AW76" i="443" s="1"/>
  <c r="AL76" i="443"/>
  <c r="AM76" i="443" s="1"/>
  <c r="AK76" i="443"/>
  <c r="AJ76" i="443"/>
  <c r="AI76" i="443"/>
  <c r="AH76" i="443"/>
  <c r="AG76" i="443"/>
  <c r="AF76" i="443"/>
  <c r="AE76" i="443"/>
  <c r="AD76" i="443"/>
  <c r="AC76" i="443"/>
  <c r="AB76" i="443"/>
  <c r="AA76" i="443"/>
  <c r="Z76" i="443"/>
  <c r="Y76" i="443"/>
  <c r="X76" i="443"/>
  <c r="W76" i="443"/>
  <c r="V76" i="443"/>
  <c r="U76" i="443"/>
  <c r="T76" i="443"/>
  <c r="S76" i="443"/>
  <c r="R76" i="443"/>
  <c r="Q76" i="443"/>
  <c r="P76" i="443"/>
  <c r="O76" i="443"/>
  <c r="N76" i="443"/>
  <c r="M76" i="443"/>
  <c r="L76" i="443"/>
  <c r="BX75" i="443"/>
  <c r="BY75" i="443" s="1"/>
  <c r="BH75" i="443"/>
  <c r="BG75" i="443"/>
  <c r="BF75" i="443"/>
  <c r="BE75" i="443"/>
  <c r="BD75" i="443"/>
  <c r="BC75" i="443"/>
  <c r="BB75" i="443"/>
  <c r="BA75" i="443"/>
  <c r="AZ75" i="443"/>
  <c r="AY75" i="443"/>
  <c r="AU75" i="443"/>
  <c r="AN75" i="443"/>
  <c r="BR75" i="443" s="1"/>
  <c r="AL75" i="443"/>
  <c r="AM75" i="443" s="1"/>
  <c r="AK75" i="443"/>
  <c r="AI75" i="443"/>
  <c r="AJ75" i="443" s="1"/>
  <c r="AH75" i="443"/>
  <c r="AG75" i="443"/>
  <c r="AF75" i="443"/>
  <c r="AE75" i="443"/>
  <c r="AD75" i="443"/>
  <c r="AC75" i="443"/>
  <c r="AB75" i="443"/>
  <c r="AA75" i="443"/>
  <c r="Z75" i="443"/>
  <c r="Y75" i="443"/>
  <c r="X75" i="443"/>
  <c r="W75" i="443"/>
  <c r="V75" i="443"/>
  <c r="U75" i="443"/>
  <c r="T75" i="443"/>
  <c r="S75" i="443"/>
  <c r="R75" i="443"/>
  <c r="Q75" i="443"/>
  <c r="P75" i="443"/>
  <c r="O75" i="443"/>
  <c r="N75" i="443"/>
  <c r="M75" i="443"/>
  <c r="L75" i="443"/>
  <c r="BX74" i="443"/>
  <c r="BY74" i="443" s="1"/>
  <c r="BH74" i="443"/>
  <c r="BG74" i="443"/>
  <c r="BF74" i="443"/>
  <c r="BE74" i="443"/>
  <c r="BD74" i="443"/>
  <c r="BC74" i="443"/>
  <c r="BB74" i="443"/>
  <c r="BA74" i="443"/>
  <c r="AZ74" i="443"/>
  <c r="AY74" i="443"/>
  <c r="AN74" i="443"/>
  <c r="AL74" i="443"/>
  <c r="AM74" i="443" s="1"/>
  <c r="AK74" i="443"/>
  <c r="AI74" i="443"/>
  <c r="AJ74" i="443" s="1"/>
  <c r="AH74" i="443"/>
  <c r="AG74" i="443"/>
  <c r="AF74" i="443"/>
  <c r="AE74" i="443"/>
  <c r="AD74" i="443"/>
  <c r="AC74" i="443"/>
  <c r="AB74" i="443"/>
  <c r="AA74" i="443"/>
  <c r="Z74" i="443"/>
  <c r="Y74" i="443"/>
  <c r="X74" i="443"/>
  <c r="W74" i="443"/>
  <c r="V74" i="443"/>
  <c r="U74" i="443"/>
  <c r="T74" i="443"/>
  <c r="S74" i="443"/>
  <c r="R74" i="443"/>
  <c r="Q74" i="443"/>
  <c r="P74" i="443"/>
  <c r="O74" i="443"/>
  <c r="N74" i="443"/>
  <c r="M74" i="443"/>
  <c r="L74" i="443"/>
  <c r="BX73" i="443"/>
  <c r="BY73" i="443" s="1"/>
  <c r="BR73" i="443"/>
  <c r="BH73" i="443"/>
  <c r="BI73" i="443" s="1"/>
  <c r="BG73" i="443"/>
  <c r="BF73" i="443"/>
  <c r="BE73" i="443"/>
  <c r="BD73" i="443"/>
  <c r="BC73" i="443"/>
  <c r="BB73" i="443"/>
  <c r="BA73" i="443"/>
  <c r="AZ73" i="443"/>
  <c r="AY73" i="443"/>
  <c r="AN73" i="443"/>
  <c r="BN73" i="443" s="1"/>
  <c r="AL73" i="443"/>
  <c r="AM73" i="443" s="1"/>
  <c r="AK73" i="443"/>
  <c r="AI73" i="443"/>
  <c r="AJ73" i="443" s="1"/>
  <c r="AH73" i="443"/>
  <c r="AG73" i="443"/>
  <c r="AF73" i="443"/>
  <c r="AE73" i="443"/>
  <c r="AD73" i="443"/>
  <c r="AC73" i="443"/>
  <c r="AB73" i="443"/>
  <c r="AA73" i="443"/>
  <c r="Z73" i="443"/>
  <c r="Y73" i="443"/>
  <c r="X73" i="443"/>
  <c r="W73" i="443"/>
  <c r="V73" i="443"/>
  <c r="U73" i="443"/>
  <c r="T73" i="443"/>
  <c r="S73" i="443"/>
  <c r="R73" i="443"/>
  <c r="Q73" i="443"/>
  <c r="P73" i="443"/>
  <c r="O73" i="443"/>
  <c r="N73" i="443"/>
  <c r="M73" i="443"/>
  <c r="L73" i="443"/>
  <c r="BX72" i="443"/>
  <c r="BY72" i="443" s="1"/>
  <c r="BH72" i="443"/>
  <c r="BG72" i="443"/>
  <c r="BF72" i="443"/>
  <c r="BE72" i="443"/>
  <c r="BD72" i="443"/>
  <c r="BC72" i="443"/>
  <c r="BB72" i="443"/>
  <c r="BA72" i="443"/>
  <c r="AZ72" i="443"/>
  <c r="AY72" i="443"/>
  <c r="AN72" i="443"/>
  <c r="AL72" i="443"/>
  <c r="AM72" i="443" s="1"/>
  <c r="AK72" i="443"/>
  <c r="AI72" i="443"/>
  <c r="AJ72" i="443" s="1"/>
  <c r="AH72" i="443"/>
  <c r="AG72" i="443"/>
  <c r="AF72" i="443"/>
  <c r="AE72" i="443"/>
  <c r="AD72" i="443"/>
  <c r="AC72" i="443"/>
  <c r="AB72" i="443"/>
  <c r="AA72" i="443"/>
  <c r="Z72" i="443"/>
  <c r="Y72" i="443"/>
  <c r="X72" i="443"/>
  <c r="W72" i="443"/>
  <c r="V72" i="443"/>
  <c r="U72" i="443"/>
  <c r="T72" i="443"/>
  <c r="S72" i="443"/>
  <c r="R72" i="443"/>
  <c r="Q72" i="443"/>
  <c r="P72" i="443"/>
  <c r="O72" i="443"/>
  <c r="N72" i="443"/>
  <c r="M72" i="443"/>
  <c r="L72" i="443"/>
  <c r="BX71" i="443"/>
  <c r="BY71" i="443" s="1"/>
  <c r="BK71" i="443"/>
  <c r="BH71" i="443"/>
  <c r="BJ71" i="443" s="1"/>
  <c r="BI71" i="443"/>
  <c r="BG71" i="443"/>
  <c r="BF71" i="443"/>
  <c r="BE71" i="443"/>
  <c r="BD71" i="443"/>
  <c r="BC71" i="443"/>
  <c r="BB71" i="443"/>
  <c r="BA71" i="443"/>
  <c r="AZ71" i="443"/>
  <c r="AY71" i="443"/>
  <c r="AN71" i="443"/>
  <c r="BL71" i="443" s="1"/>
  <c r="AL71" i="443"/>
  <c r="AM71" i="443" s="1"/>
  <c r="AK71" i="443"/>
  <c r="AI71" i="443"/>
  <c r="AJ71" i="443" s="1"/>
  <c r="AH71" i="443"/>
  <c r="AG71" i="443"/>
  <c r="AF71" i="443"/>
  <c r="AE71" i="443"/>
  <c r="AD71" i="443"/>
  <c r="AC71" i="443"/>
  <c r="AB71" i="443"/>
  <c r="AA71" i="443"/>
  <c r="Z71" i="443"/>
  <c r="Y71" i="443"/>
  <c r="X71" i="443"/>
  <c r="W71" i="443"/>
  <c r="V71" i="443"/>
  <c r="U71" i="443"/>
  <c r="T71" i="443"/>
  <c r="S71" i="443"/>
  <c r="R71" i="443"/>
  <c r="Q71" i="443"/>
  <c r="P71" i="443"/>
  <c r="O71" i="443"/>
  <c r="N71" i="443"/>
  <c r="M71" i="443"/>
  <c r="L71" i="443"/>
  <c r="BX70" i="443"/>
  <c r="BY70" i="443" s="1"/>
  <c r="BH70" i="443"/>
  <c r="BI70" i="443" s="1"/>
  <c r="BG70" i="443"/>
  <c r="BF70" i="443"/>
  <c r="BE70" i="443"/>
  <c r="BD70" i="443"/>
  <c r="BC70" i="443"/>
  <c r="BB70" i="443"/>
  <c r="BA70" i="443"/>
  <c r="AZ70" i="443"/>
  <c r="AY70" i="443"/>
  <c r="AN70" i="443"/>
  <c r="AL70" i="443"/>
  <c r="AM70" i="443" s="1"/>
  <c r="AK70" i="443"/>
  <c r="AI70" i="443"/>
  <c r="AJ70" i="443" s="1"/>
  <c r="AH70" i="443"/>
  <c r="AG70" i="443"/>
  <c r="AF70" i="443"/>
  <c r="AE70" i="443"/>
  <c r="AD70" i="443"/>
  <c r="AC70" i="443"/>
  <c r="AB70" i="443"/>
  <c r="AA70" i="443"/>
  <c r="Z70" i="443"/>
  <c r="Y70" i="443"/>
  <c r="X70" i="443"/>
  <c r="W70" i="443"/>
  <c r="V70" i="443"/>
  <c r="U70" i="443"/>
  <c r="T70" i="443"/>
  <c r="S70" i="443"/>
  <c r="R70" i="443"/>
  <c r="Q70" i="443"/>
  <c r="P70" i="443"/>
  <c r="O70" i="443"/>
  <c r="N70" i="443"/>
  <c r="M70" i="443"/>
  <c r="L70" i="443"/>
  <c r="BX69" i="443"/>
  <c r="BY69" i="443" s="1"/>
  <c r="BH69" i="443"/>
  <c r="BG69" i="443"/>
  <c r="BF69" i="443"/>
  <c r="BE69" i="443"/>
  <c r="BD69" i="443"/>
  <c r="BC69" i="443"/>
  <c r="BB69" i="443"/>
  <c r="BA69" i="443"/>
  <c r="AZ69" i="443"/>
  <c r="AY69" i="443"/>
  <c r="AN69" i="443"/>
  <c r="BP69" i="443" s="1"/>
  <c r="AL69" i="443"/>
  <c r="AM69" i="443" s="1"/>
  <c r="AK69" i="443"/>
  <c r="AI69" i="443"/>
  <c r="AJ69" i="443" s="1"/>
  <c r="AH69" i="443"/>
  <c r="AG69" i="443"/>
  <c r="AF69" i="443"/>
  <c r="AE69" i="443"/>
  <c r="AD69" i="443"/>
  <c r="AC69" i="443"/>
  <c r="AB69" i="443"/>
  <c r="AA69" i="443"/>
  <c r="Z69" i="443"/>
  <c r="Y69" i="443"/>
  <c r="X69" i="443"/>
  <c r="W69" i="443"/>
  <c r="V69" i="443"/>
  <c r="U69" i="443"/>
  <c r="T69" i="443"/>
  <c r="S69" i="443"/>
  <c r="R69" i="443"/>
  <c r="Q69" i="443"/>
  <c r="P69" i="443"/>
  <c r="O69" i="443"/>
  <c r="N69" i="443"/>
  <c r="M69" i="443"/>
  <c r="L69" i="443"/>
  <c r="BX68" i="443"/>
  <c r="BY68" i="443" s="1"/>
  <c r="BH68" i="443"/>
  <c r="BK68" i="443" s="1"/>
  <c r="BG68" i="443"/>
  <c r="BF68" i="443"/>
  <c r="BE68" i="443"/>
  <c r="BD68" i="443"/>
  <c r="BC68" i="443"/>
  <c r="BB68" i="443"/>
  <c r="BA68" i="443"/>
  <c r="AZ68" i="443"/>
  <c r="AY68" i="443"/>
  <c r="AN68" i="443"/>
  <c r="AL68" i="443"/>
  <c r="AM68" i="443" s="1"/>
  <c r="AK68" i="443"/>
  <c r="AI68" i="443"/>
  <c r="AJ68" i="443" s="1"/>
  <c r="AH68" i="443"/>
  <c r="AG68" i="443"/>
  <c r="AF68" i="443"/>
  <c r="AE68" i="443"/>
  <c r="AD68" i="443"/>
  <c r="AC68" i="443"/>
  <c r="AB68" i="443"/>
  <c r="AA68" i="443"/>
  <c r="Z68" i="443"/>
  <c r="Y68" i="443"/>
  <c r="X68" i="443"/>
  <c r="W68" i="443"/>
  <c r="V68" i="443"/>
  <c r="U68" i="443"/>
  <c r="T68" i="443"/>
  <c r="S68" i="443"/>
  <c r="R68" i="443"/>
  <c r="Q68" i="443"/>
  <c r="P68" i="443"/>
  <c r="O68" i="443"/>
  <c r="N68" i="443"/>
  <c r="M68" i="443"/>
  <c r="L68" i="443"/>
  <c r="BX67" i="443"/>
  <c r="BY67" i="443" s="1"/>
  <c r="BH67" i="443"/>
  <c r="BG67" i="443"/>
  <c r="BF67" i="443"/>
  <c r="BE67" i="443"/>
  <c r="BD67" i="443"/>
  <c r="BC67" i="443"/>
  <c r="BB67" i="443"/>
  <c r="BA67" i="443"/>
  <c r="AZ67" i="443"/>
  <c r="AY67" i="443"/>
  <c r="AN67" i="443"/>
  <c r="BP67" i="443" s="1"/>
  <c r="AL67" i="443"/>
  <c r="AM67" i="443" s="1"/>
  <c r="AK67" i="443"/>
  <c r="AI67" i="443"/>
  <c r="AJ67" i="443" s="1"/>
  <c r="AH67" i="443"/>
  <c r="AG67" i="443"/>
  <c r="AF67" i="443"/>
  <c r="AE67" i="443"/>
  <c r="AD67" i="443"/>
  <c r="AC67" i="443"/>
  <c r="AB67" i="443"/>
  <c r="AA67" i="443"/>
  <c r="Z67" i="443"/>
  <c r="Y67" i="443"/>
  <c r="X67" i="443"/>
  <c r="W67" i="443"/>
  <c r="V67" i="443"/>
  <c r="U67" i="443"/>
  <c r="T67" i="443"/>
  <c r="S67" i="443"/>
  <c r="R67" i="443"/>
  <c r="Q67" i="443"/>
  <c r="P67" i="443"/>
  <c r="O67" i="443"/>
  <c r="N67" i="443"/>
  <c r="M67" i="443"/>
  <c r="L67" i="443"/>
  <c r="BX66" i="443"/>
  <c r="BY66" i="443" s="1"/>
  <c r="BH66" i="443"/>
  <c r="BI66" i="443" s="1"/>
  <c r="BJ66" i="443"/>
  <c r="BG66" i="443"/>
  <c r="BF66" i="443"/>
  <c r="BE66" i="443"/>
  <c r="BD66" i="443"/>
  <c r="BC66" i="443"/>
  <c r="BB66" i="443"/>
  <c r="BA66" i="443"/>
  <c r="AZ66" i="443"/>
  <c r="AY66" i="443"/>
  <c r="AN66" i="443"/>
  <c r="AL66" i="443"/>
  <c r="AM66" i="443" s="1"/>
  <c r="AK66" i="443"/>
  <c r="AI66" i="443"/>
  <c r="AJ66" i="443" s="1"/>
  <c r="AH66" i="443"/>
  <c r="AG66" i="443"/>
  <c r="AF66" i="443"/>
  <c r="AE66" i="443"/>
  <c r="AD66" i="443"/>
  <c r="AC66" i="443"/>
  <c r="AB66" i="443"/>
  <c r="AA66" i="443"/>
  <c r="Z66" i="443"/>
  <c r="Y66" i="443"/>
  <c r="X66" i="443"/>
  <c r="W66" i="443"/>
  <c r="V66" i="443"/>
  <c r="U66" i="443"/>
  <c r="T66" i="443"/>
  <c r="S66" i="443"/>
  <c r="R66" i="443"/>
  <c r="Q66" i="443"/>
  <c r="P66" i="443"/>
  <c r="O66" i="443"/>
  <c r="N66" i="443"/>
  <c r="M66" i="443"/>
  <c r="L66" i="443"/>
  <c r="BX65" i="443"/>
  <c r="BY65" i="443" s="1"/>
  <c r="BH65" i="443"/>
  <c r="BG65" i="443"/>
  <c r="BF65" i="443"/>
  <c r="BE65" i="443"/>
  <c r="BD65" i="443"/>
  <c r="BC65" i="443"/>
  <c r="BB65" i="443"/>
  <c r="BA65" i="443"/>
  <c r="AZ65" i="443"/>
  <c r="AY65" i="443"/>
  <c r="AN65" i="443"/>
  <c r="AT65" i="443" s="1"/>
  <c r="AL65" i="443"/>
  <c r="AM65" i="443" s="1"/>
  <c r="AK65" i="443"/>
  <c r="AI65" i="443"/>
  <c r="AJ65" i="443" s="1"/>
  <c r="AH65" i="443"/>
  <c r="AG65" i="443"/>
  <c r="AF65" i="443"/>
  <c r="AE65" i="443"/>
  <c r="AD65" i="443"/>
  <c r="AC65" i="443"/>
  <c r="AB65" i="443"/>
  <c r="AA65" i="443"/>
  <c r="Z65" i="443"/>
  <c r="Y65" i="443"/>
  <c r="X65" i="443"/>
  <c r="W65" i="443"/>
  <c r="V65" i="443"/>
  <c r="U65" i="443"/>
  <c r="T65" i="443"/>
  <c r="S65" i="443"/>
  <c r="R65" i="443"/>
  <c r="Q65" i="443"/>
  <c r="P65" i="443"/>
  <c r="O65" i="443"/>
  <c r="N65" i="443"/>
  <c r="M65" i="443"/>
  <c r="L65" i="443"/>
  <c r="BX64" i="443"/>
  <c r="BY64" i="443" s="1"/>
  <c r="BH64" i="443"/>
  <c r="BJ64" i="443" s="1"/>
  <c r="BG64" i="443"/>
  <c r="BF64" i="443"/>
  <c r="BE64" i="443"/>
  <c r="BD64" i="443"/>
  <c r="BC64" i="443"/>
  <c r="BB64" i="443"/>
  <c r="BA64" i="443"/>
  <c r="AZ64" i="443"/>
  <c r="AY64" i="443"/>
  <c r="AN64" i="443"/>
  <c r="AL64" i="443"/>
  <c r="AM64" i="443" s="1"/>
  <c r="AK64" i="443"/>
  <c r="AI64" i="443"/>
  <c r="AJ64" i="443" s="1"/>
  <c r="AH64" i="443"/>
  <c r="AG64" i="443"/>
  <c r="AF64" i="443"/>
  <c r="AE64" i="443"/>
  <c r="AD64" i="443"/>
  <c r="AC64" i="443"/>
  <c r="AB64" i="443"/>
  <c r="AA64" i="443"/>
  <c r="Z64" i="443"/>
  <c r="Y64" i="443"/>
  <c r="X64" i="443"/>
  <c r="W64" i="443"/>
  <c r="V64" i="443"/>
  <c r="U64" i="443"/>
  <c r="T64" i="443"/>
  <c r="S64" i="443"/>
  <c r="R64" i="443"/>
  <c r="Q64" i="443"/>
  <c r="P64" i="443"/>
  <c r="O64" i="443"/>
  <c r="N64" i="443"/>
  <c r="M64" i="443"/>
  <c r="L64" i="443"/>
  <c r="BX63" i="443"/>
  <c r="BY63" i="443" s="1"/>
  <c r="BH63" i="443"/>
  <c r="BG63" i="443"/>
  <c r="BF63" i="443"/>
  <c r="BE63" i="443"/>
  <c r="BD63" i="443"/>
  <c r="BC63" i="443"/>
  <c r="BB63" i="443"/>
  <c r="BA63" i="443"/>
  <c r="AZ63" i="443"/>
  <c r="AY63" i="443"/>
  <c r="AN63" i="443"/>
  <c r="AL63" i="443"/>
  <c r="AM63" i="443" s="1"/>
  <c r="AK63" i="443"/>
  <c r="AI63" i="443"/>
  <c r="AJ63" i="443" s="1"/>
  <c r="AH63" i="443"/>
  <c r="AG63" i="443"/>
  <c r="AF63" i="443"/>
  <c r="AE63" i="443"/>
  <c r="AD63" i="443"/>
  <c r="AC63" i="443"/>
  <c r="AB63" i="443"/>
  <c r="AA63" i="443"/>
  <c r="Z63" i="443"/>
  <c r="Y63" i="443"/>
  <c r="X63" i="443"/>
  <c r="W63" i="443"/>
  <c r="V63" i="443"/>
  <c r="U63" i="443"/>
  <c r="T63" i="443"/>
  <c r="S63" i="443"/>
  <c r="R63" i="443"/>
  <c r="Q63" i="443"/>
  <c r="P63" i="443"/>
  <c r="O63" i="443"/>
  <c r="N63" i="443"/>
  <c r="M63" i="443"/>
  <c r="L63" i="443"/>
  <c r="BX62" i="443"/>
  <c r="BY62" i="443" s="1"/>
  <c r="BH62" i="443"/>
  <c r="BI62" i="443" s="1"/>
  <c r="BG62" i="443"/>
  <c r="BF62" i="443"/>
  <c r="BE62" i="443"/>
  <c r="BD62" i="443"/>
  <c r="BC62" i="443"/>
  <c r="BB62" i="443"/>
  <c r="BA62" i="443"/>
  <c r="AZ62" i="443"/>
  <c r="AY62" i="443"/>
  <c r="AN62" i="443"/>
  <c r="AL62" i="443"/>
  <c r="AM62" i="443" s="1"/>
  <c r="AK62" i="443"/>
  <c r="AI62" i="443"/>
  <c r="AJ62" i="443" s="1"/>
  <c r="AH62" i="443"/>
  <c r="AG62" i="443"/>
  <c r="AF62" i="443"/>
  <c r="AE62" i="443"/>
  <c r="AD62" i="443"/>
  <c r="AC62" i="443"/>
  <c r="AB62" i="443"/>
  <c r="AA62" i="443"/>
  <c r="Z62" i="443"/>
  <c r="Y62" i="443"/>
  <c r="X62" i="443"/>
  <c r="W62" i="443"/>
  <c r="V62" i="443"/>
  <c r="U62" i="443"/>
  <c r="T62" i="443"/>
  <c r="S62" i="443"/>
  <c r="R62" i="443"/>
  <c r="Q62" i="443"/>
  <c r="P62" i="443"/>
  <c r="O62" i="443"/>
  <c r="N62" i="443"/>
  <c r="M62" i="443"/>
  <c r="L62" i="443"/>
  <c r="BX61" i="443"/>
  <c r="BY61" i="443" s="1"/>
  <c r="BH61" i="443"/>
  <c r="BG61" i="443"/>
  <c r="BF61" i="443"/>
  <c r="BE61" i="443"/>
  <c r="BD61" i="443"/>
  <c r="BC61" i="443"/>
  <c r="BB61" i="443"/>
  <c r="BA61" i="443"/>
  <c r="AZ61" i="443"/>
  <c r="AY61" i="443"/>
  <c r="AN61" i="443"/>
  <c r="BN61" i="443" s="1"/>
  <c r="AL61" i="443"/>
  <c r="AM61" i="443" s="1"/>
  <c r="AK61" i="443"/>
  <c r="AI61" i="443"/>
  <c r="AJ61" i="443" s="1"/>
  <c r="AH61" i="443"/>
  <c r="AG61" i="443"/>
  <c r="AF61" i="443"/>
  <c r="AE61" i="443"/>
  <c r="AD61" i="443"/>
  <c r="AC61" i="443"/>
  <c r="AB61" i="443"/>
  <c r="AA61" i="443"/>
  <c r="Z61" i="443"/>
  <c r="Y61" i="443"/>
  <c r="X61" i="443"/>
  <c r="W61" i="443"/>
  <c r="V61" i="443"/>
  <c r="U61" i="443"/>
  <c r="T61" i="443"/>
  <c r="S61" i="443"/>
  <c r="R61" i="443"/>
  <c r="Q61" i="443"/>
  <c r="P61" i="443"/>
  <c r="O61" i="443"/>
  <c r="N61" i="443"/>
  <c r="M61" i="443"/>
  <c r="L61" i="443"/>
  <c r="BX60" i="443"/>
  <c r="BY60" i="443" s="1"/>
  <c r="BH60" i="443"/>
  <c r="BK60" i="443" s="1"/>
  <c r="BG60" i="443"/>
  <c r="BF60" i="443"/>
  <c r="BE60" i="443"/>
  <c r="BD60" i="443"/>
  <c r="BC60" i="443"/>
  <c r="BB60" i="443"/>
  <c r="BA60" i="443"/>
  <c r="AZ60" i="443"/>
  <c r="AY60" i="443"/>
  <c r="AN60" i="443"/>
  <c r="AP60" i="443" s="1"/>
  <c r="AQ60" i="443" s="1"/>
  <c r="AL60" i="443"/>
  <c r="AM60" i="443" s="1"/>
  <c r="AK60" i="443"/>
  <c r="AI60" i="443"/>
  <c r="AJ60" i="443" s="1"/>
  <c r="AH60" i="443"/>
  <c r="AG60" i="443"/>
  <c r="AF60" i="443"/>
  <c r="AE60" i="443"/>
  <c r="AD60" i="443"/>
  <c r="AC60" i="443"/>
  <c r="AB60" i="443"/>
  <c r="AA60" i="443"/>
  <c r="Z60" i="443"/>
  <c r="Y60" i="443"/>
  <c r="X60" i="443"/>
  <c r="W60" i="443"/>
  <c r="V60" i="443"/>
  <c r="U60" i="443"/>
  <c r="T60" i="443"/>
  <c r="S60" i="443"/>
  <c r="R60" i="443"/>
  <c r="Q60" i="443"/>
  <c r="P60" i="443"/>
  <c r="O60" i="443"/>
  <c r="N60" i="443"/>
  <c r="M60" i="443"/>
  <c r="L60" i="443"/>
  <c r="BX59" i="443"/>
  <c r="BY59" i="443" s="1"/>
  <c r="BH59" i="443"/>
  <c r="BG59" i="443"/>
  <c r="BF59" i="443"/>
  <c r="BE59" i="443"/>
  <c r="BD59" i="443"/>
  <c r="BC59" i="443"/>
  <c r="BB59" i="443"/>
  <c r="BA59" i="443"/>
  <c r="AZ59" i="443"/>
  <c r="AY59" i="443"/>
  <c r="AN59" i="443"/>
  <c r="BR59" i="443" s="1"/>
  <c r="AL59" i="443"/>
  <c r="AM59" i="443" s="1"/>
  <c r="AK59" i="443"/>
  <c r="AI59" i="443"/>
  <c r="AJ59" i="443" s="1"/>
  <c r="AH59" i="443"/>
  <c r="AG59" i="443"/>
  <c r="AF59" i="443"/>
  <c r="AE59" i="443"/>
  <c r="AD59" i="443"/>
  <c r="AC59" i="443"/>
  <c r="AB59" i="443"/>
  <c r="AA59" i="443"/>
  <c r="Z59" i="443"/>
  <c r="Y59" i="443"/>
  <c r="X59" i="443"/>
  <c r="W59" i="443"/>
  <c r="V59" i="443"/>
  <c r="U59" i="443"/>
  <c r="T59" i="443"/>
  <c r="S59" i="443"/>
  <c r="R59" i="443"/>
  <c r="Q59" i="443"/>
  <c r="P59" i="443"/>
  <c r="O59" i="443"/>
  <c r="N59" i="443"/>
  <c r="M59" i="443"/>
  <c r="L59" i="443"/>
  <c r="BX58" i="443"/>
  <c r="BY58" i="443"/>
  <c r="BH58" i="443"/>
  <c r="BJ58" i="443" s="1"/>
  <c r="BG58" i="443"/>
  <c r="BF58" i="443"/>
  <c r="BE58" i="443"/>
  <c r="BD58" i="443"/>
  <c r="BC58" i="443"/>
  <c r="BB58" i="443"/>
  <c r="BA58" i="443"/>
  <c r="AZ58" i="443"/>
  <c r="AY58" i="443"/>
  <c r="AN58" i="443"/>
  <c r="BQ58" i="443" s="1"/>
  <c r="AL58" i="443"/>
  <c r="AM58" i="443" s="1"/>
  <c r="AK58" i="443"/>
  <c r="AI58" i="443"/>
  <c r="AJ58" i="443" s="1"/>
  <c r="AH58" i="443"/>
  <c r="AG58" i="443"/>
  <c r="AF58" i="443"/>
  <c r="AE58" i="443"/>
  <c r="AD58" i="443"/>
  <c r="AC58" i="443"/>
  <c r="AB58" i="443"/>
  <c r="AA58" i="443"/>
  <c r="Z58" i="443"/>
  <c r="Y58" i="443"/>
  <c r="X58" i="443"/>
  <c r="W58" i="443"/>
  <c r="V58" i="443"/>
  <c r="U58" i="443"/>
  <c r="T58" i="443"/>
  <c r="S58" i="443"/>
  <c r="R58" i="443"/>
  <c r="Q58" i="443"/>
  <c r="P58" i="443"/>
  <c r="O58" i="443"/>
  <c r="N58" i="443"/>
  <c r="M58" i="443"/>
  <c r="L58" i="443"/>
  <c r="BX57" i="443"/>
  <c r="BY57" i="443" s="1"/>
  <c r="BH57" i="443"/>
  <c r="BJ57" i="443" s="1"/>
  <c r="BG57" i="443"/>
  <c r="BF57" i="443"/>
  <c r="BE57" i="443"/>
  <c r="BD57" i="443"/>
  <c r="BC57" i="443"/>
  <c r="BB57" i="443"/>
  <c r="BA57" i="443"/>
  <c r="AZ57" i="443"/>
  <c r="AY57" i="443"/>
  <c r="AN57" i="443"/>
  <c r="BN57" i="443" s="1"/>
  <c r="AL57" i="443"/>
  <c r="AM57" i="443" s="1"/>
  <c r="AK57" i="443"/>
  <c r="AI57" i="443"/>
  <c r="AJ57" i="443" s="1"/>
  <c r="AH57" i="443"/>
  <c r="AG57" i="443"/>
  <c r="AF57" i="443"/>
  <c r="AE57" i="443"/>
  <c r="AD57" i="443"/>
  <c r="AC57" i="443"/>
  <c r="AB57" i="443"/>
  <c r="AA57" i="443"/>
  <c r="Z57" i="443"/>
  <c r="Y57" i="443"/>
  <c r="X57" i="443"/>
  <c r="W57" i="443"/>
  <c r="V57" i="443"/>
  <c r="U57" i="443"/>
  <c r="T57" i="443"/>
  <c r="S57" i="443"/>
  <c r="R57" i="443"/>
  <c r="Q57" i="443"/>
  <c r="P57" i="443"/>
  <c r="O57" i="443"/>
  <c r="N57" i="443"/>
  <c r="M57" i="443"/>
  <c r="L57" i="443"/>
  <c r="BX56" i="443"/>
  <c r="BY56" i="443" s="1"/>
  <c r="BH56" i="443"/>
  <c r="BG56" i="443"/>
  <c r="BF56" i="443"/>
  <c r="BE56" i="443"/>
  <c r="BD56" i="443"/>
  <c r="BC56" i="443"/>
  <c r="BB56" i="443"/>
  <c r="BA56" i="443"/>
  <c r="AZ56" i="443"/>
  <c r="AY56" i="443"/>
  <c r="AN56" i="443"/>
  <c r="BR56" i="443" s="1"/>
  <c r="AL56" i="443"/>
  <c r="AM56" i="443" s="1"/>
  <c r="AK56" i="443"/>
  <c r="AI56" i="443"/>
  <c r="AJ56" i="443" s="1"/>
  <c r="AH56" i="443"/>
  <c r="AG56" i="443"/>
  <c r="AF56" i="443"/>
  <c r="AE56" i="443"/>
  <c r="AD56" i="443"/>
  <c r="AC56" i="443"/>
  <c r="AB56" i="443"/>
  <c r="AA56" i="443"/>
  <c r="Z56" i="443"/>
  <c r="Y56" i="443"/>
  <c r="X56" i="443"/>
  <c r="W56" i="443"/>
  <c r="V56" i="443"/>
  <c r="U56" i="443"/>
  <c r="T56" i="443"/>
  <c r="S56" i="443"/>
  <c r="R56" i="443"/>
  <c r="Q56" i="443"/>
  <c r="P56" i="443"/>
  <c r="O56" i="443"/>
  <c r="N56" i="443"/>
  <c r="M56" i="443"/>
  <c r="L56" i="443"/>
  <c r="BX55" i="443"/>
  <c r="BY55" i="443" s="1"/>
  <c r="BH55" i="443"/>
  <c r="BG55" i="443"/>
  <c r="BF55" i="443"/>
  <c r="BE55" i="443"/>
  <c r="BD55" i="443"/>
  <c r="BC55" i="443"/>
  <c r="BB55" i="443"/>
  <c r="BA55" i="443"/>
  <c r="AZ55" i="443"/>
  <c r="AY55" i="443"/>
  <c r="AN55" i="443"/>
  <c r="BP55" i="443" s="1"/>
  <c r="AL55" i="443"/>
  <c r="AM55" i="443" s="1"/>
  <c r="AK55" i="443"/>
  <c r="AI55" i="443"/>
  <c r="AJ55" i="443" s="1"/>
  <c r="AH55" i="443"/>
  <c r="AG55" i="443"/>
  <c r="AF55" i="443"/>
  <c r="AE55" i="443"/>
  <c r="AD55" i="443"/>
  <c r="AC55" i="443"/>
  <c r="AB55" i="443"/>
  <c r="AA55" i="443"/>
  <c r="Z55" i="443"/>
  <c r="Y55" i="443"/>
  <c r="X55" i="443"/>
  <c r="W55" i="443"/>
  <c r="V55" i="443"/>
  <c r="U55" i="443"/>
  <c r="T55" i="443"/>
  <c r="S55" i="443"/>
  <c r="R55" i="443"/>
  <c r="Q55" i="443"/>
  <c r="P55" i="443"/>
  <c r="O55" i="443"/>
  <c r="N55" i="443"/>
  <c r="M55" i="443"/>
  <c r="L55" i="443"/>
  <c r="BX54" i="443"/>
  <c r="BY54" i="443" s="1"/>
  <c r="BH54" i="443"/>
  <c r="BI54" i="443" s="1"/>
  <c r="BG54" i="443"/>
  <c r="BF54" i="443"/>
  <c r="BE54" i="443"/>
  <c r="BD54" i="443"/>
  <c r="BC54" i="443"/>
  <c r="BB54" i="443"/>
  <c r="BA54" i="443"/>
  <c r="AZ54" i="443"/>
  <c r="AY54" i="443"/>
  <c r="AN54" i="443"/>
  <c r="BT54" i="443"/>
  <c r="AL54" i="443"/>
  <c r="AM54" i="443" s="1"/>
  <c r="AK54" i="443"/>
  <c r="AI54" i="443"/>
  <c r="AJ54" i="443" s="1"/>
  <c r="AH54" i="443"/>
  <c r="AG54" i="443"/>
  <c r="AF54" i="443"/>
  <c r="AE54" i="443"/>
  <c r="AD54" i="443"/>
  <c r="AC54" i="443"/>
  <c r="AB54" i="443"/>
  <c r="AA54" i="443"/>
  <c r="Z54" i="443"/>
  <c r="Y54" i="443"/>
  <c r="X54" i="443"/>
  <c r="W54" i="443"/>
  <c r="V54" i="443"/>
  <c r="U54" i="443"/>
  <c r="T54" i="443"/>
  <c r="S54" i="443"/>
  <c r="R54" i="443"/>
  <c r="Q54" i="443"/>
  <c r="P54" i="443"/>
  <c r="O54" i="443"/>
  <c r="N54" i="443"/>
  <c r="M54" i="443"/>
  <c r="L54" i="443"/>
  <c r="BX53" i="443"/>
  <c r="BY53" i="443" s="1"/>
  <c r="BH53" i="443"/>
  <c r="BG53" i="443"/>
  <c r="BF53" i="443"/>
  <c r="BE53" i="443"/>
  <c r="BD53" i="443"/>
  <c r="BC53" i="443"/>
  <c r="BB53" i="443"/>
  <c r="BA53" i="443"/>
  <c r="AZ53" i="443"/>
  <c r="AY53" i="443"/>
  <c r="AN53" i="443"/>
  <c r="BP53" i="443" s="1"/>
  <c r="AL53" i="443"/>
  <c r="AM53" i="443" s="1"/>
  <c r="AK53" i="443"/>
  <c r="AI53" i="443"/>
  <c r="AJ53" i="443" s="1"/>
  <c r="AH53" i="443"/>
  <c r="AG53" i="443"/>
  <c r="AF53" i="443"/>
  <c r="AE53" i="443"/>
  <c r="AD53" i="443"/>
  <c r="AC53" i="443"/>
  <c r="AB53" i="443"/>
  <c r="AA53" i="443"/>
  <c r="Z53" i="443"/>
  <c r="Y53" i="443"/>
  <c r="X53" i="443"/>
  <c r="W53" i="443"/>
  <c r="V53" i="443"/>
  <c r="U53" i="443"/>
  <c r="T53" i="443"/>
  <c r="S53" i="443"/>
  <c r="R53" i="443"/>
  <c r="Q53" i="443"/>
  <c r="P53" i="443"/>
  <c r="O53" i="443"/>
  <c r="N53" i="443"/>
  <c r="M53" i="443"/>
  <c r="L53" i="443"/>
  <c r="BX52" i="443"/>
  <c r="BY52" i="443" s="1"/>
  <c r="BQ52" i="443"/>
  <c r="BH52" i="443"/>
  <c r="BG52" i="443"/>
  <c r="BF52" i="443"/>
  <c r="BE52" i="443"/>
  <c r="BD52" i="443"/>
  <c r="BC52" i="443"/>
  <c r="BB52" i="443"/>
  <c r="BA52" i="443"/>
  <c r="AZ52" i="443"/>
  <c r="AY52" i="443"/>
  <c r="AN52" i="443"/>
  <c r="AL52" i="443"/>
  <c r="AM52" i="443" s="1"/>
  <c r="AK52" i="443"/>
  <c r="AI52" i="443"/>
  <c r="AJ52" i="443" s="1"/>
  <c r="AH52" i="443"/>
  <c r="AG52" i="443"/>
  <c r="AF52" i="443"/>
  <c r="AE52" i="443"/>
  <c r="AD52" i="443"/>
  <c r="AC52" i="443"/>
  <c r="AB52" i="443"/>
  <c r="AA52" i="443"/>
  <c r="Z52" i="443"/>
  <c r="Y52" i="443"/>
  <c r="X52" i="443"/>
  <c r="W52" i="443"/>
  <c r="V52" i="443"/>
  <c r="U52" i="443"/>
  <c r="T52" i="443"/>
  <c r="S52" i="443"/>
  <c r="R52" i="443"/>
  <c r="Q52" i="443"/>
  <c r="P52" i="443"/>
  <c r="O52" i="443"/>
  <c r="N52" i="443"/>
  <c r="M52" i="443"/>
  <c r="L52" i="443"/>
  <c r="BX51" i="443"/>
  <c r="BY51" i="443" s="1"/>
  <c r="BH51" i="443"/>
  <c r="BG51" i="443"/>
  <c r="BF51" i="443"/>
  <c r="BE51" i="443"/>
  <c r="BD51" i="443"/>
  <c r="BC51" i="443"/>
  <c r="BB51" i="443"/>
  <c r="BA51" i="443"/>
  <c r="AZ51" i="443"/>
  <c r="AY51" i="443"/>
  <c r="AN51" i="443"/>
  <c r="AL51" i="443"/>
  <c r="AM51" i="443" s="1"/>
  <c r="AK51" i="443"/>
  <c r="AI51" i="443"/>
  <c r="AJ51" i="443" s="1"/>
  <c r="AH51" i="443"/>
  <c r="AG51" i="443"/>
  <c r="AF51" i="443"/>
  <c r="AE51" i="443"/>
  <c r="AD51" i="443"/>
  <c r="AC51" i="443"/>
  <c r="AB51" i="443"/>
  <c r="AA51" i="443"/>
  <c r="Z51" i="443"/>
  <c r="Y51" i="443"/>
  <c r="X51" i="443"/>
  <c r="W51" i="443"/>
  <c r="V51" i="443"/>
  <c r="U51" i="443"/>
  <c r="T51" i="443"/>
  <c r="S51" i="443"/>
  <c r="R51" i="443"/>
  <c r="Q51" i="443"/>
  <c r="P51" i="443"/>
  <c r="O51" i="443"/>
  <c r="N51" i="443"/>
  <c r="M51" i="443"/>
  <c r="L51" i="443"/>
  <c r="BX50" i="443"/>
  <c r="BY50" i="443" s="1"/>
  <c r="BH50" i="443"/>
  <c r="BJ50" i="443" s="1"/>
  <c r="BG50" i="443"/>
  <c r="BF50" i="443"/>
  <c r="BE50" i="443"/>
  <c r="BD50" i="443"/>
  <c r="BC50" i="443"/>
  <c r="BB50" i="443"/>
  <c r="BA50" i="443"/>
  <c r="AZ50" i="443"/>
  <c r="AY50" i="443"/>
  <c r="AN50" i="443"/>
  <c r="AL50" i="443"/>
  <c r="AM50" i="443" s="1"/>
  <c r="AK50" i="443"/>
  <c r="AI50" i="443"/>
  <c r="AJ50" i="443" s="1"/>
  <c r="AH50" i="443"/>
  <c r="AG50" i="443"/>
  <c r="AF50" i="443"/>
  <c r="AE50" i="443"/>
  <c r="AD50" i="443"/>
  <c r="AC50" i="443"/>
  <c r="AB50" i="443"/>
  <c r="AA50" i="443"/>
  <c r="Z50" i="443"/>
  <c r="Y50" i="443"/>
  <c r="X50" i="443"/>
  <c r="W50" i="443"/>
  <c r="V50" i="443"/>
  <c r="U50" i="443"/>
  <c r="T50" i="443"/>
  <c r="S50" i="443"/>
  <c r="R50" i="443"/>
  <c r="Q50" i="443"/>
  <c r="P50" i="443"/>
  <c r="O50" i="443"/>
  <c r="N50" i="443"/>
  <c r="M50" i="443"/>
  <c r="L50" i="443"/>
  <c r="BX49" i="443"/>
  <c r="BY49" i="443" s="1"/>
  <c r="BH49" i="443"/>
  <c r="BG49" i="443"/>
  <c r="BF49" i="443"/>
  <c r="BE49" i="443"/>
  <c r="BD49" i="443"/>
  <c r="BC49" i="443"/>
  <c r="BB49" i="443"/>
  <c r="BA49" i="443"/>
  <c r="AZ49" i="443"/>
  <c r="AY49" i="443"/>
  <c r="AN49" i="443"/>
  <c r="BL49" i="443" s="1"/>
  <c r="AL49" i="443"/>
  <c r="AM49" i="443" s="1"/>
  <c r="AK49" i="443"/>
  <c r="AI49" i="443"/>
  <c r="AJ49" i="443" s="1"/>
  <c r="AH49" i="443"/>
  <c r="AG49" i="443"/>
  <c r="AF49" i="443"/>
  <c r="AE49" i="443"/>
  <c r="AD49" i="443"/>
  <c r="AC49" i="443"/>
  <c r="AB49" i="443"/>
  <c r="AA49" i="443"/>
  <c r="Z49" i="443"/>
  <c r="Y49" i="443"/>
  <c r="X49" i="443"/>
  <c r="W49" i="443"/>
  <c r="V49" i="443"/>
  <c r="U49" i="443"/>
  <c r="T49" i="443"/>
  <c r="S49" i="443"/>
  <c r="R49" i="443"/>
  <c r="Q49" i="443"/>
  <c r="P49" i="443"/>
  <c r="O49" i="443"/>
  <c r="N49" i="443"/>
  <c r="M49" i="443"/>
  <c r="L49" i="443"/>
  <c r="BX48" i="443"/>
  <c r="BY48" i="443" s="1"/>
  <c r="BH48" i="443"/>
  <c r="BI48" i="443" s="1"/>
  <c r="BG48" i="443"/>
  <c r="BF48" i="443"/>
  <c r="BE48" i="443"/>
  <c r="BD48" i="443"/>
  <c r="BC48" i="443"/>
  <c r="BB48" i="443"/>
  <c r="BA48" i="443"/>
  <c r="AZ48" i="443"/>
  <c r="AY48" i="443"/>
  <c r="AN48" i="443"/>
  <c r="AL48" i="443"/>
  <c r="AM48" i="443" s="1"/>
  <c r="AK48" i="443"/>
  <c r="AI48" i="443"/>
  <c r="AJ48" i="443" s="1"/>
  <c r="AH48" i="443"/>
  <c r="AG48" i="443"/>
  <c r="AF48" i="443"/>
  <c r="AE48" i="443"/>
  <c r="AD48" i="443"/>
  <c r="AC48" i="443"/>
  <c r="AB48" i="443"/>
  <c r="AA48" i="443"/>
  <c r="Z48" i="443"/>
  <c r="Y48" i="443"/>
  <c r="X48" i="443"/>
  <c r="W48" i="443"/>
  <c r="V48" i="443"/>
  <c r="U48" i="443"/>
  <c r="T48" i="443"/>
  <c r="S48" i="443"/>
  <c r="R48" i="443"/>
  <c r="Q48" i="443"/>
  <c r="P48" i="443"/>
  <c r="O48" i="443"/>
  <c r="N48" i="443"/>
  <c r="M48" i="443"/>
  <c r="L48" i="443"/>
  <c r="BX47" i="443"/>
  <c r="BY47" i="443" s="1"/>
  <c r="BR47" i="443"/>
  <c r="BL47" i="443"/>
  <c r="BH47" i="443"/>
  <c r="BG47" i="443"/>
  <c r="BF47" i="443"/>
  <c r="BE47" i="443"/>
  <c r="BD47" i="443"/>
  <c r="BC47" i="443"/>
  <c r="BB47" i="443"/>
  <c r="BA47" i="443"/>
  <c r="AZ47" i="443"/>
  <c r="AY47" i="443"/>
  <c r="AU47" i="443"/>
  <c r="AN47" i="443"/>
  <c r="BT47" i="443" s="1"/>
  <c r="AL47" i="443"/>
  <c r="AM47" i="443" s="1"/>
  <c r="AK47" i="443"/>
  <c r="AI47" i="443"/>
  <c r="AJ47" i="443" s="1"/>
  <c r="AH47" i="443"/>
  <c r="AG47" i="443"/>
  <c r="AF47" i="443"/>
  <c r="AE47" i="443"/>
  <c r="AD47" i="443"/>
  <c r="AC47" i="443"/>
  <c r="AB47" i="443"/>
  <c r="AA47" i="443"/>
  <c r="Z47" i="443"/>
  <c r="Y47" i="443"/>
  <c r="X47" i="443"/>
  <c r="W47" i="443"/>
  <c r="V47" i="443"/>
  <c r="U47" i="443"/>
  <c r="T47" i="443"/>
  <c r="S47" i="443"/>
  <c r="R47" i="443"/>
  <c r="Q47" i="443"/>
  <c r="P47" i="443"/>
  <c r="O47" i="443"/>
  <c r="N47" i="443"/>
  <c r="M47" i="443"/>
  <c r="L47" i="443"/>
  <c r="BX46" i="443"/>
  <c r="BY46" i="443" s="1"/>
  <c r="BO46" i="443"/>
  <c r="BH46" i="443"/>
  <c r="BI46" i="443" s="1"/>
  <c r="BG46" i="443"/>
  <c r="BF46" i="443"/>
  <c r="BE46" i="443"/>
  <c r="BD46" i="443"/>
  <c r="BC46" i="443"/>
  <c r="BB46" i="443"/>
  <c r="BA46" i="443"/>
  <c r="AZ46" i="443"/>
  <c r="AY46" i="443"/>
  <c r="AN46" i="443"/>
  <c r="BT46" i="443" s="1"/>
  <c r="AL46" i="443"/>
  <c r="AM46" i="443" s="1"/>
  <c r="AK46" i="443"/>
  <c r="AI46" i="443"/>
  <c r="AJ46" i="443" s="1"/>
  <c r="AH46" i="443"/>
  <c r="AG46" i="443"/>
  <c r="AF46" i="443"/>
  <c r="AE46" i="443"/>
  <c r="AD46" i="443"/>
  <c r="AC46" i="443"/>
  <c r="AB46" i="443"/>
  <c r="AA46" i="443"/>
  <c r="Z46" i="443"/>
  <c r="Y46" i="443"/>
  <c r="X46" i="443"/>
  <c r="W46" i="443"/>
  <c r="V46" i="443"/>
  <c r="U46" i="443"/>
  <c r="T46" i="443"/>
  <c r="S46" i="443"/>
  <c r="R46" i="443"/>
  <c r="Q46" i="443"/>
  <c r="P46" i="443"/>
  <c r="O46" i="443"/>
  <c r="N46" i="443"/>
  <c r="M46" i="443"/>
  <c r="L46" i="443"/>
  <c r="BX45" i="443"/>
  <c r="BY45" i="443" s="1"/>
  <c r="BT45" i="443"/>
  <c r="BH45" i="443"/>
  <c r="BG45" i="443"/>
  <c r="BF45" i="443"/>
  <c r="BE45" i="443"/>
  <c r="BD45" i="443"/>
  <c r="BC45" i="443"/>
  <c r="BB45" i="443"/>
  <c r="BA45" i="443"/>
  <c r="AZ45" i="443"/>
  <c r="AY45" i="443"/>
  <c r="AN45" i="443"/>
  <c r="AU45" i="443" s="1"/>
  <c r="AL45" i="443"/>
  <c r="AM45" i="443" s="1"/>
  <c r="AK45" i="443"/>
  <c r="AI45" i="443"/>
  <c r="AJ45" i="443" s="1"/>
  <c r="AH45" i="443"/>
  <c r="AG45" i="443"/>
  <c r="AF45" i="443"/>
  <c r="AE45" i="443"/>
  <c r="AD45" i="443"/>
  <c r="AC45" i="443"/>
  <c r="AB45" i="443"/>
  <c r="AA45" i="443"/>
  <c r="Z45" i="443"/>
  <c r="Y45" i="443"/>
  <c r="X45" i="443"/>
  <c r="W45" i="443"/>
  <c r="V45" i="443"/>
  <c r="U45" i="443"/>
  <c r="T45" i="443"/>
  <c r="S45" i="443"/>
  <c r="R45" i="443"/>
  <c r="Q45" i="443"/>
  <c r="P45" i="443"/>
  <c r="O45" i="443"/>
  <c r="N45" i="443"/>
  <c r="M45" i="443"/>
  <c r="L45" i="443"/>
  <c r="BX44" i="443"/>
  <c r="BY44" i="443" s="1"/>
  <c r="BN44" i="443"/>
  <c r="BH44" i="443"/>
  <c r="BK44" i="443" s="1"/>
  <c r="BG44" i="443"/>
  <c r="BF44" i="443"/>
  <c r="BE44" i="443"/>
  <c r="BD44" i="443"/>
  <c r="BC44" i="443"/>
  <c r="BB44" i="443"/>
  <c r="BA44" i="443"/>
  <c r="AZ44" i="443"/>
  <c r="AY44" i="443"/>
  <c r="AN44" i="443"/>
  <c r="BM44" i="443" s="1"/>
  <c r="AL44" i="443"/>
  <c r="AM44" i="443" s="1"/>
  <c r="AK44" i="443"/>
  <c r="AI44" i="443"/>
  <c r="AJ44" i="443" s="1"/>
  <c r="AH44" i="443"/>
  <c r="AG44" i="443"/>
  <c r="AF44" i="443"/>
  <c r="AE44" i="443"/>
  <c r="AD44" i="443"/>
  <c r="AC44" i="443"/>
  <c r="AB44" i="443"/>
  <c r="AA44" i="443"/>
  <c r="Z44" i="443"/>
  <c r="Y44" i="443"/>
  <c r="X44" i="443"/>
  <c r="W44" i="443"/>
  <c r="V44" i="443"/>
  <c r="U44" i="443"/>
  <c r="T44" i="443"/>
  <c r="S44" i="443"/>
  <c r="R44" i="443"/>
  <c r="Q44" i="443"/>
  <c r="P44" i="443"/>
  <c r="O44" i="443"/>
  <c r="N44" i="443"/>
  <c r="M44" i="443"/>
  <c r="L44" i="443"/>
  <c r="BX43" i="443"/>
  <c r="BY43" i="443" s="1"/>
  <c r="BH43" i="443"/>
  <c r="BG43" i="443"/>
  <c r="BF43" i="443"/>
  <c r="BE43" i="443"/>
  <c r="BD43" i="443"/>
  <c r="BC43" i="443"/>
  <c r="BB43" i="443"/>
  <c r="BA43" i="443"/>
  <c r="AZ43" i="443"/>
  <c r="AY43" i="443"/>
  <c r="AN43" i="443"/>
  <c r="AL43" i="443"/>
  <c r="AM43" i="443" s="1"/>
  <c r="AK43" i="443"/>
  <c r="AI43" i="443"/>
  <c r="AJ43" i="443" s="1"/>
  <c r="AH43" i="443"/>
  <c r="AG43" i="443"/>
  <c r="AF43" i="443"/>
  <c r="AE43" i="443"/>
  <c r="AD43" i="443"/>
  <c r="AC43" i="443"/>
  <c r="AB43" i="443"/>
  <c r="AA43" i="443"/>
  <c r="Z43" i="443"/>
  <c r="Y43" i="443"/>
  <c r="X43" i="443"/>
  <c r="W43" i="443"/>
  <c r="V43" i="443"/>
  <c r="U43" i="443"/>
  <c r="T43" i="443"/>
  <c r="S43" i="443"/>
  <c r="R43" i="443"/>
  <c r="Q43" i="443"/>
  <c r="P43" i="443"/>
  <c r="O43" i="443"/>
  <c r="N43" i="443"/>
  <c r="M43" i="443"/>
  <c r="L43" i="443"/>
  <c r="BX42" i="443"/>
  <c r="BY42" i="443" s="1"/>
  <c r="BH42" i="443"/>
  <c r="BG42" i="443"/>
  <c r="BF42" i="443"/>
  <c r="BE42" i="443"/>
  <c r="BD42" i="443"/>
  <c r="BC42" i="443"/>
  <c r="BB42" i="443"/>
  <c r="BA42" i="443"/>
  <c r="AZ42" i="443"/>
  <c r="AY42" i="443"/>
  <c r="AN42" i="443"/>
  <c r="BQ42" i="443" s="1"/>
  <c r="AL42" i="443"/>
  <c r="AM42" i="443" s="1"/>
  <c r="AK42" i="443"/>
  <c r="AI42" i="443"/>
  <c r="AJ42" i="443" s="1"/>
  <c r="AH42" i="443"/>
  <c r="AG42" i="443"/>
  <c r="AF42" i="443"/>
  <c r="AE42" i="443"/>
  <c r="AD42" i="443"/>
  <c r="AC42" i="443"/>
  <c r="AB42" i="443"/>
  <c r="AA42" i="443"/>
  <c r="Z42" i="443"/>
  <c r="Y42" i="443"/>
  <c r="X42" i="443"/>
  <c r="W42" i="443"/>
  <c r="V42" i="443"/>
  <c r="U42" i="443"/>
  <c r="T42" i="443"/>
  <c r="S42" i="443"/>
  <c r="R42" i="443"/>
  <c r="Q42" i="443"/>
  <c r="P42" i="443"/>
  <c r="O42" i="443"/>
  <c r="N42" i="443"/>
  <c r="M42" i="443"/>
  <c r="L42" i="443"/>
  <c r="BX41" i="443"/>
  <c r="BY41" i="443" s="1"/>
  <c r="BH41" i="443"/>
  <c r="BG41" i="443"/>
  <c r="BF41" i="443"/>
  <c r="BE41" i="443"/>
  <c r="BD41" i="443"/>
  <c r="BC41" i="443"/>
  <c r="BB41" i="443"/>
  <c r="BA41" i="443"/>
  <c r="AZ41" i="443"/>
  <c r="AY41" i="443"/>
  <c r="AN41" i="443"/>
  <c r="BN41" i="443" s="1"/>
  <c r="AL41" i="443"/>
  <c r="AM41" i="443" s="1"/>
  <c r="AK41" i="443"/>
  <c r="AI41" i="443"/>
  <c r="AJ41" i="443" s="1"/>
  <c r="AH41" i="443"/>
  <c r="AG41" i="443"/>
  <c r="AF41" i="443"/>
  <c r="AE41" i="443"/>
  <c r="AD41" i="443"/>
  <c r="AC41" i="443"/>
  <c r="AB41" i="443"/>
  <c r="AA41" i="443"/>
  <c r="Z41" i="443"/>
  <c r="Y41" i="443"/>
  <c r="X41" i="443"/>
  <c r="W41" i="443"/>
  <c r="V41" i="443"/>
  <c r="U41" i="443"/>
  <c r="T41" i="443"/>
  <c r="S41" i="443"/>
  <c r="R41" i="443"/>
  <c r="Q41" i="443"/>
  <c r="P41" i="443"/>
  <c r="O41" i="443"/>
  <c r="N41" i="443"/>
  <c r="M41" i="443"/>
  <c r="L41" i="443"/>
  <c r="BX40" i="443"/>
  <c r="BY40" i="443" s="1"/>
  <c r="BH40" i="443"/>
  <c r="BG40" i="443"/>
  <c r="BF40" i="443"/>
  <c r="BE40" i="443"/>
  <c r="BD40" i="443"/>
  <c r="BC40" i="443"/>
  <c r="BB40" i="443"/>
  <c r="BA40" i="443"/>
  <c r="AZ40" i="443"/>
  <c r="AY40" i="443"/>
  <c r="AN40" i="443"/>
  <c r="BR40" i="443" s="1"/>
  <c r="AL40" i="443"/>
  <c r="AM40" i="443" s="1"/>
  <c r="AK40" i="443"/>
  <c r="AI40" i="443"/>
  <c r="AJ40" i="443" s="1"/>
  <c r="AH40" i="443"/>
  <c r="AG40" i="443"/>
  <c r="AF40" i="443"/>
  <c r="AE40" i="443"/>
  <c r="AD40" i="443"/>
  <c r="AC40" i="443"/>
  <c r="AB40" i="443"/>
  <c r="AA40" i="443"/>
  <c r="Z40" i="443"/>
  <c r="Y40" i="443"/>
  <c r="X40" i="443"/>
  <c r="W40" i="443"/>
  <c r="V40" i="443"/>
  <c r="U40" i="443"/>
  <c r="T40" i="443"/>
  <c r="S40" i="443"/>
  <c r="R40" i="443"/>
  <c r="Q40" i="443"/>
  <c r="P40" i="443"/>
  <c r="O40" i="443"/>
  <c r="N40" i="443"/>
  <c r="M40" i="443"/>
  <c r="L40" i="443"/>
  <c r="BX39" i="443"/>
  <c r="BY39" i="443" s="1"/>
  <c r="BN39" i="443"/>
  <c r="BH39" i="443"/>
  <c r="BJ39" i="443" s="1"/>
  <c r="BG39" i="443"/>
  <c r="BF39" i="443"/>
  <c r="BE39" i="443"/>
  <c r="BD39" i="443"/>
  <c r="BC39" i="443"/>
  <c r="BB39" i="443"/>
  <c r="BA39" i="443"/>
  <c r="AZ39" i="443"/>
  <c r="AY39" i="443"/>
  <c r="AN39" i="443"/>
  <c r="AL39" i="443"/>
  <c r="AM39" i="443" s="1"/>
  <c r="AK39" i="443"/>
  <c r="AI39" i="443"/>
  <c r="AJ39" i="443"/>
  <c r="AH39" i="443"/>
  <c r="AG39" i="443"/>
  <c r="AF39" i="443"/>
  <c r="AE39" i="443"/>
  <c r="AD39" i="443"/>
  <c r="AC39" i="443"/>
  <c r="AB39" i="443"/>
  <c r="AA39" i="443"/>
  <c r="Z39" i="443"/>
  <c r="Y39" i="443"/>
  <c r="X39" i="443"/>
  <c r="W39" i="443"/>
  <c r="V39" i="443"/>
  <c r="U39" i="443"/>
  <c r="T39" i="443"/>
  <c r="S39" i="443"/>
  <c r="R39" i="443"/>
  <c r="Q39" i="443"/>
  <c r="P39" i="443"/>
  <c r="O39" i="443"/>
  <c r="N39" i="443"/>
  <c r="M39" i="443"/>
  <c r="L39" i="443"/>
  <c r="BX38" i="443"/>
  <c r="BY38" i="443" s="1"/>
  <c r="BH38" i="443"/>
  <c r="BI38" i="443" s="1"/>
  <c r="BG38" i="443"/>
  <c r="BF38" i="443"/>
  <c r="BE38" i="443"/>
  <c r="BD38" i="443"/>
  <c r="BC38" i="443"/>
  <c r="BB38" i="443"/>
  <c r="BA38" i="443"/>
  <c r="AZ38" i="443"/>
  <c r="AY38" i="443"/>
  <c r="AN38" i="443"/>
  <c r="AS38" i="443" s="1"/>
  <c r="AL38" i="443"/>
  <c r="AM38" i="443" s="1"/>
  <c r="AK38" i="443"/>
  <c r="AI38" i="443"/>
  <c r="AJ38" i="443" s="1"/>
  <c r="AH38" i="443"/>
  <c r="AG38" i="443"/>
  <c r="AF38" i="443"/>
  <c r="AE38" i="443"/>
  <c r="AD38" i="443"/>
  <c r="AC38" i="443"/>
  <c r="AB38" i="443"/>
  <c r="AA38" i="443"/>
  <c r="Z38" i="443"/>
  <c r="Y38" i="443"/>
  <c r="X38" i="443"/>
  <c r="W38" i="443"/>
  <c r="V38" i="443"/>
  <c r="U38" i="443"/>
  <c r="T38" i="443"/>
  <c r="S38" i="443"/>
  <c r="R38" i="443"/>
  <c r="Q38" i="443"/>
  <c r="P38" i="443"/>
  <c r="O38" i="443"/>
  <c r="N38" i="443"/>
  <c r="M38" i="443"/>
  <c r="L38" i="443"/>
  <c r="BX37" i="443"/>
  <c r="BY37" i="443" s="1"/>
  <c r="BH37" i="443"/>
  <c r="BJ37" i="443" s="1"/>
  <c r="BG37" i="443"/>
  <c r="BF37" i="443"/>
  <c r="BE37" i="443"/>
  <c r="BD37" i="443"/>
  <c r="BC37" i="443"/>
  <c r="BB37" i="443"/>
  <c r="BA37" i="443"/>
  <c r="AZ37" i="443"/>
  <c r="AY37" i="443"/>
  <c r="AN37" i="443"/>
  <c r="BO37" i="443" s="1"/>
  <c r="AL37" i="443"/>
  <c r="AM37" i="443" s="1"/>
  <c r="AK37" i="443"/>
  <c r="AI37" i="443"/>
  <c r="AJ37" i="443" s="1"/>
  <c r="AH37" i="443"/>
  <c r="AG37" i="443"/>
  <c r="AF37" i="443"/>
  <c r="AE37" i="443"/>
  <c r="AD37" i="443"/>
  <c r="AC37" i="443"/>
  <c r="AB37" i="443"/>
  <c r="AA37" i="443"/>
  <c r="Z37" i="443"/>
  <c r="Y37" i="443"/>
  <c r="X37" i="443"/>
  <c r="W37" i="443"/>
  <c r="V37" i="443"/>
  <c r="U37" i="443"/>
  <c r="T37" i="443"/>
  <c r="S37" i="443"/>
  <c r="R37" i="443"/>
  <c r="Q37" i="443"/>
  <c r="P37" i="443"/>
  <c r="O37" i="443"/>
  <c r="N37" i="443"/>
  <c r="M37" i="443"/>
  <c r="L37" i="443"/>
  <c r="BX36" i="443"/>
  <c r="BY36" i="443" s="1"/>
  <c r="BQ36" i="443"/>
  <c r="BH36" i="443"/>
  <c r="BI36" i="443" s="1"/>
  <c r="BG36" i="443"/>
  <c r="BF36" i="443"/>
  <c r="BE36" i="443"/>
  <c r="BD36" i="443"/>
  <c r="BC36" i="443"/>
  <c r="BB36" i="443"/>
  <c r="BA36" i="443"/>
  <c r="AZ36" i="443"/>
  <c r="AY36" i="443"/>
  <c r="AR36" i="443"/>
  <c r="AN36" i="443"/>
  <c r="BO36" i="443" s="1"/>
  <c r="AL36" i="443"/>
  <c r="AM36" i="443" s="1"/>
  <c r="AK36" i="443"/>
  <c r="AJ36" i="443"/>
  <c r="AI36" i="443"/>
  <c r="AH36" i="443"/>
  <c r="AG36" i="443"/>
  <c r="AF36" i="443"/>
  <c r="AE36" i="443"/>
  <c r="AD36" i="443"/>
  <c r="AC36" i="443"/>
  <c r="AB36" i="443"/>
  <c r="AA36" i="443"/>
  <c r="Z36" i="443"/>
  <c r="Y36" i="443"/>
  <c r="X36" i="443"/>
  <c r="W36" i="443"/>
  <c r="V36" i="443"/>
  <c r="U36" i="443"/>
  <c r="T36" i="443"/>
  <c r="S36" i="443"/>
  <c r="R36" i="443"/>
  <c r="Q36" i="443"/>
  <c r="P36" i="443"/>
  <c r="O36" i="443"/>
  <c r="N36" i="443"/>
  <c r="M36" i="443"/>
  <c r="L36" i="443"/>
  <c r="BX35" i="443"/>
  <c r="BY35" i="443" s="1"/>
  <c r="BH35" i="443"/>
  <c r="BI35" i="443" s="1"/>
  <c r="BG35" i="443"/>
  <c r="BF35" i="443"/>
  <c r="BE35" i="443"/>
  <c r="BD35" i="443"/>
  <c r="BC35" i="443"/>
  <c r="BB35" i="443"/>
  <c r="BA35" i="443"/>
  <c r="AZ35" i="443"/>
  <c r="AY35" i="443"/>
  <c r="AN35" i="443"/>
  <c r="AL35" i="443"/>
  <c r="AM35" i="443" s="1"/>
  <c r="AK35" i="443"/>
  <c r="AI35" i="443"/>
  <c r="AJ35" i="443" s="1"/>
  <c r="AH35" i="443"/>
  <c r="AG35" i="443"/>
  <c r="AF35" i="443"/>
  <c r="AE35" i="443"/>
  <c r="AD35" i="443"/>
  <c r="AC35" i="443"/>
  <c r="AB35" i="443"/>
  <c r="AA35" i="443"/>
  <c r="Z35" i="443"/>
  <c r="Y35" i="443"/>
  <c r="X35" i="443"/>
  <c r="W35" i="443"/>
  <c r="V35" i="443"/>
  <c r="U35" i="443"/>
  <c r="T35" i="443"/>
  <c r="S35" i="443"/>
  <c r="R35" i="443"/>
  <c r="Q35" i="443"/>
  <c r="P35" i="443"/>
  <c r="O35" i="443"/>
  <c r="N35" i="443"/>
  <c r="M35" i="443"/>
  <c r="L35" i="443"/>
  <c r="BX34" i="443"/>
  <c r="BY34" i="443" s="1"/>
  <c r="BH34" i="443"/>
  <c r="BJ34" i="443" s="1"/>
  <c r="BG34" i="443"/>
  <c r="BF34" i="443"/>
  <c r="BE34" i="443"/>
  <c r="BD34" i="443"/>
  <c r="BC34" i="443"/>
  <c r="BB34" i="443"/>
  <c r="BA34" i="443"/>
  <c r="AZ34" i="443"/>
  <c r="AY34" i="443"/>
  <c r="AN34" i="443"/>
  <c r="BP34" i="443" s="1"/>
  <c r="AL34" i="443"/>
  <c r="AM34" i="443"/>
  <c r="AK34" i="443"/>
  <c r="AJ34" i="443"/>
  <c r="AI34" i="443"/>
  <c r="AH34" i="443"/>
  <c r="AG34" i="443"/>
  <c r="AF34" i="443"/>
  <c r="AE34" i="443"/>
  <c r="AD34" i="443"/>
  <c r="AC34" i="443"/>
  <c r="AB34" i="443"/>
  <c r="AA34" i="443"/>
  <c r="Z34" i="443"/>
  <c r="Y34" i="443"/>
  <c r="X34" i="443"/>
  <c r="W34" i="443"/>
  <c r="V34" i="443"/>
  <c r="U34" i="443"/>
  <c r="T34" i="443"/>
  <c r="S34" i="443"/>
  <c r="R34" i="443"/>
  <c r="Q34" i="443"/>
  <c r="P34" i="443"/>
  <c r="O34" i="443"/>
  <c r="N34" i="443"/>
  <c r="M34" i="443"/>
  <c r="L34" i="443"/>
  <c r="BX33" i="443"/>
  <c r="BY33" i="443" s="1"/>
  <c r="BH33" i="443"/>
  <c r="BG33" i="443"/>
  <c r="BF33" i="443"/>
  <c r="BE33" i="443"/>
  <c r="BD33" i="443"/>
  <c r="BC33" i="443"/>
  <c r="BB33" i="443"/>
  <c r="BA33" i="443"/>
  <c r="AZ33" i="443"/>
  <c r="AY33" i="443"/>
  <c r="AN33" i="443"/>
  <c r="BR33" i="443" s="1"/>
  <c r="AL33" i="443"/>
  <c r="AM33" i="443" s="1"/>
  <c r="AK33" i="443"/>
  <c r="AI33" i="443"/>
  <c r="AJ33" i="443" s="1"/>
  <c r="AH33" i="443"/>
  <c r="AG33" i="443"/>
  <c r="AF33" i="443"/>
  <c r="AE33" i="443"/>
  <c r="AD33" i="443"/>
  <c r="AC33" i="443"/>
  <c r="AB33" i="443"/>
  <c r="AA33" i="443"/>
  <c r="Z33" i="443"/>
  <c r="Y33" i="443"/>
  <c r="X33" i="443"/>
  <c r="W33" i="443"/>
  <c r="V33" i="443"/>
  <c r="U33" i="443"/>
  <c r="T33" i="443"/>
  <c r="S33" i="443"/>
  <c r="R33" i="443"/>
  <c r="Q33" i="443"/>
  <c r="P33" i="443"/>
  <c r="O33" i="443"/>
  <c r="N33" i="443"/>
  <c r="M33" i="443"/>
  <c r="L33" i="443"/>
  <c r="BX32" i="443"/>
  <c r="BY32" i="443" s="1"/>
  <c r="BH32" i="443"/>
  <c r="BK32" i="443" s="1"/>
  <c r="BG32" i="443"/>
  <c r="BF32" i="443"/>
  <c r="BE32" i="443"/>
  <c r="BD32" i="443"/>
  <c r="BC32" i="443"/>
  <c r="BB32" i="443"/>
  <c r="BA32" i="443"/>
  <c r="AZ32" i="443"/>
  <c r="AY32" i="443"/>
  <c r="AN32" i="443"/>
  <c r="BQ32" i="443" s="1"/>
  <c r="AL32" i="443"/>
  <c r="AM32" i="443" s="1"/>
  <c r="AK32" i="443"/>
  <c r="AI32" i="443"/>
  <c r="AJ32" i="443" s="1"/>
  <c r="AH32" i="443"/>
  <c r="AG32" i="443"/>
  <c r="AF32" i="443"/>
  <c r="AE32" i="443"/>
  <c r="AD32" i="443"/>
  <c r="AC32" i="443"/>
  <c r="AB32" i="443"/>
  <c r="AA32" i="443"/>
  <c r="Z32" i="443"/>
  <c r="Y32" i="443"/>
  <c r="X32" i="443"/>
  <c r="W32" i="443"/>
  <c r="V32" i="443"/>
  <c r="U32" i="443"/>
  <c r="T32" i="443"/>
  <c r="S32" i="443"/>
  <c r="R32" i="443"/>
  <c r="Q32" i="443"/>
  <c r="P32" i="443"/>
  <c r="O32" i="443"/>
  <c r="N32" i="443"/>
  <c r="M32" i="443"/>
  <c r="L32" i="443"/>
  <c r="BX31" i="443"/>
  <c r="BY31" i="443"/>
  <c r="BH31" i="443"/>
  <c r="BG31" i="443"/>
  <c r="BF31" i="443"/>
  <c r="BE31" i="443"/>
  <c r="BD31" i="443"/>
  <c r="BC31" i="443"/>
  <c r="BB31" i="443"/>
  <c r="BA31" i="443"/>
  <c r="AZ31" i="443"/>
  <c r="AY31" i="443"/>
  <c r="AN31" i="443"/>
  <c r="BR31" i="443" s="1"/>
  <c r="AL31" i="443"/>
  <c r="AM31" i="443" s="1"/>
  <c r="AK31" i="443"/>
  <c r="AI31" i="443"/>
  <c r="AJ31" i="443" s="1"/>
  <c r="AH31" i="443"/>
  <c r="AG31" i="443"/>
  <c r="AF31" i="443"/>
  <c r="AE31" i="443"/>
  <c r="AD31" i="443"/>
  <c r="AC31" i="443"/>
  <c r="AB31" i="443"/>
  <c r="AA31" i="443"/>
  <c r="Z31" i="443"/>
  <c r="Y31" i="443"/>
  <c r="X31" i="443"/>
  <c r="W31" i="443"/>
  <c r="V31" i="443"/>
  <c r="U31" i="443"/>
  <c r="T31" i="443"/>
  <c r="S31" i="443"/>
  <c r="R31" i="443"/>
  <c r="Q31" i="443"/>
  <c r="P31" i="443"/>
  <c r="O31" i="443"/>
  <c r="N31" i="443"/>
  <c r="M31" i="443"/>
  <c r="L31" i="443"/>
  <c r="BY30" i="443"/>
  <c r="BX30" i="443"/>
  <c r="BI30" i="443"/>
  <c r="BH30" i="443"/>
  <c r="BK30" i="443" s="1"/>
  <c r="BJ30" i="443"/>
  <c r="BG30" i="443"/>
  <c r="BF30" i="443"/>
  <c r="BE30" i="443"/>
  <c r="BD30" i="443"/>
  <c r="BC30" i="443"/>
  <c r="BB30" i="443"/>
  <c r="BA30" i="443"/>
  <c r="AZ30" i="443"/>
  <c r="AY30" i="443"/>
  <c r="AN30" i="443"/>
  <c r="AV30" i="443" s="1"/>
  <c r="AW30" i="443" s="1"/>
  <c r="AL30" i="443"/>
  <c r="AM30" i="443" s="1"/>
  <c r="AK30" i="443"/>
  <c r="AI30" i="443"/>
  <c r="AJ30" i="443"/>
  <c r="AH30" i="443"/>
  <c r="AG30" i="443"/>
  <c r="AF30" i="443"/>
  <c r="AE30" i="443"/>
  <c r="AD30" i="443"/>
  <c r="AC30" i="443"/>
  <c r="AB30" i="443"/>
  <c r="AA30" i="443"/>
  <c r="Z30" i="443"/>
  <c r="Y30" i="443"/>
  <c r="X30" i="443"/>
  <c r="W30" i="443"/>
  <c r="V30" i="443"/>
  <c r="U30" i="443"/>
  <c r="T30" i="443"/>
  <c r="S30" i="443"/>
  <c r="R30" i="443"/>
  <c r="Q30" i="443"/>
  <c r="P30" i="443"/>
  <c r="O30" i="443"/>
  <c r="N30" i="443"/>
  <c r="M30" i="443"/>
  <c r="L30" i="443"/>
  <c r="BX29" i="443"/>
  <c r="BY29" i="443" s="1"/>
  <c r="BH29" i="443"/>
  <c r="BI29" i="443" s="1"/>
  <c r="BG29" i="443"/>
  <c r="BF29" i="443"/>
  <c r="BE29" i="443"/>
  <c r="BD29" i="443"/>
  <c r="BC29" i="443"/>
  <c r="BB29" i="443"/>
  <c r="BA29" i="443"/>
  <c r="AZ29" i="443"/>
  <c r="AY29" i="443"/>
  <c r="AN29" i="443"/>
  <c r="AL29" i="443"/>
  <c r="AM29" i="443" s="1"/>
  <c r="AK29" i="443"/>
  <c r="AI29" i="443"/>
  <c r="AJ29" i="443" s="1"/>
  <c r="AH29" i="443"/>
  <c r="AG29" i="443"/>
  <c r="AF29" i="443"/>
  <c r="AE29" i="443"/>
  <c r="AD29" i="443"/>
  <c r="AC29" i="443"/>
  <c r="AB29" i="443"/>
  <c r="AA29" i="443"/>
  <c r="Z29" i="443"/>
  <c r="Y29" i="443"/>
  <c r="X29" i="443"/>
  <c r="W29" i="443"/>
  <c r="V29" i="443"/>
  <c r="U29" i="443"/>
  <c r="T29" i="443"/>
  <c r="S29" i="443"/>
  <c r="R29" i="443"/>
  <c r="Q29" i="443"/>
  <c r="P29" i="443"/>
  <c r="O29" i="443"/>
  <c r="N29" i="443"/>
  <c r="M29" i="443"/>
  <c r="L29" i="443"/>
  <c r="BX28" i="443"/>
  <c r="BY28" i="443" s="1"/>
  <c r="BH28" i="443"/>
  <c r="BI28" i="443" s="1"/>
  <c r="BG28" i="443"/>
  <c r="BF28" i="443"/>
  <c r="BE28" i="443"/>
  <c r="BD28" i="443"/>
  <c r="BC28" i="443"/>
  <c r="BB28" i="443"/>
  <c r="BA28" i="443"/>
  <c r="AZ28" i="443"/>
  <c r="AY28" i="443"/>
  <c r="AN28" i="443"/>
  <c r="AL28" i="443"/>
  <c r="AM28" i="443" s="1"/>
  <c r="AK28" i="443"/>
  <c r="AI28" i="443"/>
  <c r="AJ28" i="443" s="1"/>
  <c r="AH28" i="443"/>
  <c r="AG28" i="443"/>
  <c r="AF28" i="443"/>
  <c r="AE28" i="443"/>
  <c r="AD28" i="443"/>
  <c r="AC28" i="443"/>
  <c r="AB28" i="443"/>
  <c r="AA28" i="443"/>
  <c r="Z28" i="443"/>
  <c r="Y28" i="443"/>
  <c r="X28" i="443"/>
  <c r="W28" i="443"/>
  <c r="V28" i="443"/>
  <c r="U28" i="443"/>
  <c r="T28" i="443"/>
  <c r="S28" i="443"/>
  <c r="R28" i="443"/>
  <c r="Q28" i="443"/>
  <c r="P28" i="443"/>
  <c r="O28" i="443"/>
  <c r="N28" i="443"/>
  <c r="M28" i="443"/>
  <c r="L28" i="443"/>
  <c r="BX27" i="443"/>
  <c r="BY27" i="443" s="1"/>
  <c r="BH27" i="443"/>
  <c r="BI27" i="443" s="1"/>
  <c r="BG27" i="443"/>
  <c r="BF27" i="443"/>
  <c r="BE27" i="443"/>
  <c r="BD27" i="443"/>
  <c r="BC27" i="443"/>
  <c r="BB27" i="443"/>
  <c r="BA27" i="443"/>
  <c r="AZ27" i="443"/>
  <c r="AY27" i="443"/>
  <c r="AN27" i="443"/>
  <c r="AL27" i="443"/>
  <c r="AM27" i="443" s="1"/>
  <c r="AK27" i="443"/>
  <c r="AI27" i="443"/>
  <c r="AJ27" i="443" s="1"/>
  <c r="AH27" i="443"/>
  <c r="AG27" i="443"/>
  <c r="AF27" i="443"/>
  <c r="AE27" i="443"/>
  <c r="AD27" i="443"/>
  <c r="AC27" i="443"/>
  <c r="AB27" i="443"/>
  <c r="AA27" i="443"/>
  <c r="Z27" i="443"/>
  <c r="Y27" i="443"/>
  <c r="X27" i="443"/>
  <c r="W27" i="443"/>
  <c r="V27" i="443"/>
  <c r="U27" i="443"/>
  <c r="T27" i="443"/>
  <c r="S27" i="443"/>
  <c r="R27" i="443"/>
  <c r="Q27" i="443"/>
  <c r="P27" i="443"/>
  <c r="O27" i="443"/>
  <c r="N27" i="443"/>
  <c r="M27" i="443"/>
  <c r="L27" i="443"/>
  <c r="BX26" i="443"/>
  <c r="BY26" i="443" s="1"/>
  <c r="BH26" i="443"/>
  <c r="BK26" i="443" s="1"/>
  <c r="BG26" i="443"/>
  <c r="BF26" i="443"/>
  <c r="BE26" i="443"/>
  <c r="BD26" i="443"/>
  <c r="BC26" i="443"/>
  <c r="BB26" i="443"/>
  <c r="BA26" i="443"/>
  <c r="AZ26" i="443"/>
  <c r="AY26" i="443"/>
  <c r="AT26" i="443"/>
  <c r="AN26" i="443"/>
  <c r="BQ26" i="443" s="1"/>
  <c r="AL26" i="443"/>
  <c r="AM26" i="443" s="1"/>
  <c r="AK26" i="443"/>
  <c r="AI26" i="443"/>
  <c r="AJ26" i="443" s="1"/>
  <c r="AH26" i="443"/>
  <c r="AG26" i="443"/>
  <c r="AF26" i="443"/>
  <c r="AE26" i="443"/>
  <c r="AD26" i="443"/>
  <c r="AC26" i="443"/>
  <c r="AB26" i="443"/>
  <c r="AA26" i="443"/>
  <c r="Z26" i="443"/>
  <c r="Y26" i="443"/>
  <c r="X26" i="443"/>
  <c r="W26" i="443"/>
  <c r="V26" i="443"/>
  <c r="U26" i="443"/>
  <c r="T26" i="443"/>
  <c r="S26" i="443"/>
  <c r="R26" i="443"/>
  <c r="Q26" i="443"/>
  <c r="P26" i="443"/>
  <c r="O26" i="443"/>
  <c r="N26" i="443"/>
  <c r="M26" i="443"/>
  <c r="L26" i="443"/>
  <c r="BX25" i="443"/>
  <c r="BY25" i="443" s="1"/>
  <c r="BH25" i="443"/>
  <c r="BI25" i="443" s="1"/>
  <c r="BG25" i="443"/>
  <c r="BF25" i="443"/>
  <c r="BE25" i="443"/>
  <c r="BD25" i="443"/>
  <c r="BC25" i="443"/>
  <c r="BB25" i="443"/>
  <c r="BA25" i="443"/>
  <c r="AZ25" i="443"/>
  <c r="AY25" i="443"/>
  <c r="AN25" i="443"/>
  <c r="BP25" i="443" s="1"/>
  <c r="AL25" i="443"/>
  <c r="AM25" i="443" s="1"/>
  <c r="AK25" i="443"/>
  <c r="AI25" i="443"/>
  <c r="AJ25" i="443" s="1"/>
  <c r="AH25" i="443"/>
  <c r="AG25" i="443"/>
  <c r="AF25" i="443"/>
  <c r="AE25" i="443"/>
  <c r="AD25" i="443"/>
  <c r="AC25" i="443"/>
  <c r="AB25" i="443"/>
  <c r="AA25" i="443"/>
  <c r="Z25" i="443"/>
  <c r="Y25" i="443"/>
  <c r="X25" i="443"/>
  <c r="W25" i="443"/>
  <c r="V25" i="443"/>
  <c r="U25" i="443"/>
  <c r="T25" i="443"/>
  <c r="S25" i="443"/>
  <c r="R25" i="443"/>
  <c r="Q25" i="443"/>
  <c r="P25" i="443"/>
  <c r="O25" i="443"/>
  <c r="N25" i="443"/>
  <c r="M25" i="443"/>
  <c r="L25" i="443"/>
  <c r="BX24" i="443"/>
  <c r="BY24" i="443" s="1"/>
  <c r="BH24" i="443"/>
  <c r="BG24" i="443"/>
  <c r="BF24" i="443"/>
  <c r="BE24" i="443"/>
  <c r="BD24" i="443"/>
  <c r="BC24" i="443"/>
  <c r="BB24" i="443"/>
  <c r="BA24" i="443"/>
  <c r="AZ24" i="443"/>
  <c r="AY24" i="443"/>
  <c r="AN24" i="443"/>
  <c r="AL24" i="443"/>
  <c r="AM24" i="443" s="1"/>
  <c r="AK24" i="443"/>
  <c r="AI24" i="443"/>
  <c r="AJ24" i="443" s="1"/>
  <c r="AH24" i="443"/>
  <c r="AG24" i="443"/>
  <c r="AF24" i="443"/>
  <c r="AE24" i="443"/>
  <c r="AD24" i="443"/>
  <c r="AC24" i="443"/>
  <c r="AB24" i="443"/>
  <c r="AA24" i="443"/>
  <c r="Z24" i="443"/>
  <c r="Y24" i="443"/>
  <c r="X24" i="443"/>
  <c r="W24" i="443"/>
  <c r="V24" i="443"/>
  <c r="U24" i="443"/>
  <c r="T24" i="443"/>
  <c r="S24" i="443"/>
  <c r="R24" i="443"/>
  <c r="Q24" i="443"/>
  <c r="P24" i="443"/>
  <c r="O24" i="443"/>
  <c r="N24" i="443"/>
  <c r="M24" i="443"/>
  <c r="L24" i="443"/>
  <c r="BX23" i="443"/>
  <c r="BY23" i="443" s="1"/>
  <c r="BT23" i="443"/>
  <c r="BS23" i="443"/>
  <c r="BO23" i="443"/>
  <c r="BN23" i="443"/>
  <c r="BH23" i="443"/>
  <c r="BK23" i="443" s="1"/>
  <c r="BG23" i="443"/>
  <c r="BF23" i="443"/>
  <c r="BE23" i="443"/>
  <c r="BD23" i="443"/>
  <c r="BC23" i="443"/>
  <c r="BB23" i="443"/>
  <c r="BA23" i="443"/>
  <c r="AZ23" i="443"/>
  <c r="AY23" i="443"/>
  <c r="AU23" i="443"/>
  <c r="AT23" i="443"/>
  <c r="AP23" i="443"/>
  <c r="AQ23" i="443" s="1"/>
  <c r="AN23" i="443"/>
  <c r="BP23" i="443" s="1"/>
  <c r="BQ23" i="443"/>
  <c r="AL23" i="443"/>
  <c r="AM23" i="443" s="1"/>
  <c r="AK23" i="443"/>
  <c r="AI23" i="443"/>
  <c r="AH23" i="443"/>
  <c r="AG23" i="443"/>
  <c r="AF23" i="443"/>
  <c r="AE23" i="443"/>
  <c r="AD23" i="443"/>
  <c r="AC23" i="443"/>
  <c r="AB23" i="443"/>
  <c r="AA23" i="443"/>
  <c r="Z23" i="443"/>
  <c r="Y23" i="443"/>
  <c r="X23" i="443"/>
  <c r="W23" i="443"/>
  <c r="V23" i="443"/>
  <c r="U23" i="443"/>
  <c r="T23" i="443"/>
  <c r="S23" i="443"/>
  <c r="R23" i="443"/>
  <c r="Q23" i="443"/>
  <c r="P23" i="443"/>
  <c r="O23" i="443"/>
  <c r="N23" i="443"/>
  <c r="M23" i="443"/>
  <c r="L23" i="443"/>
  <c r="BX22" i="443"/>
  <c r="BH22" i="443"/>
  <c r="BG22" i="443"/>
  <c r="BF22" i="443"/>
  <c r="BE22" i="443"/>
  <c r="BD22" i="443"/>
  <c r="BC22" i="443"/>
  <c r="BB22" i="443"/>
  <c r="BA22" i="443"/>
  <c r="AZ22" i="443"/>
  <c r="AY22" i="443"/>
  <c r="AN22" i="443"/>
  <c r="BS22" i="443" s="1"/>
  <c r="AL22" i="443"/>
  <c r="AM22" i="443" s="1"/>
  <c r="AK22" i="443"/>
  <c r="AI22" i="443"/>
  <c r="AH22" i="443"/>
  <c r="AG22" i="443"/>
  <c r="AF22" i="443"/>
  <c r="AE22" i="443"/>
  <c r="AD22" i="443"/>
  <c r="AC22" i="443"/>
  <c r="AB22" i="443"/>
  <c r="AA22" i="443"/>
  <c r="Z22" i="443"/>
  <c r="Y22" i="443"/>
  <c r="X22" i="443"/>
  <c r="W22" i="443"/>
  <c r="V22" i="443"/>
  <c r="U22" i="443"/>
  <c r="T22" i="443"/>
  <c r="S22" i="443"/>
  <c r="R22" i="443"/>
  <c r="Q22" i="443"/>
  <c r="P22" i="443"/>
  <c r="O22" i="443"/>
  <c r="N22" i="443"/>
  <c r="M22" i="443"/>
  <c r="L22" i="443"/>
  <c r="BH21" i="443"/>
  <c r="N21" i="443"/>
  <c r="M21" i="443"/>
  <c r="L21" i="443"/>
  <c r="J21" i="443"/>
  <c r="I21" i="443"/>
  <c r="H21" i="443"/>
  <c r="G21" i="443"/>
  <c r="BP18" i="443" s="1"/>
  <c r="F21" i="443"/>
  <c r="BS18" i="443"/>
  <c r="BT18" i="443" s="1"/>
  <c r="BC18" i="443"/>
  <c r="AB16" i="443"/>
  <c r="AB15" i="443"/>
  <c r="AB14" i="443"/>
  <c r="BR13" i="443"/>
  <c r="BO13" i="443"/>
  <c r="BL13" i="443"/>
  <c r="BE13" i="443"/>
  <c r="BB13" i="443"/>
  <c r="AY13" i="443"/>
  <c r="U13" i="443"/>
  <c r="R13" i="443"/>
  <c r="O13" i="443"/>
  <c r="N13" i="443"/>
  <c r="M13" i="443"/>
  <c r="L13" i="443"/>
  <c r="U12" i="443"/>
  <c r="R12" i="443"/>
  <c r="O12" i="443"/>
  <c r="N12" i="443"/>
  <c r="M12" i="443"/>
  <c r="L12" i="443"/>
  <c r="BK9" i="443"/>
  <c r="BI9" i="443"/>
  <c r="K9" i="443"/>
  <c r="I9" i="443"/>
  <c r="F9" i="443"/>
  <c r="C9" i="443"/>
  <c r="J5" i="443"/>
  <c r="C5" i="443"/>
  <c r="BN24" i="445"/>
  <c r="BK29" i="445"/>
  <c r="BJ29" i="445"/>
  <c r="AV37" i="445"/>
  <c r="AW37" i="445" s="1"/>
  <c r="AV40" i="445"/>
  <c r="AW40" i="445"/>
  <c r="BT71" i="445"/>
  <c r="BP71" i="445"/>
  <c r="BL71" i="445"/>
  <c r="AU71" i="445"/>
  <c r="BS71" i="445"/>
  <c r="BN71" i="445"/>
  <c r="AV71" i="445"/>
  <c r="AW71" i="445"/>
  <c r="AP71" i="445"/>
  <c r="AQ71" i="445" s="1"/>
  <c r="BR71" i="445"/>
  <c r="AT71" i="445"/>
  <c r="BM71" i="445"/>
  <c r="AO71" i="445"/>
  <c r="BJ73" i="445"/>
  <c r="BK73" i="445"/>
  <c r="BJ84" i="445"/>
  <c r="BY22" i="445"/>
  <c r="AV33" i="445"/>
  <c r="AW33" i="445" s="1"/>
  <c r="BT33" i="445"/>
  <c r="BT36" i="445"/>
  <c r="BP36" i="445"/>
  <c r="BL36" i="445"/>
  <c r="AU36" i="445"/>
  <c r="BO36" i="445"/>
  <c r="AT36" i="445"/>
  <c r="BS36" i="445"/>
  <c r="AP36" i="445"/>
  <c r="AQ36" i="445" s="1"/>
  <c r="BJ38" i="445"/>
  <c r="BI38" i="445"/>
  <c r="AO40" i="445"/>
  <c r="BO41" i="445"/>
  <c r="BT51" i="445"/>
  <c r="BP51" i="445"/>
  <c r="AU51" i="445"/>
  <c r="AR51" i="445"/>
  <c r="AP51" i="445"/>
  <c r="AQ51" i="445" s="1"/>
  <c r="BS52" i="445"/>
  <c r="BO52" i="445"/>
  <c r="AT52" i="445"/>
  <c r="AP52" i="445"/>
  <c r="AQ52" i="445" s="1"/>
  <c r="BP52" i="445"/>
  <c r="AR52" i="445"/>
  <c r="BT52" i="445"/>
  <c r="BN52" i="445"/>
  <c r="AV52" i="445"/>
  <c r="AW52" i="445" s="1"/>
  <c r="BI66" i="445"/>
  <c r="BK66" i="445"/>
  <c r="AR71" i="445"/>
  <c r="BI73" i="445"/>
  <c r="BR77" i="445"/>
  <c r="BP77" i="445"/>
  <c r="AP77" i="445"/>
  <c r="AQ77" i="445" s="1"/>
  <c r="AJ22" i="445"/>
  <c r="AS24" i="445"/>
  <c r="BO25" i="445"/>
  <c r="AT25" i="445"/>
  <c r="BN25" i="445"/>
  <c r="BT25" i="445"/>
  <c r="BT28" i="445"/>
  <c r="AU28" i="445"/>
  <c r="BS28" i="445"/>
  <c r="AP28" i="445"/>
  <c r="AQ28" i="445" s="1"/>
  <c r="BO28" i="445"/>
  <c r="AT28" i="445"/>
  <c r="BJ30" i="445"/>
  <c r="BI30" i="445"/>
  <c r="AO32" i="445"/>
  <c r="AR33" i="445"/>
  <c r="BK33" i="445"/>
  <c r="AR36" i="445"/>
  <c r="BR36" i="445"/>
  <c r="AS40" i="445"/>
  <c r="AT41" i="445"/>
  <c r="BR45" i="445"/>
  <c r="BN45" i="445"/>
  <c r="AS45" i="445"/>
  <c r="AO45" i="445"/>
  <c r="BP45" i="445"/>
  <c r="AV45" i="445"/>
  <c r="AW45" i="445" s="1"/>
  <c r="BO45" i="445"/>
  <c r="AU45" i="445"/>
  <c r="AP45" i="445"/>
  <c r="AQ45" i="445" s="1"/>
  <c r="BT45" i="445"/>
  <c r="BJ45" i="445"/>
  <c r="BK45" i="445"/>
  <c r="BS45" i="445"/>
  <c r="BQ51" i="445"/>
  <c r="AS52" i="445"/>
  <c r="BL52" i="445"/>
  <c r="BT55" i="445"/>
  <c r="BP55" i="445"/>
  <c r="BL55" i="445"/>
  <c r="AU55" i="445"/>
  <c r="BS55" i="445"/>
  <c r="BN55" i="445"/>
  <c r="AV55" i="445"/>
  <c r="AW55" i="445" s="1"/>
  <c r="AP55" i="445"/>
  <c r="AQ55" i="445" s="1"/>
  <c r="BR55" i="445"/>
  <c r="AO55" i="445"/>
  <c r="BM55" i="445"/>
  <c r="AT55" i="445"/>
  <c r="AP57" i="445"/>
  <c r="AQ57" i="445" s="1"/>
  <c r="BJ57" i="445"/>
  <c r="BK57" i="445"/>
  <c r="BK64" i="445"/>
  <c r="BJ64" i="445"/>
  <c r="AO67" i="445"/>
  <c r="AO68" i="445"/>
  <c r="BK68" i="445"/>
  <c r="BJ68" i="445"/>
  <c r="BI68" i="445"/>
  <c r="BI70" i="445"/>
  <c r="BK70" i="445"/>
  <c r="BJ70" i="445"/>
  <c r="BS72" i="445"/>
  <c r="BO72" i="445"/>
  <c r="AT72" i="445"/>
  <c r="AP72" i="445"/>
  <c r="AQ72" i="445" s="1"/>
  <c r="BT72" i="445"/>
  <c r="BN72" i="445"/>
  <c r="AV72" i="445"/>
  <c r="AW72" i="445" s="1"/>
  <c r="BR72" i="445"/>
  <c r="AO72" i="445"/>
  <c r="BM72" i="445"/>
  <c r="AU72" i="445"/>
  <c r="BP72" i="445"/>
  <c r="BR73" i="445"/>
  <c r="BN73" i="445"/>
  <c r="AS73" i="445"/>
  <c r="AO73" i="445"/>
  <c r="BQ73" i="445"/>
  <c r="BL73" i="445"/>
  <c r="AR73" i="445"/>
  <c r="BP73" i="445"/>
  <c r="AV73" i="445"/>
  <c r="AW73" i="445" s="1"/>
  <c r="BO73" i="445"/>
  <c r="BM77" i="445"/>
  <c r="BT83" i="445"/>
  <c r="BP83" i="445"/>
  <c r="AU83" i="445"/>
  <c r="BO83" i="445"/>
  <c r="AR83" i="445"/>
  <c r="AV83" i="445"/>
  <c r="AW83" i="445" s="1"/>
  <c r="AP83" i="445"/>
  <c r="AQ83" i="445" s="1"/>
  <c r="BN83" i="445"/>
  <c r="BS84" i="445"/>
  <c r="BO84" i="445"/>
  <c r="AT84" i="445"/>
  <c r="AP84" i="445"/>
  <c r="AQ84" i="445" s="1"/>
  <c r="BP84" i="445"/>
  <c r="AR84" i="445"/>
  <c r="BT84" i="445"/>
  <c r="BN84" i="445"/>
  <c r="AV84" i="445"/>
  <c r="AW84" i="445" s="1"/>
  <c r="BQ84" i="445"/>
  <c r="BS88" i="445"/>
  <c r="BT88" i="445"/>
  <c r="BR88" i="445"/>
  <c r="BM88" i="445"/>
  <c r="BR93" i="445"/>
  <c r="BN93" i="445"/>
  <c r="AS93" i="445"/>
  <c r="AO93" i="445"/>
  <c r="BP93" i="445"/>
  <c r="AV93" i="445"/>
  <c r="AW93" i="445" s="1"/>
  <c r="BO93" i="445"/>
  <c r="AU93" i="445"/>
  <c r="AP93" i="445"/>
  <c r="AQ93" i="445" s="1"/>
  <c r="BT93" i="445"/>
  <c r="BQ93" i="445"/>
  <c r="BL93" i="445"/>
  <c r="AR93" i="445"/>
  <c r="BM93" i="445"/>
  <c r="BT24" i="445"/>
  <c r="BP24" i="445"/>
  <c r="BL24" i="445"/>
  <c r="AU24" i="445"/>
  <c r="BS24" i="445"/>
  <c r="BO24" i="445"/>
  <c r="AT24" i="445"/>
  <c r="AP24" i="445"/>
  <c r="AQ24" i="445" s="1"/>
  <c r="AV24" i="445"/>
  <c r="AW24" i="445" s="1"/>
  <c r="BJ26" i="445"/>
  <c r="BI26" i="445"/>
  <c r="BS37" i="445"/>
  <c r="AP37" i="445"/>
  <c r="AQ37" i="445" s="1"/>
  <c r="BN37" i="445"/>
  <c r="AO37" i="445"/>
  <c r="BT37" i="445"/>
  <c r="BT40" i="445"/>
  <c r="BP40" i="445"/>
  <c r="BL40" i="445"/>
  <c r="AU40" i="445"/>
  <c r="BS40" i="445"/>
  <c r="AP40" i="445"/>
  <c r="AQ40" i="445"/>
  <c r="BO40" i="445"/>
  <c r="AT40" i="445"/>
  <c r="BN40" i="445"/>
  <c r="BK50" i="445"/>
  <c r="AP61" i="445"/>
  <c r="AQ61" i="445" s="1"/>
  <c r="BJ61" i="445"/>
  <c r="BK61" i="445"/>
  <c r="BI61" i="445"/>
  <c r="BI86" i="445"/>
  <c r="BK86" i="445"/>
  <c r="BJ86" i="445"/>
  <c r="AU87" i="445"/>
  <c r="BS87" i="445"/>
  <c r="AP87" i="445"/>
  <c r="AQ87" i="445" s="1"/>
  <c r="BR87" i="445"/>
  <c r="BO87" i="445"/>
  <c r="AR87" i="445"/>
  <c r="BI22" i="445"/>
  <c r="AO24" i="445"/>
  <c r="BQ24" i="445"/>
  <c r="BK26" i="445"/>
  <c r="BI29" i="445"/>
  <c r="BS33" i="445"/>
  <c r="BO33" i="445"/>
  <c r="AT33" i="445"/>
  <c r="AP33" i="445"/>
  <c r="AQ33" i="445" s="1"/>
  <c r="BR33" i="445"/>
  <c r="AO33" i="445"/>
  <c r="BN33" i="445"/>
  <c r="AS33" i="445"/>
  <c r="BL33" i="445"/>
  <c r="AV36" i="445"/>
  <c r="AW36" i="445" s="1"/>
  <c r="BN36" i="445"/>
  <c r="BQ40" i="445"/>
  <c r="BR41" i="445"/>
  <c r="BN41" i="445"/>
  <c r="AS41" i="445"/>
  <c r="AO41" i="445"/>
  <c r="BQ41" i="445"/>
  <c r="BL41" i="445"/>
  <c r="AR41" i="445"/>
  <c r="BP41" i="445"/>
  <c r="AV41" i="445"/>
  <c r="AW41" i="445" s="1"/>
  <c r="BQ52" i="445"/>
  <c r="BO71" i="445"/>
  <c r="BJ77" i="445"/>
  <c r="BK77" i="445"/>
  <c r="BI77" i="445"/>
  <c r="AM22" i="445"/>
  <c r="BK22" i="445"/>
  <c r="AR24" i="445"/>
  <c r="BR24" i="445"/>
  <c r="BS29" i="445"/>
  <c r="BO29" i="445"/>
  <c r="AT29" i="445"/>
  <c r="AP29" i="445"/>
  <c r="AQ29" i="445" s="1"/>
  <c r="BN29" i="445"/>
  <c r="AS29" i="445"/>
  <c r="AO29" i="445"/>
  <c r="BR29" i="445"/>
  <c r="AV29" i="445"/>
  <c r="AW29" i="445" s="1"/>
  <c r="BL29" i="445"/>
  <c r="BT29" i="445"/>
  <c r="BT32" i="445"/>
  <c r="BL32" i="445"/>
  <c r="AU32" i="445"/>
  <c r="BO32" i="445"/>
  <c r="BS32" i="445"/>
  <c r="AP32" i="445"/>
  <c r="AQ32" i="445" s="1"/>
  <c r="BN32" i="445"/>
  <c r="BM33" i="445"/>
  <c r="BJ34" i="445"/>
  <c r="BI34" i="445"/>
  <c r="AO36" i="445"/>
  <c r="BQ36" i="445"/>
  <c r="BJ37" i="445"/>
  <c r="BP37" i="445"/>
  <c r="BK38" i="445"/>
  <c r="AR40" i="445"/>
  <c r="BR40" i="445"/>
  <c r="AP41" i="445"/>
  <c r="AQ41" i="445" s="1"/>
  <c r="BJ41" i="445"/>
  <c r="BK41" i="445"/>
  <c r="BS41" i="445"/>
  <c r="BK48" i="445"/>
  <c r="BJ48" i="445"/>
  <c r="BM51" i="445"/>
  <c r="AO52" i="445"/>
  <c r="BI52" i="445"/>
  <c r="BR52" i="445"/>
  <c r="BI54" i="445"/>
  <c r="BK54" i="445"/>
  <c r="BJ54" i="445"/>
  <c r="BO56" i="445"/>
  <c r="BT56" i="445"/>
  <c r="BN56" i="445"/>
  <c r="BM56" i="445"/>
  <c r="AO56" i="445"/>
  <c r="BR57" i="445"/>
  <c r="BN57" i="445"/>
  <c r="AS57" i="445"/>
  <c r="AO57" i="445"/>
  <c r="BQ57" i="445"/>
  <c r="BL57" i="445"/>
  <c r="AR57" i="445"/>
  <c r="BP57" i="445"/>
  <c r="AV57" i="445"/>
  <c r="AW57" i="445"/>
  <c r="BO57" i="445"/>
  <c r="BJ66" i="445"/>
  <c r="BT67" i="445"/>
  <c r="BP67" i="445"/>
  <c r="BL67" i="445"/>
  <c r="AU67" i="445"/>
  <c r="BO67" i="445"/>
  <c r="AR67" i="445"/>
  <c r="BS67" i="445"/>
  <c r="AP67" i="445"/>
  <c r="AQ67" i="445" s="1"/>
  <c r="BN67" i="445"/>
  <c r="AV67" i="445"/>
  <c r="AW67" i="445" s="1"/>
  <c r="BS68" i="445"/>
  <c r="BO68" i="445"/>
  <c r="AT68" i="445"/>
  <c r="AP68" i="445"/>
  <c r="AQ68" i="445" s="1"/>
  <c r="BP68" i="445"/>
  <c r="AR68" i="445"/>
  <c r="BT68" i="445"/>
  <c r="BN68" i="445"/>
  <c r="AV68" i="445"/>
  <c r="AW68" i="445" s="1"/>
  <c r="BQ68" i="445"/>
  <c r="AS71" i="445"/>
  <c r="BQ71" i="445"/>
  <c r="AR77" i="445"/>
  <c r="BI82" i="445"/>
  <c r="BK82" i="445"/>
  <c r="BJ93" i="445"/>
  <c r="BK93" i="445"/>
  <c r="BR89" i="445"/>
  <c r="BN89" i="445"/>
  <c r="AS89" i="445"/>
  <c r="AO89" i="445"/>
  <c r="AT89" i="445"/>
  <c r="BM89" i="445"/>
  <c r="BS89" i="445"/>
  <c r="AU100" i="445"/>
  <c r="BQ100" i="445"/>
  <c r="AS103" i="445"/>
  <c r="BM103" i="445"/>
  <c r="BR104" i="445"/>
  <c r="BN104" i="445"/>
  <c r="AS104" i="445"/>
  <c r="AO104" i="445"/>
  <c r="BS104" i="445"/>
  <c r="BO104" i="445"/>
  <c r="AT104" i="445"/>
  <c r="AP104" i="445"/>
  <c r="AQ104" i="445" s="1"/>
  <c r="AV104" i="445"/>
  <c r="AW104" i="445" s="1"/>
  <c r="BL104" i="445"/>
  <c r="BT104" i="445"/>
  <c r="BS107" i="445"/>
  <c r="BO107" i="445"/>
  <c r="AT107" i="445"/>
  <c r="AP107" i="445"/>
  <c r="AQ107" i="445" s="1"/>
  <c r="BT107" i="445"/>
  <c r="BP107" i="445"/>
  <c r="BL107" i="445"/>
  <c r="AU107" i="445"/>
  <c r="AV107" i="445"/>
  <c r="AW107" i="445" s="1"/>
  <c r="BN107" i="445"/>
  <c r="BI109" i="445"/>
  <c r="BJ109" i="445"/>
  <c r="BJ112" i="445"/>
  <c r="BK112" i="445"/>
  <c r="AU116" i="445"/>
  <c r="BQ116" i="445"/>
  <c r="AS119" i="445"/>
  <c r="BM119" i="445"/>
  <c r="BS123" i="445"/>
  <c r="BO123" i="445"/>
  <c r="AT123" i="445"/>
  <c r="AP123" i="445"/>
  <c r="AQ123" i="445" s="1"/>
  <c r="BT123" i="445"/>
  <c r="BP123" i="445"/>
  <c r="BL123" i="445"/>
  <c r="AU123" i="445"/>
  <c r="AV123" i="445"/>
  <c r="AW123" i="445" s="1"/>
  <c r="BN123" i="445"/>
  <c r="BI125" i="445"/>
  <c r="BJ125" i="445"/>
  <c r="BJ128" i="445"/>
  <c r="AU132" i="445"/>
  <c r="BQ132" i="445"/>
  <c r="BR136" i="445"/>
  <c r="BN136" i="445"/>
  <c r="AS136" i="445"/>
  <c r="AO136" i="445"/>
  <c r="BS136" i="445"/>
  <c r="BO136" i="445"/>
  <c r="AT136" i="445"/>
  <c r="AP136" i="445"/>
  <c r="AQ136" i="445" s="1"/>
  <c r="AV136" i="445"/>
  <c r="AW136" i="445" s="1"/>
  <c r="BL136" i="445"/>
  <c r="BT136" i="445"/>
  <c r="BS139" i="445"/>
  <c r="BO139" i="445"/>
  <c r="AT139" i="445"/>
  <c r="AP139" i="445"/>
  <c r="AQ139" i="445" s="1"/>
  <c r="BT139" i="445"/>
  <c r="BP139" i="445"/>
  <c r="BL139" i="445"/>
  <c r="AU139" i="445"/>
  <c r="AV139" i="445"/>
  <c r="AW139" i="445" s="1"/>
  <c r="BN139" i="445"/>
  <c r="BI141" i="445"/>
  <c r="BJ141" i="445"/>
  <c r="BJ144" i="445"/>
  <c r="BK144" i="445"/>
  <c r="AU23" i="446"/>
  <c r="AS26" i="446"/>
  <c r="BM26" i="446"/>
  <c r="BR27" i="446"/>
  <c r="BN27" i="446"/>
  <c r="AS27" i="446"/>
  <c r="AO27" i="446"/>
  <c r="BS27" i="446"/>
  <c r="BO27" i="446"/>
  <c r="AT27" i="446"/>
  <c r="AP27" i="446"/>
  <c r="AQ27" i="446" s="1"/>
  <c r="AV27" i="446"/>
  <c r="AW27" i="446"/>
  <c r="BL27" i="446"/>
  <c r="BT27" i="446"/>
  <c r="BO30" i="446"/>
  <c r="AT30" i="446"/>
  <c r="BT30" i="446"/>
  <c r="BP30" i="446"/>
  <c r="AV30" i="446"/>
  <c r="AW30" i="446"/>
  <c r="BI32" i="446"/>
  <c r="BJ32" i="446"/>
  <c r="BJ35" i="446"/>
  <c r="BK35" i="446"/>
  <c r="AR38" i="446"/>
  <c r="AU39" i="446"/>
  <c r="BQ39" i="446"/>
  <c r="AS42" i="446"/>
  <c r="BR43" i="446"/>
  <c r="BN43" i="446"/>
  <c r="AS43" i="446"/>
  <c r="AO43" i="446"/>
  <c r="BS43" i="446"/>
  <c r="BO43" i="446"/>
  <c r="AT43" i="446"/>
  <c r="AP43" i="446"/>
  <c r="AQ43" i="446" s="1"/>
  <c r="AV43" i="446"/>
  <c r="AW43" i="446" s="1"/>
  <c r="BL43" i="446"/>
  <c r="BT43" i="446"/>
  <c r="BI48" i="446"/>
  <c r="BJ48" i="446"/>
  <c r="AR51" i="446"/>
  <c r="BJ51" i="446"/>
  <c r="BK51" i="446"/>
  <c r="AS52" i="446"/>
  <c r="AT53" i="446"/>
  <c r="BR57" i="446"/>
  <c r="BN57" i="446"/>
  <c r="AS57" i="446"/>
  <c r="AO57" i="446"/>
  <c r="BT57" i="446"/>
  <c r="BO57" i="446"/>
  <c r="AU57" i="446"/>
  <c r="AP57" i="446"/>
  <c r="AQ57" i="446" s="1"/>
  <c r="BP57" i="446"/>
  <c r="AV57" i="446"/>
  <c r="AW57" i="446" s="1"/>
  <c r="BJ57" i="446"/>
  <c r="BI57" i="446"/>
  <c r="BK57" i="446"/>
  <c r="BS57" i="446"/>
  <c r="AS63" i="446"/>
  <c r="AS64" i="446"/>
  <c r="BT67" i="446"/>
  <c r="BP67" i="446"/>
  <c r="BL67" i="446"/>
  <c r="AU67" i="446"/>
  <c r="BR67" i="446"/>
  <c r="BM67" i="446"/>
  <c r="AT67" i="446"/>
  <c r="AO67" i="446"/>
  <c r="BS67" i="446"/>
  <c r="BN67" i="446"/>
  <c r="AV67" i="446"/>
  <c r="AW67" i="446"/>
  <c r="AP67" i="446"/>
  <c r="AQ67" i="446" s="1"/>
  <c r="BJ69" i="446"/>
  <c r="BK69" i="446"/>
  <c r="BK76" i="446"/>
  <c r="BJ76" i="446"/>
  <c r="BK80" i="446"/>
  <c r="BI80" i="446"/>
  <c r="BJ80" i="446"/>
  <c r="BI82" i="446"/>
  <c r="BJ82" i="446"/>
  <c r="BK82" i="446"/>
  <c r="BS84" i="446"/>
  <c r="BO84" i="446"/>
  <c r="AT84" i="446"/>
  <c r="AP84" i="446"/>
  <c r="AQ84" i="446" s="1"/>
  <c r="BR84" i="446"/>
  <c r="BM84" i="446"/>
  <c r="AU84" i="446"/>
  <c r="AO84" i="446"/>
  <c r="BT84" i="446"/>
  <c r="BN84" i="446"/>
  <c r="AV84" i="446"/>
  <c r="AW84" i="446" s="1"/>
  <c r="BP84" i="446"/>
  <c r="BR85" i="446"/>
  <c r="BN85" i="446"/>
  <c r="AS85" i="446"/>
  <c r="AO85" i="446"/>
  <c r="BP85" i="446"/>
  <c r="AV85" i="446"/>
  <c r="AW85" i="446" s="1"/>
  <c r="BQ85" i="446"/>
  <c r="BL85" i="446"/>
  <c r="AR85" i="446"/>
  <c r="BO85" i="446"/>
  <c r="AT92" i="446"/>
  <c r="AV93" i="446"/>
  <c r="AW93" i="446" s="1"/>
  <c r="BL93" i="446"/>
  <c r="BJ106" i="446"/>
  <c r="BI106" i="446"/>
  <c r="BT108" i="446"/>
  <c r="BP108" i="446"/>
  <c r="BL108" i="446"/>
  <c r="AU108" i="446"/>
  <c r="BO108" i="446"/>
  <c r="AR108" i="446"/>
  <c r="BQ108" i="446"/>
  <c r="AV108" i="446"/>
  <c r="AW108" i="446" s="1"/>
  <c r="AO108" i="446"/>
  <c r="BR108" i="446"/>
  <c r="AP108" i="446"/>
  <c r="AQ108" i="446" s="1"/>
  <c r="BM108" i="446"/>
  <c r="AU109" i="446"/>
  <c r="AT112" i="446"/>
  <c r="BL113" i="446"/>
  <c r="BT116" i="446"/>
  <c r="BP116" i="446"/>
  <c r="BL116" i="446"/>
  <c r="AU116" i="446"/>
  <c r="BR116" i="446"/>
  <c r="BM116" i="446"/>
  <c r="AT116" i="446"/>
  <c r="AO116" i="446"/>
  <c r="BQ116" i="446"/>
  <c r="AP116" i="446"/>
  <c r="AQ116" i="446" s="1"/>
  <c r="BS116" i="446"/>
  <c r="AR116" i="446"/>
  <c r="BN116" i="446"/>
  <c r="BK125" i="446"/>
  <c r="BJ125" i="446"/>
  <c r="BI125" i="446"/>
  <c r="BS128" i="446"/>
  <c r="BN128" i="446"/>
  <c r="BR128" i="446"/>
  <c r="AR128" i="446"/>
  <c r="AU129" i="446"/>
  <c r="BP129" i="446"/>
  <c r="AU134" i="446"/>
  <c r="BM134" i="446"/>
  <c r="BK137" i="446"/>
  <c r="BI137" i="446"/>
  <c r="BJ137" i="446"/>
  <c r="BK145" i="446"/>
  <c r="BI145" i="446"/>
  <c r="BJ145" i="446"/>
  <c r="AT23" i="447"/>
  <c r="BS24" i="447"/>
  <c r="BO24" i="447"/>
  <c r="AT24" i="447"/>
  <c r="AP24" i="447"/>
  <c r="AQ24" i="447" s="1"/>
  <c r="BP24" i="447"/>
  <c r="AR24" i="447"/>
  <c r="BR24" i="447"/>
  <c r="BL24" i="447"/>
  <c r="AV24" i="447"/>
  <c r="AW24" i="447" s="1"/>
  <c r="AO24" i="447"/>
  <c r="BT24" i="447"/>
  <c r="BM24" i="447"/>
  <c r="BK24" i="447"/>
  <c r="BJ24" i="447"/>
  <c r="BT27" i="447"/>
  <c r="BP27" i="447"/>
  <c r="BL27" i="447"/>
  <c r="AU27" i="447"/>
  <c r="BS27" i="447"/>
  <c r="BN27" i="447"/>
  <c r="AV27" i="447"/>
  <c r="AW27" i="447" s="1"/>
  <c r="AP27" i="447"/>
  <c r="AQ27" i="447" s="1"/>
  <c r="BR27" i="447"/>
  <c r="AR27" i="447"/>
  <c r="BM27" i="447"/>
  <c r="AS27" i="447"/>
  <c r="BT37" i="447"/>
  <c r="BP37" i="447"/>
  <c r="BL37" i="447"/>
  <c r="AU37" i="447"/>
  <c r="BR37" i="447"/>
  <c r="BM37" i="447"/>
  <c r="AT37" i="447"/>
  <c r="AO37" i="447"/>
  <c r="BQ37" i="447"/>
  <c r="AP37" i="447"/>
  <c r="AQ37" i="447" s="1"/>
  <c r="BO37" i="447"/>
  <c r="AS37" i="447"/>
  <c r="BS37" i="447"/>
  <c r="AV37" i="447"/>
  <c r="AW37" i="447" s="1"/>
  <c r="BS38" i="447"/>
  <c r="BO38" i="447"/>
  <c r="AT38" i="447"/>
  <c r="AP38" i="447"/>
  <c r="AQ38" i="447" s="1"/>
  <c r="BR38" i="447"/>
  <c r="BM38" i="447"/>
  <c r="AU38" i="447"/>
  <c r="AO38" i="447"/>
  <c r="BT38" i="447"/>
  <c r="BL38" i="447"/>
  <c r="AR38" i="447"/>
  <c r="BP38" i="447"/>
  <c r="AS38" i="447"/>
  <c r="BQ38" i="447"/>
  <c r="AV38" i="447"/>
  <c r="AW38" i="447" s="1"/>
  <c r="BR39" i="447"/>
  <c r="BN39" i="447"/>
  <c r="AS39" i="447"/>
  <c r="AO39" i="447"/>
  <c r="BP39" i="447"/>
  <c r="AV39" i="447"/>
  <c r="AW39" i="447" s="1"/>
  <c r="BQ39" i="447"/>
  <c r="AT39" i="447"/>
  <c r="BT39" i="447"/>
  <c r="BL39" i="447"/>
  <c r="AR39" i="447"/>
  <c r="BM39" i="447"/>
  <c r="AU39" i="447"/>
  <c r="BO39" i="447"/>
  <c r="BS70" i="447"/>
  <c r="BO70" i="447"/>
  <c r="AT70" i="447"/>
  <c r="AP70" i="447"/>
  <c r="AQ70" i="447" s="1"/>
  <c r="BP70" i="447"/>
  <c r="AR70" i="447"/>
  <c r="BT70" i="447"/>
  <c r="BM70" i="447"/>
  <c r="BQ70" i="447"/>
  <c r="AS70" i="447"/>
  <c r="AU70" i="447"/>
  <c r="BL70" i="447"/>
  <c r="AV70" i="447"/>
  <c r="AW70" i="447" s="1"/>
  <c r="BJ90" i="447"/>
  <c r="BK90" i="447"/>
  <c r="BI90" i="447"/>
  <c r="BK106" i="447"/>
  <c r="BJ106" i="447"/>
  <c r="BS110" i="447"/>
  <c r="BO110" i="447"/>
  <c r="AT110" i="447"/>
  <c r="AP110" i="447"/>
  <c r="AQ110" i="447" s="1"/>
  <c r="BT110" i="447"/>
  <c r="BN110" i="447"/>
  <c r="AV110" i="447"/>
  <c r="AW110" i="447" s="1"/>
  <c r="BM110" i="447"/>
  <c r="AR110" i="447"/>
  <c r="BP110" i="447"/>
  <c r="AO110" i="447"/>
  <c r="BR110" i="447"/>
  <c r="AS110" i="447"/>
  <c r="BL110" i="447"/>
  <c r="BK121" i="446"/>
  <c r="BJ121" i="446"/>
  <c r="BI122" i="446"/>
  <c r="BK122" i="446"/>
  <c r="BS133" i="446"/>
  <c r="BO133" i="446"/>
  <c r="AT133" i="446"/>
  <c r="AP133" i="446"/>
  <c r="AQ133" i="446" s="1"/>
  <c r="BR133" i="446"/>
  <c r="BM133" i="446"/>
  <c r="AU133" i="446"/>
  <c r="AO133" i="446"/>
  <c r="BQ133" i="446"/>
  <c r="BT133" i="446"/>
  <c r="BL133" i="446"/>
  <c r="AR133" i="446"/>
  <c r="BP133" i="446"/>
  <c r="BJ146" i="446"/>
  <c r="BI146" i="446"/>
  <c r="BK146" i="446"/>
  <c r="R14" i="447"/>
  <c r="BR29" i="447"/>
  <c r="BN29" i="447"/>
  <c r="AS29" i="447"/>
  <c r="AO29" i="447"/>
  <c r="BQ29" i="447"/>
  <c r="BL29" i="447"/>
  <c r="AR29" i="447"/>
  <c r="BT29" i="447"/>
  <c r="BM29" i="447"/>
  <c r="BO29" i="447"/>
  <c r="AT29" i="447"/>
  <c r="BP29" i="447"/>
  <c r="BS34" i="447"/>
  <c r="BO34" i="447"/>
  <c r="AT34" i="447"/>
  <c r="AP34" i="447"/>
  <c r="AQ34" i="447" s="1"/>
  <c r="BT34" i="447"/>
  <c r="BN34" i="447"/>
  <c r="AV34" i="447"/>
  <c r="AW34" i="447" s="1"/>
  <c r="BM34" i="447"/>
  <c r="AR34" i="447"/>
  <c r="BP34" i="447"/>
  <c r="AO34" i="447"/>
  <c r="BQ34" i="447"/>
  <c r="AS34" i="447"/>
  <c r="BJ67" i="447"/>
  <c r="BI67" i="447"/>
  <c r="BK67" i="447"/>
  <c r="BR75" i="447"/>
  <c r="BN75" i="447"/>
  <c r="AS75" i="447"/>
  <c r="AO75" i="447"/>
  <c r="BQ75" i="447"/>
  <c r="BL75" i="447"/>
  <c r="AR75" i="447"/>
  <c r="BO75" i="447"/>
  <c r="AT75" i="447"/>
  <c r="BP75" i="447"/>
  <c r="BT75" i="447"/>
  <c r="AU75" i="447"/>
  <c r="AV75" i="447"/>
  <c r="AW75" i="447" s="1"/>
  <c r="BI76" i="447"/>
  <c r="BJ76" i="447"/>
  <c r="BK76" i="447"/>
  <c r="BT97" i="447"/>
  <c r="BP97" i="447"/>
  <c r="BL97" i="447"/>
  <c r="AU97" i="447"/>
  <c r="BR97" i="447"/>
  <c r="BM97" i="447"/>
  <c r="AT97" i="447"/>
  <c r="AO97" i="447"/>
  <c r="BS97" i="447"/>
  <c r="AR97" i="447"/>
  <c r="BN97" i="447"/>
  <c r="AS97" i="447"/>
  <c r="BQ97" i="447"/>
  <c r="AP97" i="447"/>
  <c r="AQ97" i="447" s="1"/>
  <c r="AV97" i="447"/>
  <c r="AW97" i="447" s="1"/>
  <c r="AV100" i="445"/>
  <c r="AW100" i="445" s="1"/>
  <c r="AV103" i="445"/>
  <c r="AW103" i="445" s="1"/>
  <c r="BN103" i="445"/>
  <c r="BI105" i="445"/>
  <c r="BJ105" i="445"/>
  <c r="AV116" i="445"/>
  <c r="AW116" i="445" s="1"/>
  <c r="BJ124" i="445"/>
  <c r="BK124" i="445"/>
  <c r="AV132" i="445"/>
  <c r="AW132" i="445" s="1"/>
  <c r="BR23" i="446"/>
  <c r="BN23" i="446"/>
  <c r="AS23" i="446"/>
  <c r="AO23" i="446"/>
  <c r="BS23" i="446"/>
  <c r="BO23" i="446"/>
  <c r="AT23" i="446"/>
  <c r="AP23" i="446"/>
  <c r="AQ23" i="446" s="1"/>
  <c r="AV23" i="446"/>
  <c r="AW23" i="446" s="1"/>
  <c r="BL23" i="446"/>
  <c r="BT23" i="446"/>
  <c r="AV26" i="446"/>
  <c r="AW26" i="446" s="1"/>
  <c r="AV39" i="446"/>
  <c r="AW39" i="446" s="1"/>
  <c r="BL39" i="446"/>
  <c r="BS42" i="446"/>
  <c r="BO42" i="446"/>
  <c r="AT42" i="446"/>
  <c r="AP42" i="446"/>
  <c r="AQ42" i="446" s="1"/>
  <c r="BT42" i="446"/>
  <c r="BP42" i="446"/>
  <c r="BL42" i="446"/>
  <c r="AU42" i="446"/>
  <c r="AV42" i="446"/>
  <c r="AW42" i="446" s="1"/>
  <c r="BR73" i="446"/>
  <c r="BN73" i="446"/>
  <c r="AS73" i="446"/>
  <c r="AO73" i="446"/>
  <c r="BT73" i="446"/>
  <c r="BO73" i="446"/>
  <c r="AU73" i="446"/>
  <c r="AP73" i="446"/>
  <c r="AQ73" i="446" s="1"/>
  <c r="BP73" i="446"/>
  <c r="AV73" i="446"/>
  <c r="AW73" i="446" s="1"/>
  <c r="BS73" i="446"/>
  <c r="BQ113" i="446"/>
  <c r="AR30" i="445"/>
  <c r="AV30" i="445"/>
  <c r="AW30" i="445" s="1"/>
  <c r="BQ30" i="445"/>
  <c r="BQ34" i="445"/>
  <c r="AR38" i="445"/>
  <c r="BS44" i="445"/>
  <c r="BO44" i="445"/>
  <c r="AT44" i="445"/>
  <c r="AP44" i="445"/>
  <c r="AQ44" i="445" s="1"/>
  <c r="BL44" i="445"/>
  <c r="AT49" i="445"/>
  <c r="BM49" i="445"/>
  <c r="AS60" i="445"/>
  <c r="BS76" i="445"/>
  <c r="BO76" i="445"/>
  <c r="AT76" i="445"/>
  <c r="AP76" i="445"/>
  <c r="AQ76" i="445" s="1"/>
  <c r="BQ76" i="445"/>
  <c r="AS81" i="445"/>
  <c r="AO81" i="445"/>
  <c r="AV89" i="445"/>
  <c r="AW89" i="445" s="1"/>
  <c r="BT91" i="445"/>
  <c r="BP91" i="445"/>
  <c r="BL91" i="445"/>
  <c r="AU91" i="445"/>
  <c r="BQ91" i="445"/>
  <c r="BS92" i="445"/>
  <c r="BO92" i="445"/>
  <c r="AT92" i="445"/>
  <c r="AP92" i="445"/>
  <c r="AQ92" i="445" s="1"/>
  <c r="BL92" i="445"/>
  <c r="BJ96" i="445"/>
  <c r="AT97" i="445"/>
  <c r="BM97" i="445"/>
  <c r="AR104" i="445"/>
  <c r="BJ104" i="445"/>
  <c r="BK104" i="445"/>
  <c r="BP104" i="445"/>
  <c r="BK105" i="445"/>
  <c r="AR107" i="445"/>
  <c r="BS115" i="445"/>
  <c r="BO115" i="445"/>
  <c r="AT115" i="445"/>
  <c r="AP115" i="445"/>
  <c r="AQ115" i="445" s="1"/>
  <c r="BT115" i="445"/>
  <c r="BP115" i="445"/>
  <c r="BL115" i="445"/>
  <c r="AU115" i="445"/>
  <c r="AV115" i="445"/>
  <c r="AW115" i="445" s="1"/>
  <c r="BN115" i="445"/>
  <c r="AR123" i="445"/>
  <c r="BR123" i="445"/>
  <c r="BI124" i="445"/>
  <c r="BR128" i="445"/>
  <c r="BN128" i="445"/>
  <c r="AS128" i="445"/>
  <c r="AO128" i="445"/>
  <c r="BS128" i="445"/>
  <c r="BO128" i="445"/>
  <c r="AT128" i="445"/>
  <c r="AP128" i="445"/>
  <c r="AQ128" i="445" s="1"/>
  <c r="BT128" i="445"/>
  <c r="BJ136" i="445"/>
  <c r="BK136" i="445"/>
  <c r="BP136" i="445"/>
  <c r="AR139" i="445"/>
  <c r="BR139" i="445"/>
  <c r="BS22" i="446"/>
  <c r="BO22" i="446"/>
  <c r="AT22" i="446"/>
  <c r="AP22" i="446"/>
  <c r="BT22" i="446"/>
  <c r="BP22" i="446"/>
  <c r="BL22" i="446"/>
  <c r="AU22" i="446"/>
  <c r="AV22" i="446"/>
  <c r="BN22" i="446"/>
  <c r="BM23" i="446"/>
  <c r="AO26" i="446"/>
  <c r="AR27" i="446"/>
  <c r="BR35" i="446"/>
  <c r="BN35" i="446"/>
  <c r="AS35" i="446"/>
  <c r="AO35" i="446"/>
  <c r="BS35" i="446"/>
  <c r="BO35" i="446"/>
  <c r="AT35" i="446"/>
  <c r="AP35" i="446"/>
  <c r="AQ35" i="446" s="1"/>
  <c r="BT35" i="446"/>
  <c r="BS38" i="446"/>
  <c r="BO38" i="446"/>
  <c r="AT38" i="446"/>
  <c r="AP38" i="446"/>
  <c r="AQ38" i="446" s="1"/>
  <c r="BT38" i="446"/>
  <c r="BP38" i="446"/>
  <c r="BL38" i="446"/>
  <c r="AU38" i="446"/>
  <c r="AV38" i="446"/>
  <c r="AW38" i="446" s="1"/>
  <c r="BN38" i="446"/>
  <c r="BI40" i="446"/>
  <c r="BJ40" i="446"/>
  <c r="BQ42" i="446"/>
  <c r="BJ43" i="446"/>
  <c r="BK43" i="446"/>
  <c r="BT51" i="446"/>
  <c r="BR51" i="446"/>
  <c r="BN51" i="446"/>
  <c r="AS51" i="446"/>
  <c r="AO51" i="446"/>
  <c r="BS51" i="446"/>
  <c r="BO51" i="446"/>
  <c r="AT51" i="446"/>
  <c r="AP51" i="446"/>
  <c r="AQ51" i="446" s="1"/>
  <c r="BR53" i="446"/>
  <c r="BN53" i="446"/>
  <c r="AS53" i="446"/>
  <c r="AO53" i="446"/>
  <c r="BP53" i="446"/>
  <c r="AV53" i="446"/>
  <c r="AW53" i="446" s="1"/>
  <c r="BQ53" i="446"/>
  <c r="BL53" i="446"/>
  <c r="AR53" i="446"/>
  <c r="BS64" i="446"/>
  <c r="BO64" i="446"/>
  <c r="AT64" i="446"/>
  <c r="AP64" i="446"/>
  <c r="AQ64" i="446" s="1"/>
  <c r="BT64" i="446"/>
  <c r="BN64" i="446"/>
  <c r="AV64" i="446"/>
  <c r="AW64" i="446" s="1"/>
  <c r="BP64" i="446"/>
  <c r="AR64" i="446"/>
  <c r="BQ64" i="446"/>
  <c r="BL73" i="446"/>
  <c r="BJ89" i="446"/>
  <c r="BI89" i="446"/>
  <c r="BK89" i="446"/>
  <c r="BS109" i="446"/>
  <c r="BO109" i="446"/>
  <c r="AT109" i="446"/>
  <c r="AP109" i="446"/>
  <c r="AQ109" i="446" s="1"/>
  <c r="BP109" i="446"/>
  <c r="AR109" i="446"/>
  <c r="BR109" i="446"/>
  <c r="BL109" i="446"/>
  <c r="AV109" i="446"/>
  <c r="AW109" i="446" s="1"/>
  <c r="AO109" i="446"/>
  <c r="BT109" i="446"/>
  <c r="BM109" i="446"/>
  <c r="BT112" i="446"/>
  <c r="BP112" i="446"/>
  <c r="BL112" i="446"/>
  <c r="AU112" i="446"/>
  <c r="BS112" i="446"/>
  <c r="BN112" i="446"/>
  <c r="AV112" i="446"/>
  <c r="AW112" i="446" s="1"/>
  <c r="AP112" i="446"/>
  <c r="AQ112" i="446" s="1"/>
  <c r="BR112" i="446"/>
  <c r="AR112" i="446"/>
  <c r="BM112" i="446"/>
  <c r="AS112" i="446"/>
  <c r="AO113" i="446"/>
  <c r="BS117" i="446"/>
  <c r="BO117" i="446"/>
  <c r="AT117" i="446"/>
  <c r="AP117" i="446"/>
  <c r="AQ117" i="446" s="1"/>
  <c r="BR117" i="446"/>
  <c r="BM117" i="446"/>
  <c r="AU117" i="446"/>
  <c r="AO117" i="446"/>
  <c r="BT117" i="446"/>
  <c r="BL117" i="446"/>
  <c r="AR117" i="446"/>
  <c r="BN117" i="446"/>
  <c r="AS117" i="446"/>
  <c r="BP117" i="446"/>
  <c r="BK129" i="446"/>
  <c r="BI129" i="446"/>
  <c r="BI139" i="446"/>
  <c r="BK139" i="446"/>
  <c r="BY22" i="447"/>
  <c r="BT23" i="447"/>
  <c r="BP23" i="447"/>
  <c r="BL23" i="447"/>
  <c r="AU23" i="447"/>
  <c r="BO23" i="447"/>
  <c r="AR23" i="447"/>
  <c r="BQ23" i="447"/>
  <c r="AV23" i="447"/>
  <c r="AW23" i="447" s="1"/>
  <c r="AO23" i="447"/>
  <c r="BR23" i="447"/>
  <c r="AP23" i="447"/>
  <c r="BM23" i="447"/>
  <c r="BT31" i="447"/>
  <c r="BP31" i="447"/>
  <c r="BL31" i="447"/>
  <c r="AU31" i="447"/>
  <c r="BR31" i="447"/>
  <c r="BM31" i="447"/>
  <c r="AT31" i="447"/>
  <c r="AO31" i="447"/>
  <c r="BQ31" i="447"/>
  <c r="AP31" i="447"/>
  <c r="AQ31" i="447" s="1"/>
  <c r="BS31" i="447"/>
  <c r="AR31" i="447"/>
  <c r="BN31" i="447"/>
  <c r="BJ35" i="447"/>
  <c r="BK35" i="447"/>
  <c r="BI46" i="447"/>
  <c r="BR51" i="447"/>
  <c r="BN51" i="447"/>
  <c r="AS51" i="447"/>
  <c r="AO51" i="447"/>
  <c r="BT51" i="447"/>
  <c r="BO51" i="447"/>
  <c r="AU51" i="447"/>
  <c r="AP51" i="447"/>
  <c r="AQ51" i="447" s="1"/>
  <c r="BP51" i="447"/>
  <c r="AR51" i="447"/>
  <c r="BS51" i="447"/>
  <c r="AT51" i="447"/>
  <c r="BL51" i="447"/>
  <c r="AV51" i="447"/>
  <c r="AW51" i="447" s="1"/>
  <c r="BM51" i="447"/>
  <c r="BS74" i="447"/>
  <c r="BO74" i="447"/>
  <c r="AT74" i="447"/>
  <c r="AP74" i="447"/>
  <c r="AQ74" i="447" s="1"/>
  <c r="BT74" i="447"/>
  <c r="BN74" i="447"/>
  <c r="AV74" i="447"/>
  <c r="AW74" i="447" s="1"/>
  <c r="BP74" i="447"/>
  <c r="AS74" i="447"/>
  <c r="BR74" i="447"/>
  <c r="AU74" i="447"/>
  <c r="BQ74" i="447"/>
  <c r="AO74" i="447"/>
  <c r="AR74" i="447"/>
  <c r="BT77" i="447"/>
  <c r="BP77" i="447"/>
  <c r="BL77" i="447"/>
  <c r="AU77" i="447"/>
  <c r="BR77" i="447"/>
  <c r="BM77" i="447"/>
  <c r="AT77" i="447"/>
  <c r="AO77" i="447"/>
  <c r="BS77" i="447"/>
  <c r="AR77" i="447"/>
  <c r="BN77" i="447"/>
  <c r="AS77" i="447"/>
  <c r="BO77" i="447"/>
  <c r="AP77" i="447"/>
  <c r="AQ77" i="447" s="1"/>
  <c r="BQ77" i="447"/>
  <c r="AV77" i="447"/>
  <c r="AW77" i="447" s="1"/>
  <c r="BR100" i="445"/>
  <c r="BN100" i="445"/>
  <c r="AS100" i="445"/>
  <c r="AO100" i="445"/>
  <c r="BS100" i="445"/>
  <c r="BO100" i="445"/>
  <c r="AT100" i="445"/>
  <c r="AP100" i="445"/>
  <c r="AQ100" i="445" s="1"/>
  <c r="BT100" i="445"/>
  <c r="BS103" i="445"/>
  <c r="BO103" i="445"/>
  <c r="AT103" i="445"/>
  <c r="AP103" i="445"/>
  <c r="AQ103" i="445" s="1"/>
  <c r="BT103" i="445"/>
  <c r="BP103" i="445"/>
  <c r="BL103" i="445"/>
  <c r="AU103" i="445"/>
  <c r="BK108" i="445"/>
  <c r="BR116" i="445"/>
  <c r="BN116" i="445"/>
  <c r="AS116" i="445"/>
  <c r="AO116" i="445"/>
  <c r="BS116" i="445"/>
  <c r="BO116" i="445"/>
  <c r="AT116" i="445"/>
  <c r="AP116" i="445"/>
  <c r="AQ116" i="445" s="1"/>
  <c r="BL116" i="445"/>
  <c r="BS119" i="445"/>
  <c r="BO119" i="445"/>
  <c r="AT119" i="445"/>
  <c r="AP119" i="445"/>
  <c r="AQ119" i="445" s="1"/>
  <c r="BT119" i="445"/>
  <c r="BP119" i="445"/>
  <c r="BL119" i="445"/>
  <c r="AU119" i="445"/>
  <c r="BN119" i="445"/>
  <c r="BR132" i="445"/>
  <c r="BN132" i="445"/>
  <c r="AS132" i="445"/>
  <c r="AO132" i="445"/>
  <c r="BS132" i="445"/>
  <c r="BO132" i="445"/>
  <c r="AT132" i="445"/>
  <c r="AP132" i="445"/>
  <c r="AQ132" i="445" s="1"/>
  <c r="BT132" i="445"/>
  <c r="BI137" i="445"/>
  <c r="BJ137" i="445"/>
  <c r="BJ140" i="445"/>
  <c r="BK140" i="445"/>
  <c r="BS26" i="446"/>
  <c r="BO26" i="446"/>
  <c r="AT26" i="446"/>
  <c r="AP26" i="446"/>
  <c r="AQ26" i="446" s="1"/>
  <c r="BT26" i="446"/>
  <c r="BP26" i="446"/>
  <c r="BL26" i="446"/>
  <c r="AU26" i="446"/>
  <c r="BN26" i="446"/>
  <c r="BI28" i="446"/>
  <c r="BJ28" i="446"/>
  <c r="BJ31" i="446"/>
  <c r="BK31" i="446"/>
  <c r="BR39" i="446"/>
  <c r="BN39" i="446"/>
  <c r="AS39" i="446"/>
  <c r="AO39" i="446"/>
  <c r="BS39" i="446"/>
  <c r="BO39" i="446"/>
  <c r="AT39" i="446"/>
  <c r="AP39" i="446"/>
  <c r="AQ39" i="446" s="1"/>
  <c r="BN42" i="446"/>
  <c r="BI44" i="446"/>
  <c r="BJ44" i="446"/>
  <c r="BJ73" i="446"/>
  <c r="BI73" i="446"/>
  <c r="BK73" i="446"/>
  <c r="BT83" i="446"/>
  <c r="BP83" i="446"/>
  <c r="BL83" i="446"/>
  <c r="AU83" i="446"/>
  <c r="BR83" i="446"/>
  <c r="BM83" i="446"/>
  <c r="AT83" i="446"/>
  <c r="AO83" i="446"/>
  <c r="BS83" i="446"/>
  <c r="BN83" i="446"/>
  <c r="AV83" i="446"/>
  <c r="AW83" i="446" s="1"/>
  <c r="AP83" i="446"/>
  <c r="AQ83" i="446" s="1"/>
  <c r="BJ85" i="446"/>
  <c r="BK85" i="446"/>
  <c r="BS93" i="446"/>
  <c r="BO93" i="446"/>
  <c r="AT93" i="446"/>
  <c r="AP93" i="446"/>
  <c r="AQ93" i="446" s="1"/>
  <c r="BP93" i="446"/>
  <c r="AR93" i="446"/>
  <c r="BT93" i="446"/>
  <c r="BM93" i="446"/>
  <c r="BN93" i="446"/>
  <c r="AS93" i="446"/>
  <c r="BQ93" i="446"/>
  <c r="BS113" i="446"/>
  <c r="BO113" i="446"/>
  <c r="AT113" i="446"/>
  <c r="AP113" i="446"/>
  <c r="AQ113" i="446" s="1"/>
  <c r="BT113" i="446"/>
  <c r="BN113" i="446"/>
  <c r="AV113" i="446"/>
  <c r="AW113" i="446" s="1"/>
  <c r="BM113" i="446"/>
  <c r="AR113" i="446"/>
  <c r="BP113" i="446"/>
  <c r="AS113" i="446"/>
  <c r="BE18" i="445"/>
  <c r="AR26" i="445"/>
  <c r="AV26" i="445"/>
  <c r="AW26" i="445" s="1"/>
  <c r="BM26" i="445"/>
  <c r="BQ26" i="445"/>
  <c r="BM30" i="445"/>
  <c r="AR34" i="445"/>
  <c r="AV34" i="445"/>
  <c r="AW34" i="445" s="1"/>
  <c r="BM34" i="445"/>
  <c r="AV38" i="445"/>
  <c r="AW38" i="445" s="1"/>
  <c r="BM38" i="445"/>
  <c r="BQ38" i="445"/>
  <c r="AS44" i="445"/>
  <c r="BQ44" i="445"/>
  <c r="BR49" i="445"/>
  <c r="BN49" i="445"/>
  <c r="AS49" i="445"/>
  <c r="AO49" i="445"/>
  <c r="BT59" i="445"/>
  <c r="BP59" i="445"/>
  <c r="BL59" i="445"/>
  <c r="AU59" i="445"/>
  <c r="AS59" i="445"/>
  <c r="BQ59" i="445"/>
  <c r="BS60" i="445"/>
  <c r="BO60" i="445"/>
  <c r="AT60" i="445"/>
  <c r="AP60" i="445"/>
  <c r="AQ60" i="445" s="1"/>
  <c r="BL60" i="445"/>
  <c r="BR65" i="445"/>
  <c r="BN65" i="445"/>
  <c r="AS65" i="445"/>
  <c r="AO65" i="445"/>
  <c r="BM65" i="445"/>
  <c r="BS65" i="445"/>
  <c r="BT75" i="445"/>
  <c r="BP75" i="445"/>
  <c r="BL75" i="445"/>
  <c r="AU75" i="445"/>
  <c r="BQ75" i="445"/>
  <c r="AS76" i="445"/>
  <c r="BL76" i="445"/>
  <c r="BK89" i="445"/>
  <c r="BP89" i="445"/>
  <c r="AS91" i="445"/>
  <c r="AS92" i="445"/>
  <c r="BQ92" i="445"/>
  <c r="BR97" i="445"/>
  <c r="BN97" i="445"/>
  <c r="AS97" i="445"/>
  <c r="AO97" i="445"/>
  <c r="BK98" i="445"/>
  <c r="BM100" i="445"/>
  <c r="BI101" i="445"/>
  <c r="BJ101" i="445"/>
  <c r="AO103" i="445"/>
  <c r="BR107" i="445"/>
  <c r="BS112" i="445"/>
  <c r="BO112" i="445"/>
  <c r="BM116" i="445"/>
  <c r="BI117" i="445"/>
  <c r="AO119" i="445"/>
  <c r="BQ119" i="445"/>
  <c r="BJ120" i="445"/>
  <c r="BK120" i="445"/>
  <c r="AV128" i="445"/>
  <c r="AW128" i="445"/>
  <c r="BL128" i="445"/>
  <c r="BS131" i="445"/>
  <c r="BO131" i="445"/>
  <c r="AT131" i="445"/>
  <c r="AP131" i="445"/>
  <c r="AQ131" i="445" s="1"/>
  <c r="BT131" i="445"/>
  <c r="BP131" i="445"/>
  <c r="BL131" i="445"/>
  <c r="AU131" i="445"/>
  <c r="AV131" i="445"/>
  <c r="AW131" i="445" s="1"/>
  <c r="BN131" i="445"/>
  <c r="BM132" i="445"/>
  <c r="BI133" i="445"/>
  <c r="BJ133" i="445"/>
  <c r="AR136" i="445"/>
  <c r="BK137" i="445"/>
  <c r="BI24" i="446"/>
  <c r="BJ24" i="446"/>
  <c r="BJ27" i="446"/>
  <c r="BK27" i="446"/>
  <c r="BP27" i="446"/>
  <c r="AV35" i="446"/>
  <c r="AW35" i="446"/>
  <c r="BL35" i="446"/>
  <c r="BM39" i="446"/>
  <c r="AO42" i="446"/>
  <c r="AV51" i="446"/>
  <c r="AW51" i="446" s="1"/>
  <c r="BL51" i="446"/>
  <c r="BS52" i="446"/>
  <c r="BO52" i="446"/>
  <c r="AT52" i="446"/>
  <c r="AP52" i="446"/>
  <c r="AQ52" i="446" s="1"/>
  <c r="BR52" i="446"/>
  <c r="BM52" i="446"/>
  <c r="AU52" i="446"/>
  <c r="AO52" i="446"/>
  <c r="BT52" i="446"/>
  <c r="BN52" i="446"/>
  <c r="AV52" i="446"/>
  <c r="AW52" i="446" s="1"/>
  <c r="BO53" i="446"/>
  <c r="BT63" i="446"/>
  <c r="BP63" i="446"/>
  <c r="BL63" i="446"/>
  <c r="AU63" i="446"/>
  <c r="BS63" i="446"/>
  <c r="BN63" i="446"/>
  <c r="AV63" i="446"/>
  <c r="AW63" i="446" s="1"/>
  <c r="AP63" i="446"/>
  <c r="AQ63" i="446" s="1"/>
  <c r="BO63" i="446"/>
  <c r="AR63" i="446"/>
  <c r="AR73" i="446"/>
  <c r="BI78" i="446"/>
  <c r="BK78" i="446"/>
  <c r="AR83" i="446"/>
  <c r="BI91" i="446"/>
  <c r="BJ91" i="446"/>
  <c r="BK91" i="446"/>
  <c r="BT92" i="446"/>
  <c r="BP92" i="446"/>
  <c r="BL92" i="446"/>
  <c r="AU92" i="446"/>
  <c r="BO92" i="446"/>
  <c r="AR92" i="446"/>
  <c r="BR92" i="446"/>
  <c r="AP92" i="446"/>
  <c r="AQ92" i="446" s="1"/>
  <c r="BS92" i="446"/>
  <c r="BM92" i="446"/>
  <c r="AS92" i="446"/>
  <c r="AO93" i="446"/>
  <c r="BJ102" i="446"/>
  <c r="BK102" i="446"/>
  <c r="BK109" i="446"/>
  <c r="BJ109" i="446"/>
  <c r="BS129" i="446"/>
  <c r="BO129" i="446"/>
  <c r="AT129" i="446"/>
  <c r="AP129" i="446"/>
  <c r="AQ129" i="446" s="1"/>
  <c r="BT129" i="446"/>
  <c r="BN129" i="446"/>
  <c r="AV129" i="446"/>
  <c r="AW129" i="446" s="1"/>
  <c r="BR129" i="446"/>
  <c r="BL129" i="446"/>
  <c r="AO129" i="446"/>
  <c r="BM129" i="446"/>
  <c r="AR129" i="446"/>
  <c r="BR134" i="446"/>
  <c r="BN134" i="446"/>
  <c r="AS134" i="446"/>
  <c r="AO134" i="446"/>
  <c r="BP134" i="446"/>
  <c r="AV134" i="446"/>
  <c r="AW134" i="446" s="1"/>
  <c r="BO134" i="446"/>
  <c r="AR134" i="446"/>
  <c r="BQ134" i="446"/>
  <c r="AT134" i="446"/>
  <c r="BT134" i="446"/>
  <c r="W18" i="445"/>
  <c r="AR23" i="445"/>
  <c r="AV23" i="445"/>
  <c r="AW23" i="445" s="1"/>
  <c r="BM23" i="445"/>
  <c r="AO26" i="445"/>
  <c r="AS26" i="445"/>
  <c r="BN26" i="445"/>
  <c r="AO30" i="445"/>
  <c r="AS30" i="445"/>
  <c r="BN30" i="445"/>
  <c r="AV31" i="445"/>
  <c r="AW31" i="445" s="1"/>
  <c r="AO34" i="445"/>
  <c r="AS34" i="445"/>
  <c r="BN34" i="445"/>
  <c r="AR35" i="445"/>
  <c r="AV35" i="445"/>
  <c r="AW35" i="445" s="1"/>
  <c r="BM35" i="445"/>
  <c r="AO38" i="445"/>
  <c r="AS38" i="445"/>
  <c r="BN38" i="445"/>
  <c r="AR39" i="445"/>
  <c r="AV39" i="445"/>
  <c r="AW39" i="445" s="1"/>
  <c r="BM39" i="445"/>
  <c r="BJ42" i="445"/>
  <c r="AO44" i="445"/>
  <c r="AU44" i="445"/>
  <c r="BM44" i="445"/>
  <c r="BR44" i="445"/>
  <c r="BL47" i="445"/>
  <c r="AU47" i="445"/>
  <c r="BS48" i="445"/>
  <c r="BO48" i="445"/>
  <c r="AS48" i="445"/>
  <c r="AP49" i="445"/>
  <c r="AQ49" i="445" s="1"/>
  <c r="AU49" i="445"/>
  <c r="BO49" i="445"/>
  <c r="BT49" i="445"/>
  <c r="BR53" i="445"/>
  <c r="BN53" i="445"/>
  <c r="AS53" i="445"/>
  <c r="AO53" i="445"/>
  <c r="AT53" i="445"/>
  <c r="BM53" i="445"/>
  <c r="BS53" i="445"/>
  <c r="BI56" i="445"/>
  <c r="BJ58" i="445"/>
  <c r="AO59" i="445"/>
  <c r="AT59" i="445"/>
  <c r="BM59" i="445"/>
  <c r="BR59" i="445"/>
  <c r="AO60" i="445"/>
  <c r="AU60" i="445"/>
  <c r="BM60" i="445"/>
  <c r="BR60" i="445"/>
  <c r="BP63" i="445"/>
  <c r="BL63" i="445"/>
  <c r="BS64" i="445"/>
  <c r="AP64" i="445"/>
  <c r="AQ64" i="445" s="1"/>
  <c r="BQ64" i="445"/>
  <c r="AP65" i="445"/>
  <c r="AQ65" i="445" s="1"/>
  <c r="AU65" i="445"/>
  <c r="BO65" i="445"/>
  <c r="BT65" i="445"/>
  <c r="BN69" i="445"/>
  <c r="AS69" i="445"/>
  <c r="BM69" i="445"/>
  <c r="BS69" i="445"/>
  <c r="BI72" i="445"/>
  <c r="BJ74" i="445"/>
  <c r="AO75" i="445"/>
  <c r="AT75" i="445"/>
  <c r="BM75" i="445"/>
  <c r="BR75" i="445"/>
  <c r="AO76" i="445"/>
  <c r="AU76" i="445"/>
  <c r="BM76" i="445"/>
  <c r="BR76" i="445"/>
  <c r="BT79" i="445"/>
  <c r="BP79" i="445"/>
  <c r="BL79" i="445"/>
  <c r="AU79" i="445"/>
  <c r="AS79" i="445"/>
  <c r="BQ79" i="445"/>
  <c r="BS80" i="445"/>
  <c r="BO80" i="445"/>
  <c r="AT80" i="445"/>
  <c r="AP80" i="445"/>
  <c r="AQ80" i="445" s="1"/>
  <c r="AS80" i="445"/>
  <c r="BL80" i="445"/>
  <c r="BQ80" i="445"/>
  <c r="AU81" i="445"/>
  <c r="BI81" i="445"/>
  <c r="BR85" i="445"/>
  <c r="BN85" i="445"/>
  <c r="AS85" i="445"/>
  <c r="AO85" i="445"/>
  <c r="AT85" i="445"/>
  <c r="BM85" i="445"/>
  <c r="BS85" i="445"/>
  <c r="AR89" i="445"/>
  <c r="BL89" i="445"/>
  <c r="BQ89" i="445"/>
  <c r="BJ90" i="445"/>
  <c r="AO91" i="445"/>
  <c r="AT91" i="445"/>
  <c r="BM91" i="445"/>
  <c r="BR91" i="445"/>
  <c r="AO92" i="445"/>
  <c r="AU92" i="445"/>
  <c r="BM92" i="445"/>
  <c r="BR92" i="445"/>
  <c r="BT95" i="445"/>
  <c r="BP95" i="445"/>
  <c r="BL95" i="445"/>
  <c r="AU95" i="445"/>
  <c r="AS95" i="445"/>
  <c r="BQ95" i="445"/>
  <c r="BS96" i="445"/>
  <c r="BO96" i="445"/>
  <c r="AT96" i="445"/>
  <c r="AP96" i="445"/>
  <c r="AQ96" i="445" s="1"/>
  <c r="AS96" i="445"/>
  <c r="BL96" i="445"/>
  <c r="BQ96" i="445"/>
  <c r="AP97" i="445"/>
  <c r="AQ97" i="445" s="1"/>
  <c r="AU97" i="445"/>
  <c r="BI97" i="445"/>
  <c r="BO97" i="445"/>
  <c r="BT97" i="445"/>
  <c r="AR100" i="445"/>
  <c r="BJ100" i="445"/>
  <c r="BK100" i="445"/>
  <c r="BP100" i="445"/>
  <c r="BK101" i="445"/>
  <c r="AR103" i="445"/>
  <c r="BR103" i="445"/>
  <c r="AU104" i="445"/>
  <c r="BI104" i="445"/>
  <c r="BQ104" i="445"/>
  <c r="AS107" i="445"/>
  <c r="BM107" i="445"/>
  <c r="BR108" i="445"/>
  <c r="BN108" i="445"/>
  <c r="AS108" i="445"/>
  <c r="AO108" i="445"/>
  <c r="BS108" i="445"/>
  <c r="BO108" i="445"/>
  <c r="AT108" i="445"/>
  <c r="AP108" i="445"/>
  <c r="AQ108" i="445" s="1"/>
  <c r="AV108" i="445"/>
  <c r="AW108" i="445" s="1"/>
  <c r="BL108" i="445"/>
  <c r="BT108" i="445"/>
  <c r="BS111" i="445"/>
  <c r="BO111" i="445"/>
  <c r="AT111" i="445"/>
  <c r="AP111" i="445"/>
  <c r="AQ111" i="445" s="1"/>
  <c r="BT111" i="445"/>
  <c r="BP111" i="445"/>
  <c r="BL111" i="445"/>
  <c r="AU111" i="445"/>
  <c r="AV111" i="445"/>
  <c r="AW111" i="445" s="1"/>
  <c r="BN111" i="445"/>
  <c r="BI113" i="445"/>
  <c r="BJ113" i="445"/>
  <c r="AO115" i="445"/>
  <c r="BQ115" i="445"/>
  <c r="AR116" i="445"/>
  <c r="BJ116" i="445"/>
  <c r="BK116" i="445"/>
  <c r="BP116" i="445"/>
  <c r="BK117" i="445"/>
  <c r="AR119" i="445"/>
  <c r="BR119" i="445"/>
  <c r="BI120" i="445"/>
  <c r="AS123" i="445"/>
  <c r="BM123" i="445"/>
  <c r="BR124" i="445"/>
  <c r="BN124" i="445"/>
  <c r="AS124" i="445"/>
  <c r="AO124" i="445"/>
  <c r="BS124" i="445"/>
  <c r="BO124" i="445"/>
  <c r="AT124" i="445"/>
  <c r="AP124" i="445"/>
  <c r="AQ124" i="445" s="1"/>
  <c r="AV124" i="445"/>
  <c r="AW124" i="445" s="1"/>
  <c r="BL124" i="445"/>
  <c r="BT124" i="445"/>
  <c r="BS127" i="445"/>
  <c r="BO127" i="445"/>
  <c r="AT127" i="445"/>
  <c r="AP127" i="445"/>
  <c r="AQ127" i="445" s="1"/>
  <c r="BT127" i="445"/>
  <c r="BP127" i="445"/>
  <c r="BL127" i="445"/>
  <c r="AU127" i="445"/>
  <c r="AV127" i="445"/>
  <c r="AW127" i="445" s="1"/>
  <c r="BN127" i="445"/>
  <c r="BM128" i="445"/>
  <c r="AO131" i="445"/>
  <c r="BQ131" i="445"/>
  <c r="AR132" i="445"/>
  <c r="BJ132" i="445"/>
  <c r="BK132" i="445"/>
  <c r="BP132" i="445"/>
  <c r="BK133" i="445"/>
  <c r="AU136" i="445"/>
  <c r="BI136" i="445"/>
  <c r="BQ136" i="445"/>
  <c r="AS139" i="445"/>
  <c r="BM139" i="445"/>
  <c r="BR140" i="445"/>
  <c r="BN140" i="445"/>
  <c r="AS140" i="445"/>
  <c r="AO140" i="445"/>
  <c r="BS140" i="445"/>
  <c r="BO140" i="445"/>
  <c r="AT140" i="445"/>
  <c r="AP140" i="445"/>
  <c r="AQ140" i="445" s="1"/>
  <c r="AV140" i="445"/>
  <c r="AW140" i="445" s="1"/>
  <c r="BL140" i="445"/>
  <c r="BT140" i="445"/>
  <c r="BS143" i="445"/>
  <c r="BO143" i="445"/>
  <c r="AT143" i="445"/>
  <c r="AP143" i="445"/>
  <c r="AQ143" i="445" s="1"/>
  <c r="BT143" i="445"/>
  <c r="BP143" i="445"/>
  <c r="BL143" i="445"/>
  <c r="AU143" i="445"/>
  <c r="AV143" i="445"/>
  <c r="AW143" i="445" s="1"/>
  <c r="BN143" i="445"/>
  <c r="AZ18" i="446"/>
  <c r="BA18" i="446" s="1"/>
  <c r="AO22" i="446"/>
  <c r="BQ22" i="446"/>
  <c r="AR23" i="446"/>
  <c r="BJ23" i="446"/>
  <c r="BP23" i="446"/>
  <c r="BK24" i="446"/>
  <c r="AR26" i="446"/>
  <c r="BR26" i="446"/>
  <c r="AU27" i="446"/>
  <c r="BI27" i="446"/>
  <c r="BQ27" i="446"/>
  <c r="AS30" i="446"/>
  <c r="BM30" i="446"/>
  <c r="BR31" i="446"/>
  <c r="BN31" i="446"/>
  <c r="AS31" i="446"/>
  <c r="AO31" i="446"/>
  <c r="BS31" i="446"/>
  <c r="BO31" i="446"/>
  <c r="AT31" i="446"/>
  <c r="AP31" i="446"/>
  <c r="AQ31" i="446" s="1"/>
  <c r="AV31" i="446"/>
  <c r="AW31" i="446" s="1"/>
  <c r="BL31" i="446"/>
  <c r="BT31" i="446"/>
  <c r="BS34" i="446"/>
  <c r="BO34" i="446"/>
  <c r="AT34" i="446"/>
  <c r="AP34" i="446"/>
  <c r="AQ34" i="446" s="1"/>
  <c r="BT34" i="446"/>
  <c r="BP34" i="446"/>
  <c r="BL34" i="446"/>
  <c r="AU34" i="446"/>
  <c r="AV34" i="446"/>
  <c r="AW34" i="446" s="1"/>
  <c r="BN34" i="446"/>
  <c r="BM35" i="446"/>
  <c r="BI36" i="446"/>
  <c r="BJ36" i="446"/>
  <c r="AO38" i="446"/>
  <c r="BQ38" i="446"/>
  <c r="AR39" i="446"/>
  <c r="BJ39" i="446"/>
  <c r="BK39" i="446"/>
  <c r="BP39" i="446"/>
  <c r="BK40" i="446"/>
  <c r="AR42" i="446"/>
  <c r="BR42" i="446"/>
  <c r="AU43" i="446"/>
  <c r="BI43" i="446"/>
  <c r="BQ43" i="446"/>
  <c r="BR47" i="446"/>
  <c r="BN47" i="446"/>
  <c r="AS47" i="446"/>
  <c r="AO47" i="446"/>
  <c r="BS47" i="446"/>
  <c r="BO47" i="446"/>
  <c r="AT47" i="446"/>
  <c r="AP47" i="446"/>
  <c r="AQ47" i="446" s="1"/>
  <c r="AV47" i="446"/>
  <c r="AW47" i="446" s="1"/>
  <c r="BL47" i="446"/>
  <c r="BT47" i="446"/>
  <c r="BS50" i="446"/>
  <c r="AP50" i="446"/>
  <c r="AQ50" i="446"/>
  <c r="BL50" i="446"/>
  <c r="AU50" i="446"/>
  <c r="BN50" i="446"/>
  <c r="BM51" i="446"/>
  <c r="AR52" i="446"/>
  <c r="BQ52" i="446"/>
  <c r="AP53" i="446"/>
  <c r="AQ53" i="446"/>
  <c r="BJ53" i="446"/>
  <c r="BK53" i="446"/>
  <c r="BS53" i="446"/>
  <c r="BQ57" i="446"/>
  <c r="BK60" i="446"/>
  <c r="BJ60" i="446"/>
  <c r="AO63" i="446"/>
  <c r="BM63" i="446"/>
  <c r="AO64" i="446"/>
  <c r="BR64" i="446"/>
  <c r="BI66" i="446"/>
  <c r="BJ66" i="446"/>
  <c r="BK66" i="446"/>
  <c r="BS68" i="446"/>
  <c r="BO68" i="446"/>
  <c r="AT68" i="446"/>
  <c r="AP68" i="446"/>
  <c r="AQ68" i="446" s="1"/>
  <c r="BR68" i="446"/>
  <c r="BM68" i="446"/>
  <c r="AU68" i="446"/>
  <c r="AO68" i="446"/>
  <c r="BT68" i="446"/>
  <c r="BN68" i="446"/>
  <c r="AV68" i="446"/>
  <c r="AW68" i="446" s="1"/>
  <c r="BP68" i="446"/>
  <c r="BR69" i="446"/>
  <c r="BN69" i="446"/>
  <c r="AS69" i="446"/>
  <c r="AO69" i="446"/>
  <c r="BP69" i="446"/>
  <c r="AV69" i="446"/>
  <c r="AW69" i="446" s="1"/>
  <c r="BQ69" i="446"/>
  <c r="BL69" i="446"/>
  <c r="AR69" i="446"/>
  <c r="BO69" i="446"/>
  <c r="AT73" i="446"/>
  <c r="BM73" i="446"/>
  <c r="BJ78" i="446"/>
  <c r="BT79" i="446"/>
  <c r="BP79" i="446"/>
  <c r="BL79" i="446"/>
  <c r="AU79" i="446"/>
  <c r="BS79" i="446"/>
  <c r="BN79" i="446"/>
  <c r="AV79" i="446"/>
  <c r="AW79" i="446" s="1"/>
  <c r="AP79" i="446"/>
  <c r="AQ79" i="446" s="1"/>
  <c r="BO79" i="446"/>
  <c r="AR79" i="446"/>
  <c r="BS80" i="446"/>
  <c r="BO80" i="446"/>
  <c r="AT80" i="446"/>
  <c r="AP80" i="446"/>
  <c r="AQ80" i="446" s="1"/>
  <c r="BT80" i="446"/>
  <c r="BN80" i="446"/>
  <c r="AV80" i="446"/>
  <c r="AW80" i="446" s="1"/>
  <c r="BP80" i="446"/>
  <c r="AR80" i="446"/>
  <c r="BQ80" i="446"/>
  <c r="AS83" i="446"/>
  <c r="BQ83" i="446"/>
  <c r="BL84" i="446"/>
  <c r="AU85" i="446"/>
  <c r="BM85" i="446"/>
  <c r="AO92" i="446"/>
  <c r="BN92" i="446"/>
  <c r="AU93" i="446"/>
  <c r="BI95" i="446"/>
  <c r="BK95" i="446"/>
  <c r="BJ95" i="446"/>
  <c r="BI99" i="446"/>
  <c r="BJ99" i="446"/>
  <c r="BK99" i="446"/>
  <c r="BT100" i="446"/>
  <c r="BP100" i="446"/>
  <c r="BL100" i="446"/>
  <c r="AU100" i="446"/>
  <c r="BR100" i="446"/>
  <c r="BM100" i="446"/>
  <c r="AT100" i="446"/>
  <c r="AO100" i="446"/>
  <c r="BS100" i="446"/>
  <c r="AR100" i="446"/>
  <c r="BN100" i="446"/>
  <c r="AS100" i="446"/>
  <c r="BI102" i="446"/>
  <c r="AS109" i="446"/>
  <c r="BI109" i="446"/>
  <c r="AO112" i="446"/>
  <c r="BO112" i="446"/>
  <c r="AU113" i="446"/>
  <c r="BR114" i="446"/>
  <c r="BN114" i="446"/>
  <c r="AS114" i="446"/>
  <c r="AO114" i="446"/>
  <c r="BQ114" i="446"/>
  <c r="BL114" i="446"/>
  <c r="AR114" i="446"/>
  <c r="BT114" i="446"/>
  <c r="BM114" i="446"/>
  <c r="BO114" i="446"/>
  <c r="AT114" i="446"/>
  <c r="BP114" i="446"/>
  <c r="BQ117" i="446"/>
  <c r="BJ118" i="446"/>
  <c r="BK118" i="446"/>
  <c r="BI118" i="446"/>
  <c r="AS129" i="446"/>
  <c r="BJ129" i="446"/>
  <c r="AS130" i="446"/>
  <c r="AO130" i="446"/>
  <c r="AP130" i="446"/>
  <c r="AQ130" i="446" s="1"/>
  <c r="BJ130" i="446"/>
  <c r="BK130" i="446"/>
  <c r="AV133" i="446"/>
  <c r="AW133" i="446" s="1"/>
  <c r="AP134" i="446"/>
  <c r="AQ134" i="446" s="1"/>
  <c r="BL134" i="446"/>
  <c r="BR138" i="446"/>
  <c r="BN138" i="446"/>
  <c r="AS138" i="446"/>
  <c r="AO138" i="446"/>
  <c r="BT138" i="446"/>
  <c r="BO138" i="446"/>
  <c r="AU138" i="446"/>
  <c r="AP138" i="446"/>
  <c r="AQ138" i="446" s="1"/>
  <c r="BP138" i="446"/>
  <c r="AR138" i="446"/>
  <c r="BQ138" i="446"/>
  <c r="AT138" i="446"/>
  <c r="BJ139" i="446"/>
  <c r="BJ143" i="446"/>
  <c r="AS23" i="447"/>
  <c r="BN23" i="447"/>
  <c r="BQ24" i="447"/>
  <c r="BS28" i="447"/>
  <c r="BO28" i="447"/>
  <c r="AT28" i="447"/>
  <c r="AP28" i="447"/>
  <c r="AQ28" i="447" s="1"/>
  <c r="BT28" i="447"/>
  <c r="BN28" i="447"/>
  <c r="AV28" i="447"/>
  <c r="AW28" i="447" s="1"/>
  <c r="BM28" i="447"/>
  <c r="AR28" i="447"/>
  <c r="BP28" i="447"/>
  <c r="AS28" i="447"/>
  <c r="BQ28" i="447"/>
  <c r="AU29" i="447"/>
  <c r="AS31" i="447"/>
  <c r="BO31" i="447"/>
  <c r="BL34" i="447"/>
  <c r="BI35" i="447"/>
  <c r="BN37" i="447"/>
  <c r="BN38" i="447"/>
  <c r="BT49" i="447"/>
  <c r="BP49" i="447"/>
  <c r="BQ49" i="447"/>
  <c r="BL49" i="447"/>
  <c r="AU49" i="447"/>
  <c r="BN49" i="447"/>
  <c r="AV49" i="447"/>
  <c r="AW49" i="447"/>
  <c r="AP49" i="447"/>
  <c r="AQ49" i="447" s="1"/>
  <c r="BR49" i="447"/>
  <c r="AO49" i="447"/>
  <c r="BM49" i="447"/>
  <c r="AR49" i="447"/>
  <c r="BO49" i="447"/>
  <c r="AS49" i="447"/>
  <c r="BQ51" i="447"/>
  <c r="BS54" i="447"/>
  <c r="BO54" i="447"/>
  <c r="AT54" i="447"/>
  <c r="AP54" i="447"/>
  <c r="AQ54" i="447" s="1"/>
  <c r="BP54" i="447"/>
  <c r="AR54" i="447"/>
  <c r="BN54" i="447"/>
  <c r="AS54" i="447"/>
  <c r="BQ54" i="447"/>
  <c r="BR54" i="447"/>
  <c r="AO54" i="447"/>
  <c r="BT54" i="447"/>
  <c r="AU54" i="447"/>
  <c r="BK58" i="447"/>
  <c r="BI58" i="447"/>
  <c r="BJ58" i="447"/>
  <c r="BR67" i="447"/>
  <c r="BN67" i="447"/>
  <c r="AS67" i="447"/>
  <c r="AO67" i="447"/>
  <c r="BT67" i="447"/>
  <c r="BO67" i="447"/>
  <c r="AU67" i="447"/>
  <c r="AP67" i="447"/>
  <c r="AQ67" i="447" s="1"/>
  <c r="BM67" i="447"/>
  <c r="BL67" i="447"/>
  <c r="AV67" i="447"/>
  <c r="AW67" i="447"/>
  <c r="AR67" i="447"/>
  <c r="BP67" i="447"/>
  <c r="AT67" i="447"/>
  <c r="BS67" i="447"/>
  <c r="BL74" i="447"/>
  <c r="BM75" i="447"/>
  <c r="BJ79" i="447"/>
  <c r="BK79" i="447"/>
  <c r="BI79" i="447"/>
  <c r="BO97" i="447"/>
  <c r="AR42" i="445"/>
  <c r="AV42" i="445"/>
  <c r="AW42" i="445" s="1"/>
  <c r="BM42" i="445"/>
  <c r="AV46" i="445"/>
  <c r="AW46" i="445" s="1"/>
  <c r="AR50" i="445"/>
  <c r="AV50" i="445"/>
  <c r="AW50" i="445" s="1"/>
  <c r="BM50" i="445"/>
  <c r="AR54" i="445"/>
  <c r="AV54" i="445"/>
  <c r="AW54" i="445" s="1"/>
  <c r="BM54" i="445"/>
  <c r="AR58" i="445"/>
  <c r="AV58" i="445"/>
  <c r="AW58" i="445" s="1"/>
  <c r="BM58" i="445"/>
  <c r="AR62" i="445"/>
  <c r="AV62" i="445"/>
  <c r="AW62" i="445" s="1"/>
  <c r="BM62" i="445"/>
  <c r="AR66" i="445"/>
  <c r="AV66" i="445"/>
  <c r="AW66" i="445" s="1"/>
  <c r="BM66" i="445"/>
  <c r="AR70" i="445"/>
  <c r="AV70" i="445"/>
  <c r="AW70" i="445" s="1"/>
  <c r="BM70" i="445"/>
  <c r="AR74" i="445"/>
  <c r="AV74" i="445"/>
  <c r="AW74" i="445" s="1"/>
  <c r="BM74" i="445"/>
  <c r="AR78" i="445"/>
  <c r="AV78" i="445"/>
  <c r="AW78" i="445" s="1"/>
  <c r="BM78" i="445"/>
  <c r="AV82" i="445"/>
  <c r="AW82" i="445" s="1"/>
  <c r="AR86" i="445"/>
  <c r="AV86" i="445"/>
  <c r="AW86" i="445" s="1"/>
  <c r="BM86" i="445"/>
  <c r="AR90" i="445"/>
  <c r="AV90" i="445"/>
  <c r="AW90" i="445" s="1"/>
  <c r="BM90" i="445"/>
  <c r="AV94" i="445"/>
  <c r="AW94" i="445" s="1"/>
  <c r="AR98" i="445"/>
  <c r="AV98" i="445"/>
  <c r="AW98" i="445"/>
  <c r="BM98" i="445"/>
  <c r="AO101" i="445"/>
  <c r="AS101" i="445"/>
  <c r="BN101" i="445"/>
  <c r="BR101" i="445"/>
  <c r="AR102" i="445"/>
  <c r="AV102" i="445"/>
  <c r="AW102" i="445"/>
  <c r="BM102" i="445"/>
  <c r="AO105" i="445"/>
  <c r="AS105" i="445"/>
  <c r="BN105" i="445"/>
  <c r="BR105" i="445"/>
  <c r="AS109" i="445"/>
  <c r="BN109" i="445"/>
  <c r="AR110" i="445"/>
  <c r="AV110" i="445"/>
  <c r="AW110" i="445" s="1"/>
  <c r="BM110" i="445"/>
  <c r="AO113" i="445"/>
  <c r="AS113" i="445"/>
  <c r="BN113" i="445"/>
  <c r="BR113" i="445"/>
  <c r="AR114" i="445"/>
  <c r="AV114" i="445"/>
  <c r="AW114" i="445" s="1"/>
  <c r="BM114" i="445"/>
  <c r="AO117" i="445"/>
  <c r="AS117" i="445"/>
  <c r="BN117" i="445"/>
  <c r="BR117" i="445"/>
  <c r="AR118" i="445"/>
  <c r="AV118" i="445"/>
  <c r="AW118" i="445" s="1"/>
  <c r="BM118" i="445"/>
  <c r="AO121" i="445"/>
  <c r="AS121" i="445"/>
  <c r="BN121" i="445"/>
  <c r="BR121" i="445"/>
  <c r="AR122" i="445"/>
  <c r="AV122" i="445"/>
  <c r="AW122" i="445" s="1"/>
  <c r="BM122" i="445"/>
  <c r="AO125" i="445"/>
  <c r="AS125" i="445"/>
  <c r="BN125" i="445"/>
  <c r="BR125" i="445"/>
  <c r="AV126" i="445"/>
  <c r="AW126" i="445" s="1"/>
  <c r="AO129" i="445"/>
  <c r="AS129" i="445"/>
  <c r="BN129" i="445"/>
  <c r="BR129" i="445"/>
  <c r="AR130" i="445"/>
  <c r="AV130" i="445"/>
  <c r="AW130" i="445" s="1"/>
  <c r="BM130" i="445"/>
  <c r="AO133" i="445"/>
  <c r="AS133" i="445"/>
  <c r="BN133" i="445"/>
  <c r="BR133" i="445"/>
  <c r="AR134" i="445"/>
  <c r="AV134" i="445"/>
  <c r="AW134" i="445" s="1"/>
  <c r="BM134" i="445"/>
  <c r="AO137" i="445"/>
  <c r="AS137" i="445"/>
  <c r="BN137" i="445"/>
  <c r="BR137" i="445"/>
  <c r="AR138" i="445"/>
  <c r="AV138" i="445"/>
  <c r="AW138" i="445" s="1"/>
  <c r="BM138" i="445"/>
  <c r="AO141" i="445"/>
  <c r="AS141" i="445"/>
  <c r="BN141" i="445"/>
  <c r="BR141" i="445"/>
  <c r="AR142" i="445"/>
  <c r="AV142" i="445"/>
  <c r="AW142" i="445" s="1"/>
  <c r="BM142" i="445"/>
  <c r="AO145" i="445"/>
  <c r="AS145" i="445"/>
  <c r="BN145" i="445"/>
  <c r="BR145" i="445"/>
  <c r="AR146" i="445"/>
  <c r="AV146" i="445"/>
  <c r="AW146" i="445" s="1"/>
  <c r="BM146" i="445"/>
  <c r="AO24" i="446"/>
  <c r="AS24" i="446"/>
  <c r="BN24" i="446"/>
  <c r="BR24" i="446"/>
  <c r="BM25" i="446"/>
  <c r="AO28" i="446"/>
  <c r="AS28" i="446"/>
  <c r="BN28" i="446"/>
  <c r="BR28" i="446"/>
  <c r="AR29" i="446"/>
  <c r="AV29" i="446"/>
  <c r="AW29" i="446" s="1"/>
  <c r="BM29" i="446"/>
  <c r="AO32" i="446"/>
  <c r="AS32" i="446"/>
  <c r="BN32" i="446"/>
  <c r="BR32" i="446"/>
  <c r="AR33" i="446"/>
  <c r="AV33" i="446"/>
  <c r="AW33" i="446" s="1"/>
  <c r="BM33" i="446"/>
  <c r="AO36" i="446"/>
  <c r="AS36" i="446"/>
  <c r="BN36" i="446"/>
  <c r="BR36" i="446"/>
  <c r="AR37" i="446"/>
  <c r="AV37" i="446"/>
  <c r="AW37" i="446" s="1"/>
  <c r="BM37" i="446"/>
  <c r="AO40" i="446"/>
  <c r="AS40" i="446"/>
  <c r="BN40" i="446"/>
  <c r="BR40" i="446"/>
  <c r="AR41" i="446"/>
  <c r="AV41" i="446"/>
  <c r="AW41" i="446" s="1"/>
  <c r="BM41" i="446"/>
  <c r="AO44" i="446"/>
  <c r="AS44" i="446"/>
  <c r="BN44" i="446"/>
  <c r="BR44" i="446"/>
  <c r="AR45" i="446"/>
  <c r="AV45" i="446"/>
  <c r="AW45" i="446" s="1"/>
  <c r="BM45" i="446"/>
  <c r="AO48" i="446"/>
  <c r="AS48" i="446"/>
  <c r="BN48" i="446"/>
  <c r="BR48" i="446"/>
  <c r="AR49" i="446"/>
  <c r="AV49" i="446"/>
  <c r="AW49" i="446" s="1"/>
  <c r="BM49" i="446"/>
  <c r="BI52" i="446"/>
  <c r="AO55" i="446"/>
  <c r="AT55" i="446"/>
  <c r="BM55" i="446"/>
  <c r="AU56" i="446"/>
  <c r="BM56" i="446"/>
  <c r="BT59" i="446"/>
  <c r="BP59" i="446"/>
  <c r="BL59" i="446"/>
  <c r="AU59" i="446"/>
  <c r="AS59" i="446"/>
  <c r="BQ59" i="446"/>
  <c r="BS60" i="446"/>
  <c r="BO60" i="446"/>
  <c r="AT60" i="446"/>
  <c r="AP60" i="446"/>
  <c r="AQ60" i="446" s="1"/>
  <c r="AS60" i="446"/>
  <c r="BL60" i="446"/>
  <c r="BQ60" i="446"/>
  <c r="AP61" i="446"/>
  <c r="AQ61" i="446" s="1"/>
  <c r="AU61" i="446"/>
  <c r="BI61" i="446"/>
  <c r="BO61" i="446"/>
  <c r="BR65" i="446"/>
  <c r="BN65" i="446"/>
  <c r="AS65" i="446"/>
  <c r="AO65" i="446"/>
  <c r="AT65" i="446"/>
  <c r="BM65" i="446"/>
  <c r="BS65" i="446"/>
  <c r="BI68" i="446"/>
  <c r="BJ70" i="446"/>
  <c r="AO71" i="446"/>
  <c r="AT71" i="446"/>
  <c r="BM71" i="446"/>
  <c r="AO72" i="446"/>
  <c r="AU72" i="446"/>
  <c r="BM72" i="446"/>
  <c r="BT75" i="446"/>
  <c r="BP75" i="446"/>
  <c r="BL75" i="446"/>
  <c r="AU75" i="446"/>
  <c r="AS75" i="446"/>
  <c r="BQ75" i="446"/>
  <c r="AT76" i="446"/>
  <c r="AP76" i="446"/>
  <c r="AQ76" i="446" s="1"/>
  <c r="BL76" i="446"/>
  <c r="BQ76" i="446"/>
  <c r="AP77" i="446"/>
  <c r="AQ77" i="446" s="1"/>
  <c r="AU77" i="446"/>
  <c r="BI77" i="446"/>
  <c r="BO77" i="446"/>
  <c r="BR81" i="446"/>
  <c r="BN81" i="446"/>
  <c r="AS81" i="446"/>
  <c r="AO81" i="446"/>
  <c r="AT81" i="446"/>
  <c r="BM81" i="446"/>
  <c r="BS81" i="446"/>
  <c r="BI84" i="446"/>
  <c r="BJ86" i="446"/>
  <c r="AO87" i="446"/>
  <c r="AT87" i="446"/>
  <c r="BM87" i="446"/>
  <c r="AO88" i="446"/>
  <c r="AU88" i="446"/>
  <c r="BM88" i="446"/>
  <c r="BJ90" i="446"/>
  <c r="BI90" i="446"/>
  <c r="BK93" i="446"/>
  <c r="BJ93" i="446"/>
  <c r="BT96" i="446"/>
  <c r="BP96" i="446"/>
  <c r="BL96" i="446"/>
  <c r="AU96" i="446"/>
  <c r="BS96" i="446"/>
  <c r="BN96" i="446"/>
  <c r="AV96" i="446"/>
  <c r="AW96" i="446" s="1"/>
  <c r="AP96" i="446"/>
  <c r="AQ96" i="446" s="1"/>
  <c r="AT96" i="446"/>
  <c r="BO96" i="446"/>
  <c r="BS97" i="446"/>
  <c r="BO97" i="446"/>
  <c r="AT97" i="446"/>
  <c r="AP97" i="446"/>
  <c r="AQ97" i="446" s="1"/>
  <c r="BT97" i="446"/>
  <c r="BN97" i="446"/>
  <c r="AV97" i="446"/>
  <c r="AW97" i="446" s="1"/>
  <c r="AU97" i="446"/>
  <c r="BQ97" i="446"/>
  <c r="BR98" i="446"/>
  <c r="BN98" i="446"/>
  <c r="AS98" i="446"/>
  <c r="AO98" i="446"/>
  <c r="BQ98" i="446"/>
  <c r="BL98" i="446"/>
  <c r="AR98" i="446"/>
  <c r="AU98" i="446"/>
  <c r="BI98" i="446"/>
  <c r="BP98" i="446"/>
  <c r="BS101" i="446"/>
  <c r="BO101" i="446"/>
  <c r="AT101" i="446"/>
  <c r="AP101" i="446"/>
  <c r="AQ101" i="446" s="1"/>
  <c r="BR101" i="446"/>
  <c r="BM101" i="446"/>
  <c r="AU101" i="446"/>
  <c r="AO101" i="446"/>
  <c r="AV101" i="446"/>
  <c r="AW101" i="446" s="1"/>
  <c r="BP101" i="446"/>
  <c r="AP102" i="446"/>
  <c r="AQ102" i="446" s="1"/>
  <c r="BM102" i="446"/>
  <c r="BJ107" i="446"/>
  <c r="BK113" i="446"/>
  <c r="BI113" i="446"/>
  <c r="BR118" i="446"/>
  <c r="AO118" i="446"/>
  <c r="BP118" i="446"/>
  <c r="AU118" i="446"/>
  <c r="BL118" i="446"/>
  <c r="BR122" i="446"/>
  <c r="BN122" i="446"/>
  <c r="AS122" i="446"/>
  <c r="AO122" i="446"/>
  <c r="BT122" i="446"/>
  <c r="BO122" i="446"/>
  <c r="AU122" i="446"/>
  <c r="AP122" i="446"/>
  <c r="AQ122" i="446" s="1"/>
  <c r="AV122" i="446"/>
  <c r="AW122" i="446" s="1"/>
  <c r="BL122" i="446"/>
  <c r="BS122" i="446"/>
  <c r="AO124" i="446"/>
  <c r="AV124" i="446"/>
  <c r="AW124" i="446" s="1"/>
  <c r="AW125" i="446"/>
  <c r="BI127" i="446"/>
  <c r="BK127" i="446"/>
  <c r="BI131" i="446"/>
  <c r="BJ131" i="446"/>
  <c r="BT140" i="446"/>
  <c r="BP140" i="446"/>
  <c r="BL140" i="446"/>
  <c r="AU140" i="446"/>
  <c r="BO140" i="446"/>
  <c r="AR140" i="446"/>
  <c r="AT140" i="446"/>
  <c r="BN140" i="446"/>
  <c r="BS141" i="446"/>
  <c r="BO141" i="446"/>
  <c r="AT141" i="446"/>
  <c r="AP141" i="446"/>
  <c r="AQ141" i="446" s="1"/>
  <c r="BP141" i="446"/>
  <c r="AR141" i="446"/>
  <c r="AU141" i="446"/>
  <c r="BQ141" i="446"/>
  <c r="AO144" i="446"/>
  <c r="AO145" i="446"/>
  <c r="BL145" i="446"/>
  <c r="AP146" i="446"/>
  <c r="AQ146" i="446" s="1"/>
  <c r="AV146" i="446"/>
  <c r="AW146" i="446" s="1"/>
  <c r="T18" i="447"/>
  <c r="BK28" i="447"/>
  <c r="BI28" i="447"/>
  <c r="BT33" i="447"/>
  <c r="BP33" i="447"/>
  <c r="BL33" i="447"/>
  <c r="AU33" i="447"/>
  <c r="BS33" i="447"/>
  <c r="BN33" i="447"/>
  <c r="AV33" i="447"/>
  <c r="AW33" i="447" s="1"/>
  <c r="AP33" i="447"/>
  <c r="AQ33" i="447" s="1"/>
  <c r="BR33" i="447"/>
  <c r="AR33" i="447"/>
  <c r="BQ33" i="447"/>
  <c r="BK34" i="447"/>
  <c r="BI34" i="447"/>
  <c r="AP35" i="447"/>
  <c r="AQ35" i="447" s="1"/>
  <c r="BJ43" i="447"/>
  <c r="BI43" i="447"/>
  <c r="BK43" i="447"/>
  <c r="AO53" i="447"/>
  <c r="BI56" i="447"/>
  <c r="BK56" i="447"/>
  <c r="BJ56" i="447"/>
  <c r="AP61" i="447"/>
  <c r="AQ61" i="447" s="1"/>
  <c r="BR63" i="447"/>
  <c r="BN63" i="447"/>
  <c r="AS63" i="447"/>
  <c r="AO63" i="447"/>
  <c r="BP63" i="447"/>
  <c r="AV63" i="447"/>
  <c r="AW63" i="447" s="1"/>
  <c r="BT63" i="447"/>
  <c r="BM63" i="447"/>
  <c r="AP63" i="447"/>
  <c r="AQ63" i="447" s="1"/>
  <c r="BL63" i="447"/>
  <c r="AU63" i="447"/>
  <c r="BJ63" i="447"/>
  <c r="BK63" i="447"/>
  <c r="BS63" i="447"/>
  <c r="BS78" i="447"/>
  <c r="BO78" i="447"/>
  <c r="AT78" i="447"/>
  <c r="AP78" i="447"/>
  <c r="AQ78" i="447" s="1"/>
  <c r="BR78" i="447"/>
  <c r="BM78" i="447"/>
  <c r="AU78" i="447"/>
  <c r="AO78" i="447"/>
  <c r="BN78" i="447"/>
  <c r="AS78" i="447"/>
  <c r="BL78" i="447"/>
  <c r="BP78" i="447"/>
  <c r="BJ83" i="447"/>
  <c r="BI83" i="447"/>
  <c r="BK93" i="447"/>
  <c r="BJ93" i="447"/>
  <c r="BI95" i="447"/>
  <c r="BJ95" i="447"/>
  <c r="BK95" i="447"/>
  <c r="BS98" i="447"/>
  <c r="BO98" i="447"/>
  <c r="AT98" i="447"/>
  <c r="AP98" i="447"/>
  <c r="AQ98" i="447" s="1"/>
  <c r="BR98" i="447"/>
  <c r="BM98" i="447"/>
  <c r="AU98" i="447"/>
  <c r="AO98" i="447"/>
  <c r="BN98" i="447"/>
  <c r="AS98" i="447"/>
  <c r="BL98" i="447"/>
  <c r="BQ98" i="447"/>
  <c r="AR98" i="447"/>
  <c r="AV98" i="447"/>
  <c r="AW98" i="447" s="1"/>
  <c r="BJ103" i="447"/>
  <c r="BI103" i="447"/>
  <c r="BK103" i="447"/>
  <c r="BK117" i="447"/>
  <c r="BJ117" i="447"/>
  <c r="BI117" i="447"/>
  <c r="BI119" i="447"/>
  <c r="BK119" i="447"/>
  <c r="BJ119" i="447"/>
  <c r="BT120" i="447"/>
  <c r="BP120" i="447"/>
  <c r="BL120" i="447"/>
  <c r="AU120" i="447"/>
  <c r="BS120" i="447"/>
  <c r="BN120" i="447"/>
  <c r="AV120" i="447"/>
  <c r="AW120" i="447" s="1"/>
  <c r="AP120" i="447"/>
  <c r="AQ120" i="447" s="1"/>
  <c r="BQ120" i="447"/>
  <c r="AO120" i="447"/>
  <c r="BM120" i="447"/>
  <c r="AR120" i="447"/>
  <c r="BR120" i="447"/>
  <c r="AS120" i="447"/>
  <c r="BO120" i="447"/>
  <c r="AT120" i="447"/>
  <c r="AT125" i="447"/>
  <c r="AP125" i="447"/>
  <c r="AQ125" i="447" s="1"/>
  <c r="BM125" i="447"/>
  <c r="AU125" i="447"/>
  <c r="AS125" i="447"/>
  <c r="BP125" i="447"/>
  <c r="BQ125" i="447"/>
  <c r="AR101" i="445"/>
  <c r="AV101" i="445"/>
  <c r="AW101" i="445" s="1"/>
  <c r="BM101" i="445"/>
  <c r="AR105" i="445"/>
  <c r="AV105" i="445"/>
  <c r="AW105" i="445" s="1"/>
  <c r="BM105" i="445"/>
  <c r="AV109" i="445"/>
  <c r="AW109" i="445" s="1"/>
  <c r="AR113" i="445"/>
  <c r="AV113" i="445"/>
  <c r="AW113" i="445" s="1"/>
  <c r="BM113" i="445"/>
  <c r="AR117" i="445"/>
  <c r="AV117" i="445"/>
  <c r="AW117" i="445"/>
  <c r="BM117" i="445"/>
  <c r="AR121" i="445"/>
  <c r="AV121" i="445"/>
  <c r="AW121" i="445" s="1"/>
  <c r="BM121" i="445"/>
  <c r="AR125" i="445"/>
  <c r="AV125" i="445"/>
  <c r="AW125" i="445" s="1"/>
  <c r="BM125" i="445"/>
  <c r="AR129" i="445"/>
  <c r="AV129" i="445"/>
  <c r="AW129" i="445" s="1"/>
  <c r="BM129" i="445"/>
  <c r="AR133" i="445"/>
  <c r="AV133" i="445"/>
  <c r="AW133" i="445" s="1"/>
  <c r="BM133" i="445"/>
  <c r="AR137" i="445"/>
  <c r="AV137" i="445"/>
  <c r="AW137" i="445" s="1"/>
  <c r="BM137" i="445"/>
  <c r="AR141" i="445"/>
  <c r="AV141" i="445"/>
  <c r="AW141" i="445" s="1"/>
  <c r="BM141" i="445"/>
  <c r="AR145" i="445"/>
  <c r="AV145" i="445"/>
  <c r="AW145" i="445" s="1"/>
  <c r="BM145" i="445"/>
  <c r="AR24" i="446"/>
  <c r="AV24" i="446"/>
  <c r="AW24" i="446"/>
  <c r="BM24" i="446"/>
  <c r="AR28" i="446"/>
  <c r="AV28" i="446"/>
  <c r="AW28" i="446" s="1"/>
  <c r="BM28" i="446"/>
  <c r="AR32" i="446"/>
  <c r="AV32" i="446"/>
  <c r="AW32" i="446" s="1"/>
  <c r="BM32" i="446"/>
  <c r="AR36" i="446"/>
  <c r="AV36" i="446"/>
  <c r="AW36" i="446" s="1"/>
  <c r="BM36" i="446"/>
  <c r="AR40" i="446"/>
  <c r="AV40" i="446"/>
  <c r="AW40" i="446" s="1"/>
  <c r="BM40" i="446"/>
  <c r="AR44" i="446"/>
  <c r="AV44" i="446"/>
  <c r="AW44" i="446" s="1"/>
  <c r="BM44" i="446"/>
  <c r="AR48" i="446"/>
  <c r="AV48" i="446"/>
  <c r="AW48" i="446" s="1"/>
  <c r="BM48" i="446"/>
  <c r="BT55" i="446"/>
  <c r="BP55" i="446"/>
  <c r="BL55" i="446"/>
  <c r="AU55" i="446"/>
  <c r="AS55" i="446"/>
  <c r="BQ55" i="446"/>
  <c r="BS56" i="446"/>
  <c r="AP56" i="446"/>
  <c r="AQ56" i="446" s="1"/>
  <c r="BQ56" i="446"/>
  <c r="BR61" i="446"/>
  <c r="BN61" i="446"/>
  <c r="AS61" i="446"/>
  <c r="AO61" i="446"/>
  <c r="AT61" i="446"/>
  <c r="BM61" i="446"/>
  <c r="BS61" i="446"/>
  <c r="BT71" i="446"/>
  <c r="BP71" i="446"/>
  <c r="BL71" i="446"/>
  <c r="AU71" i="446"/>
  <c r="AS71" i="446"/>
  <c r="BQ71" i="446"/>
  <c r="BS72" i="446"/>
  <c r="BO72" i="446"/>
  <c r="AT72" i="446"/>
  <c r="AP72" i="446"/>
  <c r="AQ72" i="446" s="1"/>
  <c r="AS72" i="446"/>
  <c r="BL72" i="446"/>
  <c r="BQ72" i="446"/>
  <c r="BR77" i="446"/>
  <c r="BN77" i="446"/>
  <c r="AS77" i="446"/>
  <c r="AO77" i="446"/>
  <c r="AT77" i="446"/>
  <c r="BM77" i="446"/>
  <c r="BS77" i="446"/>
  <c r="BT87" i="446"/>
  <c r="BP87" i="446"/>
  <c r="BL87" i="446"/>
  <c r="AU87" i="446"/>
  <c r="AS87" i="446"/>
  <c r="BQ87" i="446"/>
  <c r="BS88" i="446"/>
  <c r="BO88" i="446"/>
  <c r="AT88" i="446"/>
  <c r="AP88" i="446"/>
  <c r="AQ88" i="446" s="1"/>
  <c r="AS88" i="446"/>
  <c r="BL88" i="446"/>
  <c r="BQ88" i="446"/>
  <c r="BK97" i="446"/>
  <c r="BI97" i="446"/>
  <c r="BR102" i="446"/>
  <c r="BN102" i="446"/>
  <c r="AS102" i="446"/>
  <c r="AO102" i="446"/>
  <c r="BP102" i="446"/>
  <c r="AV102" i="446"/>
  <c r="AW102" i="446" s="1"/>
  <c r="AU102" i="446"/>
  <c r="BL102" i="446"/>
  <c r="BS102" i="446"/>
  <c r="BR106" i="446"/>
  <c r="BN106" i="446"/>
  <c r="AS106" i="446"/>
  <c r="AO106" i="446"/>
  <c r="BT106" i="446"/>
  <c r="BO106" i="446"/>
  <c r="AU106" i="446"/>
  <c r="AP106" i="446"/>
  <c r="AQ106" i="446" s="1"/>
  <c r="AV106" i="446"/>
  <c r="AW106" i="446"/>
  <c r="BL106" i="446"/>
  <c r="BS106" i="446"/>
  <c r="BI111" i="446"/>
  <c r="BK111" i="446"/>
  <c r="BI115" i="446"/>
  <c r="BJ115" i="446"/>
  <c r="BT124" i="446"/>
  <c r="BP124" i="446"/>
  <c r="BO124" i="446"/>
  <c r="AR124" i="446"/>
  <c r="BT132" i="446"/>
  <c r="AU132" i="446"/>
  <c r="BR132" i="446"/>
  <c r="AO132" i="446"/>
  <c r="AV132" i="446"/>
  <c r="AW132" i="446" s="1"/>
  <c r="BJ134" i="446"/>
  <c r="BK134" i="446"/>
  <c r="BJ138" i="446"/>
  <c r="BI138" i="446"/>
  <c r="BK141" i="446"/>
  <c r="BJ141" i="446"/>
  <c r="BT144" i="446"/>
  <c r="BP144" i="446"/>
  <c r="BL144" i="446"/>
  <c r="AU144" i="446"/>
  <c r="BS144" i="446"/>
  <c r="BN144" i="446"/>
  <c r="AV144" i="446"/>
  <c r="AW144" i="446" s="1"/>
  <c r="AP144" i="446"/>
  <c r="AQ144" i="446" s="1"/>
  <c r="AT144" i="446"/>
  <c r="BO144" i="446"/>
  <c r="BS145" i="446"/>
  <c r="BO145" i="446"/>
  <c r="AT145" i="446"/>
  <c r="AP145" i="446"/>
  <c r="AQ145" i="446" s="1"/>
  <c r="BT145" i="446"/>
  <c r="BN145" i="446"/>
  <c r="AV145" i="446"/>
  <c r="AW145" i="446" s="1"/>
  <c r="AU145" i="446"/>
  <c r="BQ145" i="446"/>
  <c r="BR146" i="446"/>
  <c r="BN146" i="446"/>
  <c r="AS146" i="446"/>
  <c r="AO146" i="446"/>
  <c r="BQ146" i="446"/>
  <c r="BL146" i="446"/>
  <c r="AR146" i="446"/>
  <c r="AU146" i="446"/>
  <c r="BP146" i="446"/>
  <c r="BI22" i="447"/>
  <c r="AJ25" i="447"/>
  <c r="BI26" i="447"/>
  <c r="BK26" i="447"/>
  <c r="BR35" i="447"/>
  <c r="BN35" i="447"/>
  <c r="AS35" i="447"/>
  <c r="AO35" i="447"/>
  <c r="BQ35" i="447"/>
  <c r="BL35" i="447"/>
  <c r="AR35" i="447"/>
  <c r="BT35" i="447"/>
  <c r="BM35" i="447"/>
  <c r="AV35" i="447"/>
  <c r="AW35" i="447" s="1"/>
  <c r="BK42" i="447"/>
  <c r="BJ42" i="447"/>
  <c r="BR43" i="447"/>
  <c r="BN43" i="447"/>
  <c r="AS43" i="447"/>
  <c r="AO43" i="447"/>
  <c r="BT43" i="447"/>
  <c r="BO43" i="447"/>
  <c r="AU43" i="447"/>
  <c r="AP43" i="447"/>
  <c r="AQ43" i="447" s="1"/>
  <c r="BQ43" i="447"/>
  <c r="AT43" i="447"/>
  <c r="BP43" i="447"/>
  <c r="BT53" i="447"/>
  <c r="BP53" i="447"/>
  <c r="BL53" i="447"/>
  <c r="AU53" i="447"/>
  <c r="BO53" i="447"/>
  <c r="AR53" i="447"/>
  <c r="BS53" i="447"/>
  <c r="BM53" i="447"/>
  <c r="AS53" i="447"/>
  <c r="BQ53" i="447"/>
  <c r="AT53" i="447"/>
  <c r="BT61" i="447"/>
  <c r="BP61" i="447"/>
  <c r="BL61" i="447"/>
  <c r="AU61" i="447"/>
  <c r="BR61" i="447"/>
  <c r="BM61" i="447"/>
  <c r="AT61" i="447"/>
  <c r="AO61" i="447"/>
  <c r="BN61" i="447"/>
  <c r="AS61" i="447"/>
  <c r="BO61" i="447"/>
  <c r="AR61" i="447"/>
  <c r="BI68" i="447"/>
  <c r="BJ68" i="447"/>
  <c r="BK82" i="447"/>
  <c r="BJ82" i="447"/>
  <c r="BR94" i="447"/>
  <c r="BN94" i="447"/>
  <c r="AS94" i="447"/>
  <c r="AO94" i="447"/>
  <c r="BT94" i="447"/>
  <c r="BO94" i="447"/>
  <c r="AU94" i="447"/>
  <c r="AP94" i="447"/>
  <c r="AQ94" i="447" s="1"/>
  <c r="BQ94" i="447"/>
  <c r="AT94" i="447"/>
  <c r="BL94" i="447"/>
  <c r="AR94" i="447"/>
  <c r="BS94" i="447"/>
  <c r="BJ94" i="447"/>
  <c r="BI94" i="447"/>
  <c r="BK94" i="447"/>
  <c r="AR54" i="446"/>
  <c r="AV54" i="446"/>
  <c r="AW54" i="446"/>
  <c r="BM54" i="446"/>
  <c r="AR58" i="446"/>
  <c r="AV58" i="446"/>
  <c r="AW58" i="446" s="1"/>
  <c r="BM58" i="446"/>
  <c r="AR62" i="446"/>
  <c r="AV62" i="446"/>
  <c r="AW62" i="446" s="1"/>
  <c r="BM62" i="446"/>
  <c r="AR66" i="446"/>
  <c r="AV66" i="446"/>
  <c r="AW66" i="446" s="1"/>
  <c r="BM66" i="446"/>
  <c r="AR70" i="446"/>
  <c r="AV70" i="446"/>
  <c r="AW70" i="446" s="1"/>
  <c r="BM70" i="446"/>
  <c r="AR82" i="446"/>
  <c r="AV82" i="446"/>
  <c r="AW82" i="446" s="1"/>
  <c r="BM82" i="446"/>
  <c r="AR86" i="446"/>
  <c r="AV86" i="446"/>
  <c r="AW86" i="446" s="1"/>
  <c r="BM86" i="446"/>
  <c r="BR90" i="446"/>
  <c r="BN90" i="446"/>
  <c r="AR90" i="446"/>
  <c r="AV90" i="446"/>
  <c r="AW90" i="446" s="1"/>
  <c r="BO90" i="446"/>
  <c r="BT90" i="446"/>
  <c r="BR94" i="446"/>
  <c r="BN94" i="446"/>
  <c r="AS94" i="446"/>
  <c r="AO94" i="446"/>
  <c r="AT94" i="446"/>
  <c r="BM94" i="446"/>
  <c r="BS94" i="446"/>
  <c r="BT104" i="446"/>
  <c r="BP104" i="446"/>
  <c r="BL104" i="446"/>
  <c r="AU104" i="446"/>
  <c r="AS104" i="446"/>
  <c r="BQ104" i="446"/>
  <c r="BO105" i="446"/>
  <c r="AT105" i="446"/>
  <c r="AS105" i="446"/>
  <c r="BL105" i="446"/>
  <c r="BR110" i="446"/>
  <c r="BN110" i="446"/>
  <c r="AS110" i="446"/>
  <c r="AO110" i="446"/>
  <c r="AT110" i="446"/>
  <c r="BM110" i="446"/>
  <c r="BS110" i="446"/>
  <c r="BL120" i="446"/>
  <c r="AU120" i="446"/>
  <c r="BS121" i="446"/>
  <c r="BO121" i="446"/>
  <c r="AS121" i="446"/>
  <c r="BR126" i="446"/>
  <c r="BN126" i="446"/>
  <c r="AS126" i="446"/>
  <c r="AO126" i="446"/>
  <c r="AT126" i="446"/>
  <c r="BM126" i="446"/>
  <c r="BS126" i="446"/>
  <c r="BT136" i="446"/>
  <c r="BP136" i="446"/>
  <c r="BL136" i="446"/>
  <c r="AU136" i="446"/>
  <c r="AS136" i="446"/>
  <c r="BQ136" i="446"/>
  <c r="BS137" i="446"/>
  <c r="BO137" i="446"/>
  <c r="AT137" i="446"/>
  <c r="AP137" i="446"/>
  <c r="AQ137" i="446" s="1"/>
  <c r="AS137" i="446"/>
  <c r="BL137" i="446"/>
  <c r="BQ137" i="446"/>
  <c r="BM18" i="447"/>
  <c r="BN18" i="447" s="1"/>
  <c r="V18" i="447"/>
  <c r="W18" i="447" s="1"/>
  <c r="AJ22" i="447"/>
  <c r="BR25" i="447"/>
  <c r="BN25" i="447"/>
  <c r="AS25" i="447"/>
  <c r="AO25" i="447"/>
  <c r="AT25" i="447"/>
  <c r="BM25" i="447"/>
  <c r="BS25" i="447"/>
  <c r="BI32" i="447"/>
  <c r="BK32" i="447"/>
  <c r="BI36" i="447"/>
  <c r="BJ36" i="447"/>
  <c r="BT45" i="447"/>
  <c r="BP45" i="447"/>
  <c r="BL45" i="447"/>
  <c r="AU45" i="447"/>
  <c r="BO45" i="447"/>
  <c r="AR45" i="447"/>
  <c r="AT45" i="447"/>
  <c r="BN45" i="447"/>
  <c r="BS46" i="447"/>
  <c r="BO46" i="447"/>
  <c r="AT46" i="447"/>
  <c r="AP46" i="447"/>
  <c r="AQ46" i="447" s="1"/>
  <c r="BP46" i="447"/>
  <c r="AR46" i="447"/>
  <c r="AU46" i="447"/>
  <c r="BQ46" i="447"/>
  <c r="BK50" i="447"/>
  <c r="BK52" i="447"/>
  <c r="BJ59" i="447"/>
  <c r="BI59" i="447"/>
  <c r="BI60" i="447"/>
  <c r="BJ60" i="447"/>
  <c r="BT69" i="447"/>
  <c r="BP69" i="447"/>
  <c r="BL69" i="447"/>
  <c r="AU69" i="447"/>
  <c r="BO69" i="447"/>
  <c r="AR69" i="447"/>
  <c r="BR69" i="447"/>
  <c r="AP69" i="447"/>
  <c r="AQ69" i="447" s="1"/>
  <c r="AV69" i="447"/>
  <c r="AW69" i="447" s="1"/>
  <c r="BQ69" i="447"/>
  <c r="BK70" i="447"/>
  <c r="BJ70" i="447"/>
  <c r="BI72" i="447"/>
  <c r="BK72" i="447"/>
  <c r="BJ72" i="447"/>
  <c r="BT73" i="447"/>
  <c r="BP73" i="447"/>
  <c r="BL73" i="447"/>
  <c r="AU73" i="447"/>
  <c r="BS73" i="447"/>
  <c r="BN73" i="447"/>
  <c r="AV73" i="447"/>
  <c r="AW73" i="447" s="1"/>
  <c r="AP73" i="447"/>
  <c r="AQ73" i="447" s="1"/>
  <c r="BM73" i="447"/>
  <c r="AS73" i="447"/>
  <c r="BR73" i="447"/>
  <c r="BT85" i="447"/>
  <c r="BP85" i="447"/>
  <c r="BL85" i="447"/>
  <c r="AU85" i="447"/>
  <c r="BO85" i="447"/>
  <c r="AR85" i="447"/>
  <c r="BQ85" i="447"/>
  <c r="AV85" i="447"/>
  <c r="AW85" i="447" s="1"/>
  <c r="AO85" i="447"/>
  <c r="BS85" i="447"/>
  <c r="BS86" i="447"/>
  <c r="BO86" i="447"/>
  <c r="AT86" i="447"/>
  <c r="AP86" i="447"/>
  <c r="AQ86" i="447" s="1"/>
  <c r="BP86" i="447"/>
  <c r="AR86" i="447"/>
  <c r="BR86" i="447"/>
  <c r="BL86" i="447"/>
  <c r="AV86" i="447"/>
  <c r="AW86" i="447" s="1"/>
  <c r="AO86" i="447"/>
  <c r="BN86" i="447"/>
  <c r="BK102" i="447"/>
  <c r="BJ102" i="447"/>
  <c r="BJ111" i="447"/>
  <c r="BT132" i="447"/>
  <c r="BP132" i="447"/>
  <c r="BL132" i="447"/>
  <c r="AU132" i="447"/>
  <c r="BO132" i="447"/>
  <c r="AR132" i="447"/>
  <c r="BQ132" i="447"/>
  <c r="AV132" i="447"/>
  <c r="AW132" i="447" s="1"/>
  <c r="AO132" i="447"/>
  <c r="BM132" i="447"/>
  <c r="AP132" i="447"/>
  <c r="AQ132" i="447" s="1"/>
  <c r="BS132" i="447"/>
  <c r="AT132" i="447"/>
  <c r="AS132" i="447"/>
  <c r="BN132" i="447"/>
  <c r="BR132" i="447"/>
  <c r="AR91" i="446"/>
  <c r="AV91" i="446"/>
  <c r="AW91" i="446" s="1"/>
  <c r="BM91" i="446"/>
  <c r="AR95" i="446"/>
  <c r="AV95" i="446"/>
  <c r="AW95" i="446" s="1"/>
  <c r="BM95" i="446"/>
  <c r="AR99" i="446"/>
  <c r="AV99" i="446"/>
  <c r="AW99" i="446" s="1"/>
  <c r="BM99" i="446"/>
  <c r="AV103" i="446"/>
  <c r="AW103" i="446" s="1"/>
  <c r="AR107" i="446"/>
  <c r="AV107" i="446"/>
  <c r="AW107" i="446"/>
  <c r="BM107" i="446"/>
  <c r="AR111" i="446"/>
  <c r="AV111" i="446"/>
  <c r="AW111" i="446" s="1"/>
  <c r="BM111" i="446"/>
  <c r="AR115" i="446"/>
  <c r="AV115" i="446"/>
  <c r="AW115" i="446" s="1"/>
  <c r="BM115" i="446"/>
  <c r="AR119" i="446"/>
  <c r="AV119" i="446"/>
  <c r="AW119" i="446" s="1"/>
  <c r="BM119" i="446"/>
  <c r="AR123" i="446"/>
  <c r="AV123" i="446"/>
  <c r="AW123" i="446" s="1"/>
  <c r="BM123" i="446"/>
  <c r="AR127" i="446"/>
  <c r="AV127" i="446"/>
  <c r="AW127" i="446" s="1"/>
  <c r="BM127" i="446"/>
  <c r="AV131" i="446"/>
  <c r="AW131" i="446" s="1"/>
  <c r="AR135" i="446"/>
  <c r="AV135" i="446"/>
  <c r="AW135" i="446" s="1"/>
  <c r="BM135" i="446"/>
  <c r="AR139" i="446"/>
  <c r="AV139" i="446"/>
  <c r="AW139" i="446" s="1"/>
  <c r="BM139" i="446"/>
  <c r="AR143" i="446"/>
  <c r="AV143" i="446"/>
  <c r="AW143" i="446"/>
  <c r="BM143" i="446"/>
  <c r="AR22" i="447"/>
  <c r="AV22" i="447"/>
  <c r="BM22" i="447"/>
  <c r="AR26" i="447"/>
  <c r="AV26" i="447"/>
  <c r="AW26" i="447" s="1"/>
  <c r="BM26" i="447"/>
  <c r="AR30" i="447"/>
  <c r="AV30" i="447"/>
  <c r="AW30" i="447" s="1"/>
  <c r="BM30" i="447"/>
  <c r="BT41" i="447"/>
  <c r="BP41" i="447"/>
  <c r="BL41" i="447"/>
  <c r="AU41" i="447"/>
  <c r="AS41" i="447"/>
  <c r="BQ41" i="447"/>
  <c r="BS42" i="447"/>
  <c r="BO42" i="447"/>
  <c r="AT42" i="447"/>
  <c r="AP42" i="447"/>
  <c r="AQ42" i="447" s="1"/>
  <c r="AS42" i="447"/>
  <c r="BL42" i="447"/>
  <c r="BQ42" i="447"/>
  <c r="BR47" i="447"/>
  <c r="BN47" i="447"/>
  <c r="AS47" i="447"/>
  <c r="AO47" i="447"/>
  <c r="AT47" i="447"/>
  <c r="BM47" i="447"/>
  <c r="BS47" i="447"/>
  <c r="BJ51" i="447"/>
  <c r="BI51" i="447"/>
  <c r="BK54" i="447"/>
  <c r="BJ54" i="447"/>
  <c r="BT57" i="447"/>
  <c r="BP57" i="447"/>
  <c r="BL57" i="447"/>
  <c r="AU57" i="447"/>
  <c r="BS57" i="447"/>
  <c r="BN57" i="447"/>
  <c r="AV57" i="447"/>
  <c r="AW57" i="447" s="1"/>
  <c r="AP57" i="447"/>
  <c r="AQ57" i="447" s="1"/>
  <c r="AT57" i="447"/>
  <c r="BO57" i="447"/>
  <c r="BS58" i="447"/>
  <c r="BO58" i="447"/>
  <c r="AT58" i="447"/>
  <c r="AP58" i="447"/>
  <c r="AQ58" i="447" s="1"/>
  <c r="BT58" i="447"/>
  <c r="BN58" i="447"/>
  <c r="AV58" i="447"/>
  <c r="AW58" i="447" s="1"/>
  <c r="AU58" i="447"/>
  <c r="BQ58" i="447"/>
  <c r="BR59" i="447"/>
  <c r="BN59" i="447"/>
  <c r="AS59" i="447"/>
  <c r="AO59" i="447"/>
  <c r="BQ59" i="447"/>
  <c r="BL59" i="447"/>
  <c r="AR59" i="447"/>
  <c r="AU59" i="447"/>
  <c r="BP59" i="447"/>
  <c r="BS62" i="447"/>
  <c r="BO62" i="447"/>
  <c r="AT62" i="447"/>
  <c r="AP62" i="447"/>
  <c r="AQ62" i="447" s="1"/>
  <c r="BR62" i="447"/>
  <c r="BM62" i="447"/>
  <c r="AU62" i="447"/>
  <c r="AO62" i="447"/>
  <c r="AV62" i="447"/>
  <c r="AW62" i="447" s="1"/>
  <c r="BP62" i="447"/>
  <c r="BK74" i="447"/>
  <c r="BI74" i="447"/>
  <c r="BR79" i="447"/>
  <c r="BN79" i="447"/>
  <c r="AS79" i="447"/>
  <c r="AO79" i="447"/>
  <c r="BP79" i="447"/>
  <c r="AV79" i="447"/>
  <c r="AW79" i="447" s="1"/>
  <c r="AU79" i="447"/>
  <c r="BL79" i="447"/>
  <c r="BS79" i="447"/>
  <c r="BR83" i="447"/>
  <c r="BN83" i="447"/>
  <c r="AS83" i="447"/>
  <c r="AO83" i="447"/>
  <c r="BT83" i="447"/>
  <c r="BO83" i="447"/>
  <c r="AU83" i="447"/>
  <c r="AP83" i="447"/>
  <c r="AQ83" i="447" s="1"/>
  <c r="AV83" i="447"/>
  <c r="AW83" i="447" s="1"/>
  <c r="BL83" i="447"/>
  <c r="BS83" i="447"/>
  <c r="BT88" i="447"/>
  <c r="BP88" i="447"/>
  <c r="BL88" i="447"/>
  <c r="AU88" i="447"/>
  <c r="BR88" i="447"/>
  <c r="BM88" i="447"/>
  <c r="AT88" i="447"/>
  <c r="AO88" i="447"/>
  <c r="BQ88" i="447"/>
  <c r="AP88" i="447"/>
  <c r="AQ88" i="447" s="1"/>
  <c r="BS89" i="447"/>
  <c r="BO89" i="447"/>
  <c r="AT89" i="447"/>
  <c r="AP89" i="447"/>
  <c r="AQ89" i="447" s="1"/>
  <c r="BR89" i="447"/>
  <c r="BM89" i="447"/>
  <c r="AU89" i="447"/>
  <c r="AO89" i="447"/>
  <c r="BT89" i="447"/>
  <c r="BL89" i="447"/>
  <c r="AR89" i="447"/>
  <c r="BR90" i="447"/>
  <c r="BN90" i="447"/>
  <c r="AS90" i="447"/>
  <c r="AO90" i="447"/>
  <c r="BP90" i="447"/>
  <c r="AV90" i="447"/>
  <c r="AW90" i="447" s="1"/>
  <c r="BQ90" i="447"/>
  <c r="AT90" i="447"/>
  <c r="BO90" i="447"/>
  <c r="BI96" i="447"/>
  <c r="BJ96" i="447"/>
  <c r="BK96" i="447"/>
  <c r="BJ99" i="447"/>
  <c r="BK99" i="447"/>
  <c r="BI99" i="447"/>
  <c r="BT109" i="447"/>
  <c r="BP109" i="447"/>
  <c r="BL109" i="447"/>
  <c r="AU109" i="447"/>
  <c r="BS109" i="447"/>
  <c r="BN109" i="447"/>
  <c r="AV109" i="447"/>
  <c r="AW109" i="447" s="1"/>
  <c r="AP109" i="447"/>
  <c r="AQ109" i="447" s="1"/>
  <c r="BR109" i="447"/>
  <c r="AR109" i="447"/>
  <c r="BO109" i="447"/>
  <c r="AT109" i="447"/>
  <c r="BK110" i="447"/>
  <c r="BI110" i="447"/>
  <c r="BT113" i="447"/>
  <c r="BP113" i="447"/>
  <c r="BL113" i="447"/>
  <c r="AU113" i="447"/>
  <c r="BR113" i="447"/>
  <c r="BM113" i="447"/>
  <c r="AT113" i="447"/>
  <c r="AO113" i="447"/>
  <c r="BQ113" i="447"/>
  <c r="AP113" i="447"/>
  <c r="AQ113" i="447" s="1"/>
  <c r="BO113" i="447"/>
  <c r="AS113" i="447"/>
  <c r="BN113" i="447"/>
  <c r="AR36" i="447"/>
  <c r="AV36" i="447"/>
  <c r="AW36" i="447" s="1"/>
  <c r="BM36" i="447"/>
  <c r="AR40" i="447"/>
  <c r="AV40" i="447"/>
  <c r="AW40" i="447" s="1"/>
  <c r="BM40" i="447"/>
  <c r="AR44" i="447"/>
  <c r="AV44" i="447"/>
  <c r="AW44" i="447" s="1"/>
  <c r="BM44" i="447"/>
  <c r="AR48" i="447"/>
  <c r="AV48" i="447"/>
  <c r="AW48" i="447" s="1"/>
  <c r="BM48" i="447"/>
  <c r="BS50" i="447"/>
  <c r="BR55" i="447"/>
  <c r="BN55" i="447"/>
  <c r="AS55" i="447"/>
  <c r="AO55" i="447"/>
  <c r="AT55" i="447"/>
  <c r="BM55" i="447"/>
  <c r="BS55" i="447"/>
  <c r="BT65" i="447"/>
  <c r="BP65" i="447"/>
  <c r="BL65" i="447"/>
  <c r="AU65" i="447"/>
  <c r="AS65" i="447"/>
  <c r="BQ65" i="447"/>
  <c r="BS66" i="447"/>
  <c r="BO66" i="447"/>
  <c r="AT66" i="447"/>
  <c r="AP66" i="447"/>
  <c r="AQ66" i="447" s="1"/>
  <c r="AS66" i="447"/>
  <c r="BL66" i="447"/>
  <c r="BQ66" i="447"/>
  <c r="BR71" i="447"/>
  <c r="BN71" i="447"/>
  <c r="AS71" i="447"/>
  <c r="AO71" i="447"/>
  <c r="AT71" i="447"/>
  <c r="BM71" i="447"/>
  <c r="BS71" i="447"/>
  <c r="BT81" i="447"/>
  <c r="BP81" i="447"/>
  <c r="BL81" i="447"/>
  <c r="AU81" i="447"/>
  <c r="AS81" i="447"/>
  <c r="BQ81" i="447"/>
  <c r="BS82" i="447"/>
  <c r="BO82" i="447"/>
  <c r="AT82" i="447"/>
  <c r="AP82" i="447"/>
  <c r="AQ82" i="447" s="1"/>
  <c r="AS82" i="447"/>
  <c r="BL82" i="447"/>
  <c r="BQ82" i="447"/>
  <c r="BI87" i="447"/>
  <c r="BJ87" i="447"/>
  <c r="BQ96" i="447"/>
  <c r="BM96" i="447"/>
  <c r="AV96" i="447"/>
  <c r="AW96" i="447" s="1"/>
  <c r="BT96" i="447"/>
  <c r="BO96" i="447"/>
  <c r="AU96" i="447"/>
  <c r="BN96" i="447"/>
  <c r="AR96" i="447"/>
  <c r="AT96" i="447"/>
  <c r="BS96" i="447"/>
  <c r="BT105" i="447"/>
  <c r="BP105" i="447"/>
  <c r="BL105" i="447"/>
  <c r="AU105" i="447"/>
  <c r="BO105" i="447"/>
  <c r="AR105" i="447"/>
  <c r="BQ105" i="447"/>
  <c r="AV105" i="447"/>
  <c r="AW105" i="447" s="1"/>
  <c r="AO105" i="447"/>
  <c r="BS105" i="447"/>
  <c r="BS106" i="447"/>
  <c r="BO106" i="447"/>
  <c r="AT106" i="447"/>
  <c r="AP106" i="447"/>
  <c r="AQ106" i="447" s="1"/>
  <c r="BP106" i="447"/>
  <c r="AR106" i="447"/>
  <c r="BR106" i="447"/>
  <c r="BL106" i="447"/>
  <c r="AV106" i="447"/>
  <c r="AW106" i="447" s="1"/>
  <c r="AO106" i="447"/>
  <c r="BN106" i="447"/>
  <c r="BR111" i="447"/>
  <c r="BN111" i="447"/>
  <c r="AS111" i="447"/>
  <c r="AO111" i="447"/>
  <c r="BQ111" i="447"/>
  <c r="BL111" i="447"/>
  <c r="AR111" i="447"/>
  <c r="BT111" i="447"/>
  <c r="BM111" i="447"/>
  <c r="AV111" i="447"/>
  <c r="AW111" i="447" s="1"/>
  <c r="BS121" i="447"/>
  <c r="BO121" i="447"/>
  <c r="AT121" i="447"/>
  <c r="AP121" i="447"/>
  <c r="AQ121" i="447" s="1"/>
  <c r="BT121" i="447"/>
  <c r="BN121" i="447"/>
  <c r="BP121" i="447"/>
  <c r="AV121" i="447"/>
  <c r="AW121" i="447" s="1"/>
  <c r="BL121" i="447"/>
  <c r="AO121" i="447"/>
  <c r="BR121" i="447"/>
  <c r="AR121" i="447"/>
  <c r="BM121" i="447"/>
  <c r="AU121" i="447"/>
  <c r="BT124" i="447"/>
  <c r="BP124" i="447"/>
  <c r="BL124" i="447"/>
  <c r="AU124" i="447"/>
  <c r="BR124" i="447"/>
  <c r="BM124" i="447"/>
  <c r="AT124" i="447"/>
  <c r="AO124" i="447"/>
  <c r="BS124" i="447"/>
  <c r="AR124" i="447"/>
  <c r="BO124" i="447"/>
  <c r="AV124" i="447"/>
  <c r="AW124" i="447" s="1"/>
  <c r="BQ124" i="447"/>
  <c r="AS124" i="447"/>
  <c r="BN124" i="447"/>
  <c r="BJ126" i="447"/>
  <c r="BK126" i="447"/>
  <c r="BI126" i="447"/>
  <c r="BK129" i="447"/>
  <c r="BI129" i="447"/>
  <c r="BR143" i="447"/>
  <c r="BN143" i="447"/>
  <c r="AS143" i="447"/>
  <c r="AO143" i="447"/>
  <c r="BT143" i="447"/>
  <c r="BO143" i="447"/>
  <c r="AU143" i="447"/>
  <c r="AP143" i="447"/>
  <c r="AQ143" i="447" s="1"/>
  <c r="BQ143" i="447"/>
  <c r="AT143" i="447"/>
  <c r="BS143" i="447"/>
  <c r="BM143" i="447"/>
  <c r="AV143" i="447"/>
  <c r="AW143" i="447" s="1"/>
  <c r="BL143" i="447"/>
  <c r="AR52" i="447"/>
  <c r="AV52" i="447"/>
  <c r="AW52" i="447" s="1"/>
  <c r="BM52" i="447"/>
  <c r="AR56" i="447"/>
  <c r="AV56" i="447"/>
  <c r="AW56" i="447" s="1"/>
  <c r="BM56" i="447"/>
  <c r="AR60" i="447"/>
  <c r="AV60" i="447"/>
  <c r="AW60" i="447"/>
  <c r="BM60" i="447"/>
  <c r="AR64" i="447"/>
  <c r="AV64" i="447"/>
  <c r="AW64" i="447" s="1"/>
  <c r="BM64" i="447"/>
  <c r="AR68" i="447"/>
  <c r="AV68" i="447"/>
  <c r="AW68" i="447" s="1"/>
  <c r="BM68" i="447"/>
  <c r="AR72" i="447"/>
  <c r="AV72" i="447"/>
  <c r="AW72" i="447" s="1"/>
  <c r="BM72" i="447"/>
  <c r="AR76" i="447"/>
  <c r="AV76" i="447"/>
  <c r="AW76" i="447" s="1"/>
  <c r="BM76" i="447"/>
  <c r="AR80" i="447"/>
  <c r="AV80" i="447"/>
  <c r="AW80" i="447" s="1"/>
  <c r="BM80" i="447"/>
  <c r="AR84" i="447"/>
  <c r="AV84" i="447"/>
  <c r="AW84" i="447" s="1"/>
  <c r="BM84" i="447"/>
  <c r="BT92" i="447"/>
  <c r="BP92" i="447"/>
  <c r="BL92" i="447"/>
  <c r="AU92" i="447"/>
  <c r="AS92" i="447"/>
  <c r="BQ92" i="447"/>
  <c r="BS93" i="447"/>
  <c r="BO93" i="447"/>
  <c r="AT93" i="447"/>
  <c r="AP93" i="447"/>
  <c r="AQ93" i="447" s="1"/>
  <c r="AS93" i="447"/>
  <c r="BL93" i="447"/>
  <c r="BQ93" i="447"/>
  <c r="BR99" i="447"/>
  <c r="BN99" i="447"/>
  <c r="AS99" i="447"/>
  <c r="AO99" i="447"/>
  <c r="BP99" i="447"/>
  <c r="AV99" i="447"/>
  <c r="AW99" i="447" s="1"/>
  <c r="AU99" i="447"/>
  <c r="BL99" i="447"/>
  <c r="BS99" i="447"/>
  <c r="BR103" i="447"/>
  <c r="BN103" i="447"/>
  <c r="AS103" i="447"/>
  <c r="AO103" i="447"/>
  <c r="BT103" i="447"/>
  <c r="BO103" i="447"/>
  <c r="AU103" i="447"/>
  <c r="AP103" i="447"/>
  <c r="AQ103" i="447" s="1"/>
  <c r="AV103" i="447"/>
  <c r="AW103" i="447" s="1"/>
  <c r="BL103" i="447"/>
  <c r="BS103" i="447"/>
  <c r="BI108" i="447"/>
  <c r="BK108" i="447"/>
  <c r="BI112" i="447"/>
  <c r="BJ112" i="447"/>
  <c r="BK142" i="447"/>
  <c r="BJ142" i="447"/>
  <c r="BI142" i="447"/>
  <c r="AR87" i="447"/>
  <c r="AV87" i="447"/>
  <c r="AW87" i="447" s="1"/>
  <c r="BM87" i="447"/>
  <c r="AR91" i="447"/>
  <c r="AV91" i="447"/>
  <c r="AW91" i="447" s="1"/>
  <c r="BM91" i="447"/>
  <c r="BM95" i="447"/>
  <c r="BT101" i="447"/>
  <c r="BP101" i="447"/>
  <c r="BL101" i="447"/>
  <c r="AU101" i="447"/>
  <c r="AS101" i="447"/>
  <c r="BQ101" i="447"/>
  <c r="BS102" i="447"/>
  <c r="BO102" i="447"/>
  <c r="AT102" i="447"/>
  <c r="AP102" i="447"/>
  <c r="AQ102" i="447" s="1"/>
  <c r="AS102" i="447"/>
  <c r="BL102" i="447"/>
  <c r="BQ102" i="447"/>
  <c r="BR107" i="447"/>
  <c r="BN107" i="447"/>
  <c r="AS107" i="447"/>
  <c r="AO107" i="447"/>
  <c r="AT107" i="447"/>
  <c r="BM107" i="447"/>
  <c r="BS107" i="447"/>
  <c r="BK121" i="447"/>
  <c r="BI121" i="447"/>
  <c r="BR135" i="447"/>
  <c r="BN135" i="447"/>
  <c r="AS135" i="447"/>
  <c r="AO135" i="447"/>
  <c r="BQ135" i="447"/>
  <c r="BL135" i="447"/>
  <c r="AR135" i="447"/>
  <c r="BT135" i="447"/>
  <c r="BM135" i="447"/>
  <c r="BO135" i="447"/>
  <c r="AP135" i="447"/>
  <c r="AQ135" i="447" s="1"/>
  <c r="AU135" i="447"/>
  <c r="BJ135" i="447"/>
  <c r="BI135" i="447"/>
  <c r="BS138" i="447"/>
  <c r="BO138" i="447"/>
  <c r="AT138" i="447"/>
  <c r="AP138" i="447"/>
  <c r="AQ138" i="447" s="1"/>
  <c r="BR138" i="447"/>
  <c r="BM138" i="447"/>
  <c r="AU138" i="447"/>
  <c r="AO138" i="447"/>
  <c r="BT138" i="447"/>
  <c r="BL138" i="447"/>
  <c r="AR138" i="447"/>
  <c r="BQ138" i="447"/>
  <c r="AV138" i="447"/>
  <c r="AW138" i="447" s="1"/>
  <c r="AS138" i="447"/>
  <c r="BP138" i="447"/>
  <c r="BK146" i="447"/>
  <c r="BJ146" i="447"/>
  <c r="BI146" i="447"/>
  <c r="AR100" i="447"/>
  <c r="AV100" i="447"/>
  <c r="AW100" i="447" s="1"/>
  <c r="BM100" i="447"/>
  <c r="AR104" i="447"/>
  <c r="AV104" i="447"/>
  <c r="AW104" i="447" s="1"/>
  <c r="BM104" i="447"/>
  <c r="AR108" i="447"/>
  <c r="AV108" i="447"/>
  <c r="AW108" i="447" s="1"/>
  <c r="BM108" i="447"/>
  <c r="AR112" i="447"/>
  <c r="AV112" i="447"/>
  <c r="AW112" i="447" s="1"/>
  <c r="BM112" i="447"/>
  <c r="BT116" i="447"/>
  <c r="BP116" i="447"/>
  <c r="BL116" i="447"/>
  <c r="AU116" i="447"/>
  <c r="BO116" i="447"/>
  <c r="AR116" i="447"/>
  <c r="AT116" i="447"/>
  <c r="BN116" i="447"/>
  <c r="BS117" i="447"/>
  <c r="BO117" i="447"/>
  <c r="AT117" i="447"/>
  <c r="AP117" i="447"/>
  <c r="AQ117" i="447" s="1"/>
  <c r="BP117" i="447"/>
  <c r="AR117" i="447"/>
  <c r="AU117" i="447"/>
  <c r="BQ117" i="447"/>
  <c r="BI123" i="447"/>
  <c r="BJ123" i="447"/>
  <c r="BK123" i="447"/>
  <c r="BJ130" i="447"/>
  <c r="BI130" i="447"/>
  <c r="BK133" i="447"/>
  <c r="BJ133" i="447"/>
  <c r="BT137" i="447"/>
  <c r="BP137" i="447"/>
  <c r="BL137" i="447"/>
  <c r="AU137" i="447"/>
  <c r="BR137" i="447"/>
  <c r="BM137" i="447"/>
  <c r="AT137" i="447"/>
  <c r="AO137" i="447"/>
  <c r="BQ137" i="447"/>
  <c r="AP137" i="447"/>
  <c r="AQ137" i="447" s="1"/>
  <c r="BS137" i="447"/>
  <c r="AV137" i="447"/>
  <c r="AW137" i="447" s="1"/>
  <c r="BN137" i="447"/>
  <c r="BR139" i="447"/>
  <c r="BN139" i="447"/>
  <c r="AS139" i="447"/>
  <c r="AO139" i="447"/>
  <c r="BP139" i="447"/>
  <c r="AV139" i="447"/>
  <c r="AW139" i="447" s="1"/>
  <c r="BQ139" i="447"/>
  <c r="AT139" i="447"/>
  <c r="BM139" i="447"/>
  <c r="AU139" i="447"/>
  <c r="BJ139" i="447"/>
  <c r="BK139" i="447"/>
  <c r="BI139" i="447"/>
  <c r="BT139" i="447"/>
  <c r="AR115" i="447"/>
  <c r="AV115" i="447"/>
  <c r="AW115" i="447" s="1"/>
  <c r="BM115" i="447"/>
  <c r="BR126" i="447"/>
  <c r="AO126" i="447"/>
  <c r="BP126" i="447"/>
  <c r="AU126" i="447"/>
  <c r="BL126" i="447"/>
  <c r="BR130" i="447"/>
  <c r="BN130" i="447"/>
  <c r="AS130" i="447"/>
  <c r="AO130" i="447"/>
  <c r="BT130" i="447"/>
  <c r="BO130" i="447"/>
  <c r="AU130" i="447"/>
  <c r="AP130" i="447"/>
  <c r="AQ130" i="447" s="1"/>
  <c r="AV130" i="447"/>
  <c r="AW130" i="447" s="1"/>
  <c r="BL130" i="447"/>
  <c r="BS130" i="447"/>
  <c r="BJ143" i="447"/>
  <c r="BI143" i="447"/>
  <c r="BT128" i="447"/>
  <c r="BP128" i="447"/>
  <c r="BL128" i="447"/>
  <c r="AU128" i="447"/>
  <c r="AS128" i="447"/>
  <c r="BQ128" i="447"/>
  <c r="BS129" i="447"/>
  <c r="BO129" i="447"/>
  <c r="AT129" i="447"/>
  <c r="AP129" i="447"/>
  <c r="AQ129" i="447" s="1"/>
  <c r="AS129" i="447"/>
  <c r="BL129" i="447"/>
  <c r="BQ129" i="447"/>
  <c r="BS134" i="447"/>
  <c r="BO134" i="447"/>
  <c r="BT134" i="447"/>
  <c r="BN134" i="447"/>
  <c r="AS134" i="447"/>
  <c r="AO134" i="447"/>
  <c r="AT134" i="447"/>
  <c r="BM134" i="447"/>
  <c r="BI136" i="447"/>
  <c r="BJ136" i="447"/>
  <c r="BT145" i="447"/>
  <c r="BP145" i="447"/>
  <c r="BL145" i="447"/>
  <c r="AU145" i="447"/>
  <c r="BO145" i="447"/>
  <c r="AR145" i="447"/>
  <c r="AT145" i="447"/>
  <c r="BN145" i="447"/>
  <c r="BS146" i="447"/>
  <c r="BO146" i="447"/>
  <c r="AT146" i="447"/>
  <c r="AP146" i="447"/>
  <c r="AQ146" i="447" s="1"/>
  <c r="BP146" i="447"/>
  <c r="AR146" i="447"/>
  <c r="AU146" i="447"/>
  <c r="BQ146" i="447"/>
  <c r="AR119" i="447"/>
  <c r="AV119" i="447"/>
  <c r="AW119" i="447" s="1"/>
  <c r="BM119" i="447"/>
  <c r="AR123" i="447"/>
  <c r="AV123" i="447"/>
  <c r="AW123" i="447" s="1"/>
  <c r="BM123" i="447"/>
  <c r="AR127" i="447"/>
  <c r="AV127" i="447"/>
  <c r="AW127" i="447" s="1"/>
  <c r="BM127" i="447"/>
  <c r="AR131" i="447"/>
  <c r="AV131" i="447"/>
  <c r="AW131" i="447" s="1"/>
  <c r="BM131" i="447"/>
  <c r="BT141" i="447"/>
  <c r="BP141" i="447"/>
  <c r="BL141" i="447"/>
  <c r="AU141" i="447"/>
  <c r="AS141" i="447"/>
  <c r="BQ141" i="447"/>
  <c r="BS142" i="447"/>
  <c r="BO142" i="447"/>
  <c r="AT142" i="447"/>
  <c r="AP142" i="447"/>
  <c r="AQ142" i="447" s="1"/>
  <c r="AS142" i="447"/>
  <c r="BL142" i="447"/>
  <c r="BQ142" i="447"/>
  <c r="AR136" i="447"/>
  <c r="AV136" i="447"/>
  <c r="AW136" i="447" s="1"/>
  <c r="BM136" i="447"/>
  <c r="AR140" i="447"/>
  <c r="AV140" i="447"/>
  <c r="AW140" i="447" s="1"/>
  <c r="BM140" i="447"/>
  <c r="AR144" i="447"/>
  <c r="AV144" i="447"/>
  <c r="AW144" i="447" s="1"/>
  <c r="BM144" i="447"/>
  <c r="BI37" i="444"/>
  <c r="BJ37" i="444"/>
  <c r="BK37" i="444"/>
  <c r="BT50" i="444"/>
  <c r="BP50" i="444"/>
  <c r="BL50" i="444"/>
  <c r="AU50" i="444"/>
  <c r="BS50" i="444"/>
  <c r="BO50" i="444"/>
  <c r="AT50" i="444"/>
  <c r="AP50" i="444"/>
  <c r="AQ50" i="444" s="1"/>
  <c r="BQ50" i="444"/>
  <c r="AO50" i="444"/>
  <c r="BR50" i="444"/>
  <c r="AR50" i="444"/>
  <c r="BM50" i="444"/>
  <c r="BI65" i="444"/>
  <c r="BK65" i="444"/>
  <c r="BM67" i="444"/>
  <c r="BK88" i="444"/>
  <c r="BP18" i="444"/>
  <c r="AZ18" i="444"/>
  <c r="BA18" i="444" s="1"/>
  <c r="BM18" i="444"/>
  <c r="BN18" i="444" s="1"/>
  <c r="BC18" i="444"/>
  <c r="BK31" i="444"/>
  <c r="AT34" i="444"/>
  <c r="AU35" i="444"/>
  <c r="BT38" i="444"/>
  <c r="BP38" i="444"/>
  <c r="BL38" i="444"/>
  <c r="AU38" i="444"/>
  <c r="BR38" i="444"/>
  <c r="BM38" i="444"/>
  <c r="AT38" i="444"/>
  <c r="AO38" i="444"/>
  <c r="BS38" i="444"/>
  <c r="BN38" i="444"/>
  <c r="AV38" i="444"/>
  <c r="AW38" i="444" s="1"/>
  <c r="AP38" i="444"/>
  <c r="AQ38" i="444" s="1"/>
  <c r="AR39" i="444"/>
  <c r="BP39" i="444"/>
  <c r="AS50" i="444"/>
  <c r="BN50" i="444"/>
  <c r="BP54" i="444"/>
  <c r="AU54" i="444"/>
  <c r="AR54" i="444"/>
  <c r="AS54" i="444"/>
  <c r="BJ65" i="444"/>
  <c r="BT66" i="444"/>
  <c r="BP66" i="444"/>
  <c r="BL66" i="444"/>
  <c r="AU66" i="444"/>
  <c r="BO66" i="444"/>
  <c r="AR66" i="444"/>
  <c r="BS66" i="444"/>
  <c r="BN66" i="444"/>
  <c r="AV66" i="444"/>
  <c r="AW66" i="444" s="1"/>
  <c r="AP66" i="444"/>
  <c r="AQ66" i="444" s="1"/>
  <c r="BM66" i="444"/>
  <c r="AO66" i="444"/>
  <c r="BQ66" i="444"/>
  <c r="AS66" i="444"/>
  <c r="AU67" i="444"/>
  <c r="BJ76" i="444"/>
  <c r="BK76" i="444"/>
  <c r="BI76" i="444"/>
  <c r="P18" i="444"/>
  <c r="O18" i="444" s="1"/>
  <c r="BF18" i="444"/>
  <c r="BG18" i="444" s="1"/>
  <c r="BL23" i="444"/>
  <c r="AT24" i="444"/>
  <c r="BY27" i="444"/>
  <c r="AT28" i="444"/>
  <c r="BS31" i="444"/>
  <c r="BO31" i="444"/>
  <c r="AT31" i="444"/>
  <c r="AP31" i="444"/>
  <c r="AQ31" i="444" s="1"/>
  <c r="BP31" i="444"/>
  <c r="AR31" i="444"/>
  <c r="AU31" i="444"/>
  <c r="BQ31" i="444"/>
  <c r="AO35" i="444"/>
  <c r="AR38" i="444"/>
  <c r="BO38" i="444"/>
  <c r="AS39" i="444"/>
  <c r="AU40" i="444"/>
  <c r="BR44" i="444"/>
  <c r="BN44" i="444"/>
  <c r="AS44" i="444"/>
  <c r="AO44" i="444"/>
  <c r="BT44" i="444"/>
  <c r="BO44" i="444"/>
  <c r="AU44" i="444"/>
  <c r="AP44" i="444"/>
  <c r="AQ44" i="444" s="1"/>
  <c r="BP44" i="444"/>
  <c r="AV44" i="444"/>
  <c r="AW44" i="444" s="1"/>
  <c r="BJ44" i="444"/>
  <c r="BI44" i="444"/>
  <c r="BK44" i="444"/>
  <c r="BS44" i="444"/>
  <c r="AV50" i="444"/>
  <c r="AW50" i="444" s="1"/>
  <c r="BS51" i="444"/>
  <c r="BO51" i="444"/>
  <c r="AT51" i="444"/>
  <c r="AP51" i="444"/>
  <c r="AQ51" i="444" s="1"/>
  <c r="BR51" i="444"/>
  <c r="BN51" i="444"/>
  <c r="AS51" i="444"/>
  <c r="AO51" i="444"/>
  <c r="BP51" i="444"/>
  <c r="AR51" i="444"/>
  <c r="BQ51" i="444"/>
  <c r="AU51" i="444"/>
  <c r="BT51" i="444"/>
  <c r="BJ52" i="444"/>
  <c r="BI52" i="444"/>
  <c r="BK52" i="444"/>
  <c r="AO54" i="444"/>
  <c r="AT66" i="444"/>
  <c r="BM76" i="444"/>
  <c r="BK95" i="444"/>
  <c r="BJ95" i="444"/>
  <c r="BI95" i="444"/>
  <c r="BO23" i="444"/>
  <c r="AT23" i="444"/>
  <c r="BR23" i="444"/>
  <c r="BM23" i="444"/>
  <c r="AV23" i="444"/>
  <c r="AW23" i="444" s="1"/>
  <c r="BJ35" i="444"/>
  <c r="BS39" i="444"/>
  <c r="BO39" i="444"/>
  <c r="AT39" i="444"/>
  <c r="AP39" i="444"/>
  <c r="AQ39" i="444" s="1"/>
  <c r="BR39" i="444"/>
  <c r="BM39" i="444"/>
  <c r="AU39" i="444"/>
  <c r="AO39" i="444"/>
  <c r="BT39" i="444"/>
  <c r="BN39" i="444"/>
  <c r="AV39" i="444"/>
  <c r="AW39" i="444" s="1"/>
  <c r="BL39" i="444"/>
  <c r="BJ40" i="444"/>
  <c r="BK40" i="444"/>
  <c r="BS67" i="444"/>
  <c r="BO67" i="444"/>
  <c r="AT67" i="444"/>
  <c r="AP67" i="444"/>
  <c r="AQ67" i="444" s="1"/>
  <c r="BP67" i="444"/>
  <c r="AR67" i="444"/>
  <c r="BT67" i="444"/>
  <c r="BN67" i="444"/>
  <c r="AV67" i="444"/>
  <c r="AW67" i="444" s="1"/>
  <c r="BR67" i="444"/>
  <c r="AO67" i="444"/>
  <c r="BL67" i="444"/>
  <c r="AS67" i="444"/>
  <c r="BI81" i="444"/>
  <c r="BK81" i="444"/>
  <c r="BJ81" i="444"/>
  <c r="BP86" i="444"/>
  <c r="BL86" i="444"/>
  <c r="BN86" i="444"/>
  <c r="AV86" i="444"/>
  <c r="AW86" i="444" s="1"/>
  <c r="BR86" i="444"/>
  <c r="AO86" i="444"/>
  <c r="BQ86" i="444"/>
  <c r="AR86" i="444"/>
  <c r="BP22" i="444"/>
  <c r="BR22" i="444"/>
  <c r="BM22" i="444"/>
  <c r="BO22" i="444"/>
  <c r="BK24" i="444"/>
  <c r="BJ28" i="444"/>
  <c r="BI28" i="444"/>
  <c r="BT34" i="444"/>
  <c r="BS34" i="444"/>
  <c r="AP34" i="444"/>
  <c r="AQ34" i="444" s="1"/>
  <c r="BS35" i="444"/>
  <c r="BO35" i="444"/>
  <c r="AT35" i="444"/>
  <c r="AP35" i="444"/>
  <c r="AQ35" i="444" s="1"/>
  <c r="BT35" i="444"/>
  <c r="BN35" i="444"/>
  <c r="AV35" i="444"/>
  <c r="AW35" i="444" s="1"/>
  <c r="BP35" i="444"/>
  <c r="BL35" i="444"/>
  <c r="S18" i="444"/>
  <c r="BS18" i="444"/>
  <c r="BT18" i="444" s="1"/>
  <c r="BS22" i="444"/>
  <c r="AS23" i="444"/>
  <c r="BR24" i="444"/>
  <c r="BN24" i="444"/>
  <c r="BP24" i="444"/>
  <c r="AV24" i="444"/>
  <c r="AW24" i="444" s="1"/>
  <c r="BL24" i="444"/>
  <c r="BS24" i="444"/>
  <c r="AS28" i="444"/>
  <c r="AO28" i="444"/>
  <c r="AU28" i="444"/>
  <c r="AP28" i="444"/>
  <c r="AQ28" i="444" s="1"/>
  <c r="BL28" i="444"/>
  <c r="BK33" i="444"/>
  <c r="AR35" i="444"/>
  <c r="BQ35" i="444"/>
  <c r="AS38" i="444"/>
  <c r="BQ38" i="444"/>
  <c r="BR40" i="444"/>
  <c r="BN40" i="444"/>
  <c r="AS40" i="444"/>
  <c r="AO40" i="444"/>
  <c r="BP40" i="444"/>
  <c r="AV40" i="444"/>
  <c r="AW40" i="444" s="1"/>
  <c r="BQ40" i="444"/>
  <c r="BL40" i="444"/>
  <c r="AR40" i="444"/>
  <c r="BO40" i="444"/>
  <c r="BQ54" i="444"/>
  <c r="BK55" i="444"/>
  <c r="BJ55" i="444"/>
  <c r="AS56" i="444"/>
  <c r="AO56" i="444"/>
  <c r="AR56" i="444"/>
  <c r="BP56" i="444"/>
  <c r="BS56" i="444"/>
  <c r="AP56" i="444"/>
  <c r="AQ56" i="444" s="1"/>
  <c r="AT56" i="444"/>
  <c r="BI112" i="444"/>
  <c r="BK112" i="444"/>
  <c r="BJ112" i="444"/>
  <c r="BR36" i="444"/>
  <c r="BN36" i="444"/>
  <c r="AS36" i="444"/>
  <c r="AO36" i="444"/>
  <c r="AT36" i="444"/>
  <c r="BM36" i="444"/>
  <c r="BS36" i="444"/>
  <c r="BT46" i="444"/>
  <c r="BP46" i="444"/>
  <c r="BL46" i="444"/>
  <c r="AU46" i="444"/>
  <c r="AS46" i="444"/>
  <c r="BQ46" i="444"/>
  <c r="BS47" i="444"/>
  <c r="BO47" i="444"/>
  <c r="AT47" i="444"/>
  <c r="AP47" i="444"/>
  <c r="AQ47" i="444" s="1"/>
  <c r="AS47" i="444"/>
  <c r="BL47" i="444"/>
  <c r="BQ47" i="444"/>
  <c r="AP55" i="444"/>
  <c r="AQ55" i="444" s="1"/>
  <c r="BN55" i="444"/>
  <c r="BL55" i="444"/>
  <c r="BR60" i="444"/>
  <c r="BN60" i="444"/>
  <c r="AS60" i="444"/>
  <c r="AO60" i="444"/>
  <c r="BP60" i="444"/>
  <c r="AV60" i="444"/>
  <c r="AW60" i="444" s="1"/>
  <c r="BT60" i="444"/>
  <c r="BO60" i="444"/>
  <c r="AU60" i="444"/>
  <c r="AP60" i="444"/>
  <c r="AQ60" i="444" s="1"/>
  <c r="BI60" i="444"/>
  <c r="BS60" i="444"/>
  <c r="BT70" i="444"/>
  <c r="BP70" i="444"/>
  <c r="BL70" i="444"/>
  <c r="AU70" i="444"/>
  <c r="BS70" i="444"/>
  <c r="BN70" i="444"/>
  <c r="AV70" i="444"/>
  <c r="AW70" i="444" s="1"/>
  <c r="AP70" i="444"/>
  <c r="AQ70" i="444" s="1"/>
  <c r="BR70" i="444"/>
  <c r="BM70" i="444"/>
  <c r="AT70" i="444"/>
  <c r="AO70" i="444"/>
  <c r="BJ72" i="444"/>
  <c r="BK72" i="444"/>
  <c r="BK79" i="444"/>
  <c r="BJ79" i="444"/>
  <c r="BK83" i="444"/>
  <c r="BJ83" i="444"/>
  <c r="BI83" i="444"/>
  <c r="BI85" i="444"/>
  <c r="BK85" i="444"/>
  <c r="BJ85" i="444"/>
  <c r="BR88" i="444"/>
  <c r="BN88" i="444"/>
  <c r="AS88" i="444"/>
  <c r="AO88" i="444"/>
  <c r="BQ88" i="444"/>
  <c r="BL88" i="444"/>
  <c r="AR88" i="444"/>
  <c r="BP88" i="444"/>
  <c r="AV88" i="444"/>
  <c r="AW88" i="444" s="1"/>
  <c r="BO88" i="444"/>
  <c r="AT92" i="444"/>
  <c r="BK104" i="444"/>
  <c r="BJ104" i="444"/>
  <c r="BI104" i="444"/>
  <c r="BL125" i="444"/>
  <c r="AR125" i="444"/>
  <c r="AP125" i="444"/>
  <c r="AQ125" i="444" s="1"/>
  <c r="BK130" i="444"/>
  <c r="BI130" i="444"/>
  <c r="BJ130" i="444"/>
  <c r="BR92" i="444"/>
  <c r="BN92" i="444"/>
  <c r="AS92" i="444"/>
  <c r="AO92" i="444"/>
  <c r="BP92" i="444"/>
  <c r="AV92" i="444"/>
  <c r="AW92" i="444" s="1"/>
  <c r="BT92" i="444"/>
  <c r="BO92" i="444"/>
  <c r="AU92" i="444"/>
  <c r="AP92" i="444"/>
  <c r="AQ92" i="444" s="1"/>
  <c r="BJ92" i="444"/>
  <c r="BK92" i="444"/>
  <c r="BI92" i="444"/>
  <c r="BS92" i="444"/>
  <c r="BT99" i="444"/>
  <c r="BP99" i="444"/>
  <c r="BL99" i="444"/>
  <c r="AU99" i="444"/>
  <c r="BS99" i="444"/>
  <c r="BO99" i="444"/>
  <c r="AT99" i="444"/>
  <c r="AP99" i="444"/>
  <c r="AQ99" i="444" s="1"/>
  <c r="BQ99" i="444"/>
  <c r="AO99" i="444"/>
  <c r="BR99" i="444"/>
  <c r="AV99" i="444"/>
  <c r="AW99" i="444" s="1"/>
  <c r="BN99" i="444"/>
  <c r="AS99" i="444"/>
  <c r="BS100" i="444"/>
  <c r="BO100" i="444"/>
  <c r="AT100" i="444"/>
  <c r="AP100" i="444"/>
  <c r="AQ100" i="444" s="1"/>
  <c r="BR100" i="444"/>
  <c r="BN100" i="444"/>
  <c r="AS100" i="444"/>
  <c r="AO100" i="444"/>
  <c r="BP100" i="444"/>
  <c r="AR100" i="444"/>
  <c r="BL100" i="444"/>
  <c r="AV100" i="444"/>
  <c r="AW100" i="444" s="1"/>
  <c r="BT100" i="444"/>
  <c r="AU100" i="444"/>
  <c r="BP113" i="444"/>
  <c r="BL113" i="444"/>
  <c r="BN113" i="444"/>
  <c r="AV113" i="444"/>
  <c r="AW113" i="444" s="1"/>
  <c r="BR113" i="444"/>
  <c r="AO113" i="444"/>
  <c r="BQ113" i="444"/>
  <c r="BN139" i="444"/>
  <c r="AS139" i="444"/>
  <c r="BL139" i="444"/>
  <c r="AR139" i="444"/>
  <c r="BS139" i="444"/>
  <c r="AU139" i="444"/>
  <c r="AV139" i="444"/>
  <c r="AW139" i="444" s="1"/>
  <c r="AP139" i="444"/>
  <c r="AQ139" i="444" s="1"/>
  <c r="BS142" i="444"/>
  <c r="BO142" i="444"/>
  <c r="AT142" i="444"/>
  <c r="AP142" i="444"/>
  <c r="AQ142" i="444" s="1"/>
  <c r="BR142" i="444"/>
  <c r="BM142" i="444"/>
  <c r="AU142" i="444"/>
  <c r="AO142" i="444"/>
  <c r="BN142" i="444"/>
  <c r="AS142" i="444"/>
  <c r="BP142" i="444"/>
  <c r="AR142" i="444"/>
  <c r="BL142" i="444"/>
  <c r="AV142" i="444"/>
  <c r="AW142" i="444" s="1"/>
  <c r="BT142" i="444"/>
  <c r="BQ142" i="444"/>
  <c r="BK23" i="444"/>
  <c r="BT26" i="444"/>
  <c r="BP26" i="444"/>
  <c r="BL26" i="444"/>
  <c r="AU26" i="444"/>
  <c r="AS26" i="444"/>
  <c r="BQ26" i="444"/>
  <c r="BS27" i="444"/>
  <c r="BO27" i="444"/>
  <c r="AT27" i="444"/>
  <c r="AP27" i="444"/>
  <c r="AQ27" i="444" s="1"/>
  <c r="AS27" i="444"/>
  <c r="BL27" i="444"/>
  <c r="BQ27" i="444"/>
  <c r="AS32" i="444"/>
  <c r="AO32" i="444"/>
  <c r="BS32" i="444"/>
  <c r="AR36" i="444"/>
  <c r="BL36" i="444"/>
  <c r="BQ36" i="444"/>
  <c r="BT42" i="444"/>
  <c r="BP42" i="444"/>
  <c r="BL42" i="444"/>
  <c r="AU42" i="444"/>
  <c r="AS42" i="444"/>
  <c r="BQ42" i="444"/>
  <c r="AR46" i="444"/>
  <c r="BO46" i="444"/>
  <c r="AR47" i="444"/>
  <c r="BP47" i="444"/>
  <c r="BK51" i="444"/>
  <c r="BJ51" i="444"/>
  <c r="BJ56" i="444"/>
  <c r="BK56" i="444"/>
  <c r="BQ60" i="444"/>
  <c r="BK63" i="444"/>
  <c r="BJ63" i="444"/>
  <c r="BK67" i="444"/>
  <c r="BJ67" i="444"/>
  <c r="BI67" i="444"/>
  <c r="BI69" i="444"/>
  <c r="BK69" i="444"/>
  <c r="BJ69" i="444"/>
  <c r="BS71" i="444"/>
  <c r="BO71" i="444"/>
  <c r="AT71" i="444"/>
  <c r="AP71" i="444"/>
  <c r="AQ71" i="444" s="1"/>
  <c r="BT71" i="444"/>
  <c r="BN71" i="444"/>
  <c r="AV71" i="444"/>
  <c r="AW71" i="444" s="1"/>
  <c r="BR71" i="444"/>
  <c r="BM71" i="444"/>
  <c r="AU71" i="444"/>
  <c r="AO71" i="444"/>
  <c r="BP71" i="444"/>
  <c r="BP72" i="444"/>
  <c r="BT82" i="444"/>
  <c r="BP82" i="444"/>
  <c r="BL82" i="444"/>
  <c r="AU82" i="444"/>
  <c r="BO82" i="444"/>
  <c r="AR82" i="444"/>
  <c r="BS82" i="444"/>
  <c r="BN82" i="444"/>
  <c r="AV82" i="444"/>
  <c r="AW82" i="444" s="1"/>
  <c r="AP82" i="444"/>
  <c r="AQ82" i="444" s="1"/>
  <c r="BS83" i="444"/>
  <c r="BO83" i="444"/>
  <c r="AT83" i="444"/>
  <c r="AP83" i="444"/>
  <c r="AQ83" i="444" s="1"/>
  <c r="BP83" i="444"/>
  <c r="AR83" i="444"/>
  <c r="BT83" i="444"/>
  <c r="BN83" i="444"/>
  <c r="AV83" i="444"/>
  <c r="AW83" i="444" s="1"/>
  <c r="BQ83" i="444"/>
  <c r="AU88" i="444"/>
  <c r="BM88" i="444"/>
  <c r="AR92" i="444"/>
  <c r="BL92" i="444"/>
  <c r="AR99" i="444"/>
  <c r="BM100" i="444"/>
  <c r="BJ105" i="444"/>
  <c r="BI105" i="444"/>
  <c r="BT139" i="444"/>
  <c r="BM48" i="444"/>
  <c r="AR52" i="444"/>
  <c r="AU58" i="444"/>
  <c r="BQ58" i="444"/>
  <c r="BS59" i="444"/>
  <c r="BO59" i="444"/>
  <c r="AT59" i="444"/>
  <c r="AP59" i="444"/>
  <c r="AQ59" i="444" s="1"/>
  <c r="AS59" i="444"/>
  <c r="BL59" i="444"/>
  <c r="BQ59" i="444"/>
  <c r="BT74" i="444"/>
  <c r="BP74" i="444"/>
  <c r="BL74" i="444"/>
  <c r="AU74" i="444"/>
  <c r="AS74" i="444"/>
  <c r="BQ74" i="444"/>
  <c r="BS75" i="444"/>
  <c r="AT75" i="444"/>
  <c r="BR80" i="444"/>
  <c r="BN80" i="444"/>
  <c r="AS80" i="444"/>
  <c r="AO80" i="444"/>
  <c r="AT80" i="444"/>
  <c r="BM80" i="444"/>
  <c r="BS80" i="444"/>
  <c r="BT90" i="444"/>
  <c r="BP90" i="444"/>
  <c r="BL90" i="444"/>
  <c r="AU90" i="444"/>
  <c r="AS90" i="444"/>
  <c r="BQ90" i="444"/>
  <c r="BS91" i="444"/>
  <c r="BO91" i="444"/>
  <c r="AS91" i="444"/>
  <c r="BS96" i="444"/>
  <c r="BO96" i="444"/>
  <c r="BP96" i="444"/>
  <c r="AS96" i="444"/>
  <c r="AO96" i="444"/>
  <c r="AT96" i="444"/>
  <c r="BJ96" i="444"/>
  <c r="BN96" i="444"/>
  <c r="BJ101" i="444"/>
  <c r="BI101" i="444"/>
  <c r="BK101" i="444"/>
  <c r="BT103" i="444"/>
  <c r="BP103" i="444"/>
  <c r="BS103" i="444"/>
  <c r="BO103" i="444"/>
  <c r="BR103" i="444"/>
  <c r="BT107" i="444"/>
  <c r="BP107" i="444"/>
  <c r="BL107" i="444"/>
  <c r="AU107" i="444"/>
  <c r="BS107" i="444"/>
  <c r="BO107" i="444"/>
  <c r="AT107" i="444"/>
  <c r="AP107" i="444"/>
  <c r="AQ107" i="444" s="1"/>
  <c r="BM107" i="444"/>
  <c r="AS107" i="444"/>
  <c r="BR107" i="444"/>
  <c r="BK108" i="444"/>
  <c r="BJ108" i="444"/>
  <c r="BS114" i="444"/>
  <c r="BO114" i="444"/>
  <c r="AT114" i="444"/>
  <c r="AP114" i="444"/>
  <c r="AQ114" i="444" s="1"/>
  <c r="BT114" i="444"/>
  <c r="BN114" i="444"/>
  <c r="AV114" i="444"/>
  <c r="AW114" i="444" s="1"/>
  <c r="BR114" i="444"/>
  <c r="BM114" i="444"/>
  <c r="AU114" i="444"/>
  <c r="AO114" i="444"/>
  <c r="BL114" i="444"/>
  <c r="BJ119" i="444"/>
  <c r="BK119" i="444"/>
  <c r="BI128" i="444"/>
  <c r="BJ128" i="444"/>
  <c r="BI132" i="444"/>
  <c r="BJ132" i="444"/>
  <c r="BT141" i="444"/>
  <c r="BP141" i="444"/>
  <c r="BL141" i="444"/>
  <c r="AU141" i="444"/>
  <c r="BR141" i="444"/>
  <c r="BM141" i="444"/>
  <c r="AT141" i="444"/>
  <c r="AO141" i="444"/>
  <c r="BS141" i="444"/>
  <c r="AR141" i="444"/>
  <c r="BO141" i="444"/>
  <c r="AV141" i="444"/>
  <c r="AW141" i="444" s="1"/>
  <c r="BN141" i="444"/>
  <c r="AS141" i="444"/>
  <c r="AP141" i="444"/>
  <c r="AQ141" i="444" s="1"/>
  <c r="BJ143" i="444"/>
  <c r="BK143" i="444"/>
  <c r="BI143" i="444"/>
  <c r="AR25" i="444"/>
  <c r="AV25" i="444"/>
  <c r="AW25" i="444" s="1"/>
  <c r="BM25" i="444"/>
  <c r="BM29" i="444"/>
  <c r="BM33" i="444"/>
  <c r="BM37" i="444"/>
  <c r="AR41" i="444"/>
  <c r="AV41" i="444"/>
  <c r="AW41" i="444" s="1"/>
  <c r="BM41" i="444"/>
  <c r="AR45" i="444"/>
  <c r="AV45" i="444"/>
  <c r="AW45" i="444" s="1"/>
  <c r="BM45" i="444"/>
  <c r="BN48" i="444"/>
  <c r="BM49" i="444"/>
  <c r="AS52" i="444"/>
  <c r="AR53" i="444"/>
  <c r="AV53" i="444"/>
  <c r="AW53" i="444" s="1"/>
  <c r="BM53" i="444"/>
  <c r="BR58" i="444"/>
  <c r="AO59" i="444"/>
  <c r="AU59" i="444"/>
  <c r="BM59" i="444"/>
  <c r="BR59" i="444"/>
  <c r="BT62" i="444"/>
  <c r="AU62" i="444"/>
  <c r="AS62" i="444"/>
  <c r="BS63" i="444"/>
  <c r="BO63" i="444"/>
  <c r="AT63" i="444"/>
  <c r="AP63" i="444"/>
  <c r="AQ63" i="444" s="1"/>
  <c r="AS63" i="444"/>
  <c r="BL63" i="444"/>
  <c r="BQ63" i="444"/>
  <c r="BI64" i="444"/>
  <c r="BR68" i="444"/>
  <c r="BN68" i="444"/>
  <c r="AS68" i="444"/>
  <c r="AO68" i="444"/>
  <c r="AT68" i="444"/>
  <c r="BM68" i="444"/>
  <c r="BS68" i="444"/>
  <c r="BI71" i="444"/>
  <c r="BJ73" i="444"/>
  <c r="AO74" i="444"/>
  <c r="AT74" i="444"/>
  <c r="BM74" i="444"/>
  <c r="BR74" i="444"/>
  <c r="BR75" i="444"/>
  <c r="BL78" i="444"/>
  <c r="BS79" i="444"/>
  <c r="BO79" i="444"/>
  <c r="AT79" i="444"/>
  <c r="AP79" i="444"/>
  <c r="AQ79" i="444" s="1"/>
  <c r="AS79" i="444"/>
  <c r="BL79" i="444"/>
  <c r="BQ79" i="444"/>
  <c r="AP80" i="444"/>
  <c r="AQ80" i="444" s="1"/>
  <c r="AU80" i="444"/>
  <c r="BI80" i="444"/>
  <c r="BO80" i="444"/>
  <c r="BT80" i="444"/>
  <c r="BR84" i="444"/>
  <c r="BN84" i="444"/>
  <c r="AS84" i="444"/>
  <c r="AO84" i="444"/>
  <c r="AT84" i="444"/>
  <c r="BM84" i="444"/>
  <c r="BS84" i="444"/>
  <c r="BJ89" i="444"/>
  <c r="AO90" i="444"/>
  <c r="AT90" i="444"/>
  <c r="BM90" i="444"/>
  <c r="BR90" i="444"/>
  <c r="AU91" i="444"/>
  <c r="BM91" i="444"/>
  <c r="BQ94" i="444"/>
  <c r="BS95" i="444"/>
  <c r="BO95" i="444"/>
  <c r="AT95" i="444"/>
  <c r="AS95" i="444"/>
  <c r="BL95" i="444"/>
  <c r="BQ95" i="444"/>
  <c r="AP96" i="444"/>
  <c r="AQ96" i="444" s="1"/>
  <c r="AU96" i="444"/>
  <c r="BI96" i="444"/>
  <c r="BQ96" i="444"/>
  <c r="BS104" i="444"/>
  <c r="BO104" i="444"/>
  <c r="AT104" i="444"/>
  <c r="AP104" i="444"/>
  <c r="AQ104" i="444" s="1"/>
  <c r="BR104" i="444"/>
  <c r="BN104" i="444"/>
  <c r="AS104" i="444"/>
  <c r="AO104" i="444"/>
  <c r="BQ104" i="444"/>
  <c r="AU104" i="444"/>
  <c r="BP104" i="444"/>
  <c r="AO107" i="444"/>
  <c r="BI108" i="444"/>
  <c r="BJ109" i="444"/>
  <c r="BI109" i="444"/>
  <c r="AR114" i="444"/>
  <c r="BR115" i="444"/>
  <c r="BN115" i="444"/>
  <c r="AS115" i="444"/>
  <c r="AO115" i="444"/>
  <c r="BQ115" i="444"/>
  <c r="BL115" i="444"/>
  <c r="AR115" i="444"/>
  <c r="BP115" i="444"/>
  <c r="AV115" i="444"/>
  <c r="AW115" i="444" s="1"/>
  <c r="BM115" i="444"/>
  <c r="AU115" i="444"/>
  <c r="BJ115" i="444"/>
  <c r="BK115" i="444"/>
  <c r="BT115" i="444"/>
  <c r="BR119" i="444"/>
  <c r="BN119" i="444"/>
  <c r="AS119" i="444"/>
  <c r="AO119" i="444"/>
  <c r="BP119" i="444"/>
  <c r="AV119" i="444"/>
  <c r="AW119" i="444" s="1"/>
  <c r="BT119" i="444"/>
  <c r="BO119" i="444"/>
  <c r="AU119" i="444"/>
  <c r="AP119" i="444"/>
  <c r="AQ119" i="444" s="1"/>
  <c r="BL119" i="444"/>
  <c r="AR119" i="444"/>
  <c r="BM119" i="444"/>
  <c r="BK122" i="444"/>
  <c r="BJ122" i="444"/>
  <c r="BP126" i="444"/>
  <c r="BN126" i="444"/>
  <c r="BK126" i="444"/>
  <c r="BJ126" i="444"/>
  <c r="BI126" i="444"/>
  <c r="BP129" i="444"/>
  <c r="BS129" i="444"/>
  <c r="AP129" i="444"/>
  <c r="AQ129" i="444" s="1"/>
  <c r="AT129" i="444"/>
  <c r="BK132" i="444"/>
  <c r="BK146" i="444"/>
  <c r="BJ146" i="444"/>
  <c r="AR57" i="444"/>
  <c r="AV57" i="444"/>
  <c r="AW57" i="444" s="1"/>
  <c r="BM57" i="444"/>
  <c r="AR61" i="444"/>
  <c r="AV61" i="444"/>
  <c r="AW61" i="444" s="1"/>
  <c r="BM61" i="444"/>
  <c r="AR65" i="444"/>
  <c r="AV65" i="444"/>
  <c r="AW65" i="444" s="1"/>
  <c r="BM65" i="444"/>
  <c r="AR69" i="444"/>
  <c r="AV69" i="444"/>
  <c r="AW69" i="444" s="1"/>
  <c r="BM69" i="444"/>
  <c r="AR73" i="444"/>
  <c r="AV73" i="444"/>
  <c r="AW73" i="444" s="1"/>
  <c r="BM73" i="444"/>
  <c r="AR77" i="444"/>
  <c r="AV77" i="444"/>
  <c r="AW77" i="444" s="1"/>
  <c r="BM77" i="444"/>
  <c r="AR81" i="444"/>
  <c r="AV81" i="444"/>
  <c r="AW81" i="444" s="1"/>
  <c r="BM81" i="444"/>
  <c r="AR85" i="444"/>
  <c r="AV85" i="444"/>
  <c r="AW85" i="444" s="1"/>
  <c r="BM85" i="444"/>
  <c r="AV89" i="444"/>
  <c r="AW89" i="444" s="1"/>
  <c r="AR93" i="444"/>
  <c r="AV93" i="444"/>
  <c r="AW93" i="444" s="1"/>
  <c r="BM93" i="444"/>
  <c r="AT97" i="444"/>
  <c r="BS97" i="444"/>
  <c r="BS108" i="444"/>
  <c r="BO108" i="444"/>
  <c r="AT108" i="444"/>
  <c r="AP108" i="444"/>
  <c r="AQ108" i="444" s="1"/>
  <c r="BR108" i="444"/>
  <c r="BN108" i="444"/>
  <c r="AS108" i="444"/>
  <c r="AO108" i="444"/>
  <c r="AV108" i="444"/>
  <c r="AW108" i="444" s="1"/>
  <c r="BL108" i="444"/>
  <c r="BT108" i="444"/>
  <c r="BR111" i="444"/>
  <c r="BN111" i="444"/>
  <c r="BS111" i="444"/>
  <c r="BM111" i="444"/>
  <c r="AU111" i="444"/>
  <c r="BQ111" i="444"/>
  <c r="BL111" i="444"/>
  <c r="AT111" i="444"/>
  <c r="AP111" i="444"/>
  <c r="AQ111" i="444" s="1"/>
  <c r="AV111" i="444"/>
  <c r="AW111" i="444" s="1"/>
  <c r="BT111" i="444"/>
  <c r="BJ131" i="444"/>
  <c r="BK131" i="444"/>
  <c r="BI131" i="444"/>
  <c r="AV101" i="444"/>
  <c r="AW101" i="444" s="1"/>
  <c r="AR105" i="444"/>
  <c r="AV105" i="444"/>
  <c r="AW105" i="444" s="1"/>
  <c r="BM105" i="444"/>
  <c r="BQ105" i="444"/>
  <c r="AR109" i="444"/>
  <c r="AV109" i="444"/>
  <c r="AW109" i="444" s="1"/>
  <c r="BM109" i="444"/>
  <c r="BQ109" i="444"/>
  <c r="BT117" i="444"/>
  <c r="BP117" i="444"/>
  <c r="BL117" i="444"/>
  <c r="AU117" i="444"/>
  <c r="AS117" i="444"/>
  <c r="BQ117" i="444"/>
  <c r="BS118" i="444"/>
  <c r="BO118" i="444"/>
  <c r="AT118" i="444"/>
  <c r="AP118" i="444"/>
  <c r="AQ118" i="444" s="1"/>
  <c r="AS118" i="444"/>
  <c r="BL118" i="444"/>
  <c r="BQ118" i="444"/>
  <c r="BR123" i="444"/>
  <c r="BN123" i="444"/>
  <c r="AS123" i="444"/>
  <c r="AO123" i="444"/>
  <c r="AT123" i="444"/>
  <c r="BM123" i="444"/>
  <c r="BS123" i="444"/>
  <c r="BS130" i="444"/>
  <c r="BO130" i="444"/>
  <c r="AT130" i="444"/>
  <c r="AP130" i="444"/>
  <c r="AQ130" i="444" s="1"/>
  <c r="BT130" i="444"/>
  <c r="BN130" i="444"/>
  <c r="AV130" i="444"/>
  <c r="AW130" i="444" s="1"/>
  <c r="AU130" i="444"/>
  <c r="BQ130" i="444"/>
  <c r="AS131" i="444"/>
  <c r="AO131" i="444"/>
  <c r="AR131" i="444"/>
  <c r="AU131" i="444"/>
  <c r="BI136" i="444"/>
  <c r="BK136" i="444"/>
  <c r="BJ136" i="444"/>
  <c r="AR98" i="444"/>
  <c r="AV98" i="444"/>
  <c r="AW98" i="444" s="1"/>
  <c r="BM98" i="444"/>
  <c r="AO101" i="444"/>
  <c r="AS101" i="444"/>
  <c r="AV102" i="444"/>
  <c r="AW102" i="444" s="1"/>
  <c r="AO105" i="444"/>
  <c r="AS105" i="444"/>
  <c r="BN105" i="444"/>
  <c r="AR106" i="444"/>
  <c r="AV106" i="444"/>
  <c r="AW106" i="444" s="1"/>
  <c r="BM106" i="444"/>
  <c r="AO109" i="444"/>
  <c r="AS109" i="444"/>
  <c r="BN109" i="444"/>
  <c r="AR110" i="444"/>
  <c r="AV110" i="444"/>
  <c r="AW110" i="444" s="1"/>
  <c r="BM110" i="444"/>
  <c r="BI114" i="444"/>
  <c r="AO117" i="444"/>
  <c r="AT117" i="444"/>
  <c r="BM117" i="444"/>
  <c r="BR117" i="444"/>
  <c r="AO118" i="444"/>
  <c r="AU118" i="444"/>
  <c r="BM118" i="444"/>
  <c r="BR118" i="444"/>
  <c r="BT121" i="444"/>
  <c r="BP121" i="444"/>
  <c r="BL121" i="444"/>
  <c r="AU121" i="444"/>
  <c r="AS121" i="444"/>
  <c r="BQ121" i="444"/>
  <c r="BS122" i="444"/>
  <c r="BO122" i="444"/>
  <c r="AT122" i="444"/>
  <c r="AP122" i="444"/>
  <c r="AQ122" i="444" s="1"/>
  <c r="AS122" i="444"/>
  <c r="BL122" i="444"/>
  <c r="BQ122" i="444"/>
  <c r="AP123" i="444"/>
  <c r="AQ123" i="444" s="1"/>
  <c r="AU123" i="444"/>
  <c r="BO123" i="444"/>
  <c r="BT123" i="444"/>
  <c r="BR127" i="444"/>
  <c r="BN127" i="444"/>
  <c r="AS127" i="444"/>
  <c r="AO127" i="444"/>
  <c r="AT127" i="444"/>
  <c r="BM127" i="444"/>
  <c r="BS127" i="444"/>
  <c r="AO130" i="444"/>
  <c r="BL130" i="444"/>
  <c r="BR130" i="444"/>
  <c r="AP131" i="444"/>
  <c r="AQ131" i="444" s="1"/>
  <c r="BS131" i="444"/>
  <c r="BT133" i="444"/>
  <c r="BP133" i="444"/>
  <c r="BL133" i="444"/>
  <c r="AU133" i="444"/>
  <c r="BR133" i="444"/>
  <c r="BM133" i="444"/>
  <c r="AT133" i="444"/>
  <c r="AO133" i="444"/>
  <c r="AV133" i="444"/>
  <c r="AW133" i="444" s="1"/>
  <c r="BO133" i="444"/>
  <c r="BO138" i="444"/>
  <c r="AT138" i="444"/>
  <c r="BT138" i="444"/>
  <c r="BN138" i="444"/>
  <c r="BP138" i="444"/>
  <c r="AS138" i="444"/>
  <c r="BI140" i="444"/>
  <c r="BJ140" i="444"/>
  <c r="BK140" i="444"/>
  <c r="AR112" i="444"/>
  <c r="AV112" i="444"/>
  <c r="AW112" i="444" s="1"/>
  <c r="BM112" i="444"/>
  <c r="AR116" i="444"/>
  <c r="AV116" i="444"/>
  <c r="AW116" i="444" s="1"/>
  <c r="BM116" i="444"/>
  <c r="AR120" i="444"/>
  <c r="AV120" i="444"/>
  <c r="AW120" i="444" s="1"/>
  <c r="BM120" i="444"/>
  <c r="BM124" i="444"/>
  <c r="AR128" i="444"/>
  <c r="AV128" i="444"/>
  <c r="AW128" i="444" s="1"/>
  <c r="BM128" i="444"/>
  <c r="BK138" i="444"/>
  <c r="BI138" i="444"/>
  <c r="BR143" i="444"/>
  <c r="BN143" i="444"/>
  <c r="AR132" i="444"/>
  <c r="AV132" i="444"/>
  <c r="AW132" i="444" s="1"/>
  <c r="BM132" i="444"/>
  <c r="BR135" i="444"/>
  <c r="BN135" i="444"/>
  <c r="AS135" i="444"/>
  <c r="AO135" i="444"/>
  <c r="AT135" i="444"/>
  <c r="BM135" i="444"/>
  <c r="BS135" i="444"/>
  <c r="BT145" i="444"/>
  <c r="BP145" i="444"/>
  <c r="BL145" i="444"/>
  <c r="AU145" i="444"/>
  <c r="AS145" i="444"/>
  <c r="BQ145" i="444"/>
  <c r="BO146" i="444"/>
  <c r="AT146" i="444"/>
  <c r="AS146" i="444"/>
  <c r="BL146" i="444"/>
  <c r="AR136" i="444"/>
  <c r="AV136" i="444"/>
  <c r="AW136" i="444" s="1"/>
  <c r="BM136" i="444"/>
  <c r="AR140" i="444"/>
  <c r="AV140" i="444"/>
  <c r="AW140" i="444" s="1"/>
  <c r="BM140" i="444"/>
  <c r="AR144" i="444"/>
  <c r="AV144" i="444"/>
  <c r="AW144" i="444" s="1"/>
  <c r="BM144" i="444"/>
  <c r="BT28" i="443"/>
  <c r="BP28" i="443"/>
  <c r="BL28" i="443"/>
  <c r="AU28" i="443"/>
  <c r="BO28" i="443"/>
  <c r="AR28" i="443"/>
  <c r="AT28" i="443"/>
  <c r="BN28" i="443"/>
  <c r="BR38" i="443"/>
  <c r="BN38" i="443"/>
  <c r="AO38" i="443"/>
  <c r="BQ38" i="443"/>
  <c r="BL38" i="443"/>
  <c r="BP38" i="443"/>
  <c r="AV38" i="443"/>
  <c r="AW38" i="443" s="1"/>
  <c r="BP48" i="443"/>
  <c r="AP48" i="443"/>
  <c r="AQ48" i="443" s="1"/>
  <c r="BO54" i="443"/>
  <c r="BK61" i="443"/>
  <c r="BJ61" i="443"/>
  <c r="BP64" i="443"/>
  <c r="BS64" i="443"/>
  <c r="BP65" i="443"/>
  <c r="BR70" i="443"/>
  <c r="AS70" i="443"/>
  <c r="AR70" i="443"/>
  <c r="AV70" i="443"/>
  <c r="AW70" i="443" s="1"/>
  <c r="BK80" i="443"/>
  <c r="BI80" i="443"/>
  <c r="BJ80" i="443"/>
  <c r="BN85" i="443"/>
  <c r="AO85" i="443"/>
  <c r="AV85" i="443"/>
  <c r="AW85" i="443" s="1"/>
  <c r="BM85" i="443"/>
  <c r="BR89" i="443"/>
  <c r="BN89" i="443"/>
  <c r="AS89" i="443"/>
  <c r="AO89" i="443"/>
  <c r="BT89" i="443"/>
  <c r="BO89" i="443"/>
  <c r="AU89" i="443"/>
  <c r="AP89" i="443"/>
  <c r="AQ89" i="443" s="1"/>
  <c r="BP89" i="443"/>
  <c r="AR89" i="443"/>
  <c r="BM89" i="443"/>
  <c r="BS89" i="443"/>
  <c r="BS92" i="443"/>
  <c r="BO92" i="443"/>
  <c r="AT92" i="443"/>
  <c r="AP92" i="443"/>
  <c r="AQ92" i="443" s="1"/>
  <c r="BP92" i="443"/>
  <c r="AR92" i="443"/>
  <c r="BN92" i="443"/>
  <c r="AS92" i="443"/>
  <c r="BT92" i="443"/>
  <c r="BM92" i="443"/>
  <c r="BK113" i="443"/>
  <c r="BJ113" i="443"/>
  <c r="BI113" i="443"/>
  <c r="BT116" i="443"/>
  <c r="BP116" i="443"/>
  <c r="BL116" i="443"/>
  <c r="AU116" i="443"/>
  <c r="BS116" i="443"/>
  <c r="BN116" i="443"/>
  <c r="AV116" i="443"/>
  <c r="AW116" i="443" s="1"/>
  <c r="AP116" i="443"/>
  <c r="AQ116" i="443" s="1"/>
  <c r="BR116" i="443"/>
  <c r="AR116" i="443"/>
  <c r="BQ116" i="443"/>
  <c r="AO116" i="443"/>
  <c r="AT116" i="443"/>
  <c r="AJ22" i="443"/>
  <c r="BR26" i="443"/>
  <c r="BN26" i="443"/>
  <c r="AS26" i="443"/>
  <c r="AO26" i="443"/>
  <c r="BT26" i="443"/>
  <c r="BO26" i="443"/>
  <c r="AU26" i="443"/>
  <c r="AP26" i="443"/>
  <c r="AQ26" i="443" s="1"/>
  <c r="BL26" i="443"/>
  <c r="AO28" i="443"/>
  <c r="AV29" i="443"/>
  <c r="AW29" i="443" s="1"/>
  <c r="BK35" i="443"/>
  <c r="BJ35" i="443"/>
  <c r="BS38" i="443"/>
  <c r="BR49" i="443"/>
  <c r="BI51" i="443"/>
  <c r="BK51" i="443"/>
  <c r="BJ51" i="443"/>
  <c r="BL53" i="443"/>
  <c r="AP54" i="443"/>
  <c r="AQ54" i="443" s="1"/>
  <c r="BS54" i="443"/>
  <c r="BK65" i="443"/>
  <c r="BJ65" i="443"/>
  <c r="BI65" i="443"/>
  <c r="BI67" i="443"/>
  <c r="BK67" i="443"/>
  <c r="BJ67" i="443"/>
  <c r="BL69" i="443"/>
  <c r="BJ81" i="443"/>
  <c r="BK81" i="443"/>
  <c r="BI81" i="443"/>
  <c r="BI90" i="443"/>
  <c r="BK90" i="443"/>
  <c r="BJ90" i="443"/>
  <c r="BT91" i="443"/>
  <c r="BP91" i="443"/>
  <c r="BL91" i="443"/>
  <c r="AU91" i="443"/>
  <c r="BO91" i="443"/>
  <c r="AR91" i="443"/>
  <c r="BS91" i="443"/>
  <c r="BM91" i="443"/>
  <c r="AS91" i="443"/>
  <c r="BR91" i="443"/>
  <c r="AP91" i="443"/>
  <c r="AQ91" i="443" s="1"/>
  <c r="BR92" i="443"/>
  <c r="BJ101" i="443"/>
  <c r="BK101" i="443"/>
  <c r="BK112" i="443"/>
  <c r="BJ112" i="443"/>
  <c r="BI112" i="443"/>
  <c r="AS116" i="443"/>
  <c r="AP122" i="443"/>
  <c r="AQ122" i="443" s="1"/>
  <c r="BR126" i="443"/>
  <c r="BN126" i="443"/>
  <c r="AS126" i="443"/>
  <c r="AO126" i="443"/>
  <c r="BT126" i="443"/>
  <c r="BO126" i="443"/>
  <c r="AU126" i="443"/>
  <c r="AP126" i="443"/>
  <c r="AQ126" i="443" s="1"/>
  <c r="BQ126" i="443"/>
  <c r="AT126" i="443"/>
  <c r="BP126" i="443"/>
  <c r="AR126" i="443"/>
  <c r="BM126" i="443"/>
  <c r="BL126" i="443"/>
  <c r="AV126" i="443"/>
  <c r="AW126" i="443" s="1"/>
  <c r="U14" i="443"/>
  <c r="BM26" i="443"/>
  <c r="AP28" i="443"/>
  <c r="AQ28" i="443" s="1"/>
  <c r="BR28" i="443"/>
  <c r="AS32" i="443"/>
  <c r="AS33" i="443"/>
  <c r="AU34" i="443"/>
  <c r="BT36" i="443"/>
  <c r="BP36" i="443"/>
  <c r="BL36" i="443"/>
  <c r="AU36" i="443"/>
  <c r="BS36" i="443"/>
  <c r="BN36" i="443"/>
  <c r="AV36" i="443"/>
  <c r="AW36" i="443" s="1"/>
  <c r="AP36" i="443"/>
  <c r="AQ36" i="443" s="1"/>
  <c r="BR36" i="443"/>
  <c r="BM36" i="443"/>
  <c r="AT36" i="443"/>
  <c r="AO36" i="443"/>
  <c r="AT38" i="443"/>
  <c r="BT38" i="443"/>
  <c r="AS49" i="443"/>
  <c r="BT52" i="443"/>
  <c r="BP52" i="443"/>
  <c r="BL52" i="443"/>
  <c r="AU52" i="443"/>
  <c r="BS52" i="443"/>
  <c r="BN52" i="443"/>
  <c r="AV52" i="443"/>
  <c r="AW52" i="443"/>
  <c r="AP52" i="443"/>
  <c r="AQ52" i="443" s="1"/>
  <c r="BR52" i="443"/>
  <c r="BM52" i="443"/>
  <c r="AT52" i="443"/>
  <c r="AO52" i="443"/>
  <c r="AR53" i="443"/>
  <c r="AT54" i="443"/>
  <c r="AS64" i="443"/>
  <c r="BS68" i="443"/>
  <c r="AT68" i="443"/>
  <c r="AR69" i="443"/>
  <c r="AT70" i="443"/>
  <c r="AU85" i="443"/>
  <c r="AV89" i="443"/>
  <c r="AW89" i="443" s="1"/>
  <c r="BL89" i="443"/>
  <c r="AO91" i="443"/>
  <c r="BN91" i="443"/>
  <c r="AU92" i="443"/>
  <c r="BI98" i="443"/>
  <c r="BK98" i="443"/>
  <c r="BJ98" i="443"/>
  <c r="AP100" i="443"/>
  <c r="AQ100" i="443" s="1"/>
  <c r="AU100" i="443"/>
  <c r="AO100" i="443"/>
  <c r="BI101" i="443"/>
  <c r="BS126" i="443"/>
  <c r="BI127" i="443"/>
  <c r="BK127" i="443"/>
  <c r="AT29" i="443"/>
  <c r="AP29" i="443"/>
  <c r="AQ29" i="443" s="1"/>
  <c r="AR29" i="443"/>
  <c r="AU29" i="443"/>
  <c r="BJ45" i="443"/>
  <c r="BS49" i="443"/>
  <c r="BO49" i="443"/>
  <c r="AT49" i="443"/>
  <c r="AP49" i="443"/>
  <c r="AQ49" i="443" s="1"/>
  <c r="BP49" i="443"/>
  <c r="AR49" i="443"/>
  <c r="BT49" i="443"/>
  <c r="BN49" i="443"/>
  <c r="AV49" i="443"/>
  <c r="AW49" i="443" s="1"/>
  <c r="BQ49" i="443"/>
  <c r="BR54" i="443"/>
  <c r="BN54" i="443"/>
  <c r="AS54" i="443"/>
  <c r="AO54" i="443"/>
  <c r="BQ54" i="443"/>
  <c r="BL54" i="443"/>
  <c r="AR54" i="443"/>
  <c r="BP54" i="443"/>
  <c r="AV54" i="443"/>
  <c r="AW54" i="443" s="1"/>
  <c r="BI82" i="443"/>
  <c r="BJ82" i="443"/>
  <c r="BQ92" i="443"/>
  <c r="BO116" i="443"/>
  <c r="BR122" i="443"/>
  <c r="AO122" i="443"/>
  <c r="BP122" i="443"/>
  <c r="BQ122" i="443"/>
  <c r="AT122" i="443"/>
  <c r="BM122" i="443"/>
  <c r="BL122" i="443"/>
  <c r="R14" i="443"/>
  <c r="BN22" i="443"/>
  <c r="BL22" i="443"/>
  <c r="AV26" i="443"/>
  <c r="AW26" i="443" s="1"/>
  <c r="BS26" i="443"/>
  <c r="AV28" i="443"/>
  <c r="AW28" i="443" s="1"/>
  <c r="BQ28" i="443"/>
  <c r="AO29" i="443"/>
  <c r="BL29" i="443"/>
  <c r="AP38" i="443"/>
  <c r="AQ38" i="443" s="1"/>
  <c r="BJ38" i="443"/>
  <c r="BK38" i="443"/>
  <c r="AO49" i="443"/>
  <c r="BS53" i="443"/>
  <c r="BO53" i="443"/>
  <c r="AT53" i="443"/>
  <c r="AP53" i="443"/>
  <c r="AQ53" i="443"/>
  <c r="BT53" i="443"/>
  <c r="BN53" i="443"/>
  <c r="AV53" i="443"/>
  <c r="AW53" i="443" s="1"/>
  <c r="BR53" i="443"/>
  <c r="BM53" i="443"/>
  <c r="AU53" i="443"/>
  <c r="AO53" i="443"/>
  <c r="BI61" i="443"/>
  <c r="BS69" i="443"/>
  <c r="BO69" i="443"/>
  <c r="AT69" i="443"/>
  <c r="AP69" i="443"/>
  <c r="AQ69" i="443" s="1"/>
  <c r="BT69" i="443"/>
  <c r="BN69" i="443"/>
  <c r="AV69" i="443"/>
  <c r="AW69" i="443" s="1"/>
  <c r="BR69" i="443"/>
  <c r="BM69" i="443"/>
  <c r="AU69" i="443"/>
  <c r="AO69" i="443"/>
  <c r="AT89" i="443"/>
  <c r="AO92" i="443"/>
  <c r="AR22" i="443"/>
  <c r="BK22" i="443"/>
  <c r="AR26" i="443"/>
  <c r="BJ26" i="443"/>
  <c r="BI26" i="443"/>
  <c r="BP26" i="443"/>
  <c r="BK27" i="443"/>
  <c r="AS28" i="443"/>
  <c r="BM28" i="443"/>
  <c r="BS28" i="443"/>
  <c r="AS29" i="443"/>
  <c r="BK29" i="443"/>
  <c r="BJ29" i="443"/>
  <c r="BN29" i="443"/>
  <c r="BT32" i="443"/>
  <c r="BP32" i="443"/>
  <c r="BL32" i="443"/>
  <c r="AU32" i="443"/>
  <c r="BS32" i="443"/>
  <c r="BN32" i="443"/>
  <c r="AV32" i="443"/>
  <c r="AW32" i="443" s="1"/>
  <c r="AP32" i="443"/>
  <c r="AQ32" i="443" s="1"/>
  <c r="AT32" i="443"/>
  <c r="BO32" i="443"/>
  <c r="BS33" i="443"/>
  <c r="BO33" i="443"/>
  <c r="AT33" i="443"/>
  <c r="AP33" i="443"/>
  <c r="AQ33" i="443" s="1"/>
  <c r="BT33" i="443"/>
  <c r="BN33" i="443"/>
  <c r="AV33" i="443"/>
  <c r="AW33" i="443" s="1"/>
  <c r="AU33" i="443"/>
  <c r="BQ33" i="443"/>
  <c r="BR34" i="443"/>
  <c r="BN34" i="443"/>
  <c r="AS34" i="443"/>
  <c r="AO34" i="443"/>
  <c r="BS34" i="443"/>
  <c r="BM34" i="443"/>
  <c r="AT34" i="443"/>
  <c r="BQ34" i="443"/>
  <c r="BL34" i="443"/>
  <c r="AR34" i="443"/>
  <c r="AV34" i="443"/>
  <c r="AW34" i="443" s="1"/>
  <c r="AU38" i="443"/>
  <c r="BM38" i="443"/>
  <c r="BR42" i="443"/>
  <c r="BN42" i="443"/>
  <c r="AS42" i="443"/>
  <c r="AO42" i="443"/>
  <c r="BP42" i="443"/>
  <c r="AV42" i="443"/>
  <c r="AW42" i="443" s="1"/>
  <c r="BT42" i="443"/>
  <c r="BO42" i="443"/>
  <c r="AU42" i="443"/>
  <c r="AP42" i="443"/>
  <c r="AQ42" i="443" s="1"/>
  <c r="BJ42" i="443"/>
  <c r="BK42" i="443"/>
  <c r="BI42" i="443"/>
  <c r="BS42" i="443"/>
  <c r="AU49" i="443"/>
  <c r="BM49" i="443"/>
  <c r="AS53" i="443"/>
  <c r="BQ53" i="443"/>
  <c r="AU54" i="443"/>
  <c r="BM54" i="443"/>
  <c r="BR58" i="443"/>
  <c r="BN58" i="443"/>
  <c r="AS58" i="443"/>
  <c r="AO58" i="443"/>
  <c r="BP58" i="443"/>
  <c r="AV58" i="443"/>
  <c r="AW58" i="443" s="1"/>
  <c r="BT58" i="443"/>
  <c r="BO58" i="443"/>
  <c r="AU58" i="443"/>
  <c r="AP58" i="443"/>
  <c r="AQ58" i="443" s="1"/>
  <c r="BK58" i="443"/>
  <c r="BI58" i="443"/>
  <c r="BS58" i="443"/>
  <c r="BK63" i="443"/>
  <c r="AT64" i="443"/>
  <c r="AS69" i="443"/>
  <c r="BQ69" i="443"/>
  <c r="BR74" i="443"/>
  <c r="BN74" i="443"/>
  <c r="AS74" i="443"/>
  <c r="AO74" i="443"/>
  <c r="BP74" i="443"/>
  <c r="AU74" i="443"/>
  <c r="AP74" i="443"/>
  <c r="AQ74" i="443" s="1"/>
  <c r="BS74" i="443"/>
  <c r="BI78" i="443"/>
  <c r="BK78" i="443"/>
  <c r="BQ89" i="443"/>
  <c r="AT91" i="443"/>
  <c r="BQ91" i="443"/>
  <c r="AV92" i="443"/>
  <c r="AW92" i="443" s="1"/>
  <c r="BL92" i="443"/>
  <c r="BJ94" i="443"/>
  <c r="BT99" i="443"/>
  <c r="AU99" i="443"/>
  <c r="BS99" i="443"/>
  <c r="AP99" i="443"/>
  <c r="AQ99" i="443" s="1"/>
  <c r="BM99" i="443"/>
  <c r="AT99" i="443"/>
  <c r="AS99" i="443"/>
  <c r="BO99" i="443"/>
  <c r="BM116" i="443"/>
  <c r="BI131" i="443"/>
  <c r="BK131" i="443"/>
  <c r="BJ131" i="443"/>
  <c r="BO25" i="443"/>
  <c r="AT25" i="443"/>
  <c r="AS25" i="443"/>
  <c r="BR30" i="443"/>
  <c r="BN30" i="443"/>
  <c r="AT30" i="443"/>
  <c r="BM30" i="443"/>
  <c r="BS41" i="443"/>
  <c r="BO41" i="443"/>
  <c r="AT41" i="443"/>
  <c r="AP41" i="443"/>
  <c r="AQ41" i="443" s="1"/>
  <c r="AS41" i="443"/>
  <c r="BL41" i="443"/>
  <c r="BQ41" i="443"/>
  <c r="AR44" i="443"/>
  <c r="AR45" i="443"/>
  <c r="BR46" i="443"/>
  <c r="BN46" i="443"/>
  <c r="AS46" i="443"/>
  <c r="AO46" i="443"/>
  <c r="AT46" i="443"/>
  <c r="BM46" i="443"/>
  <c r="BS46" i="443"/>
  <c r="BT56" i="443"/>
  <c r="BP56" i="443"/>
  <c r="BL56" i="443"/>
  <c r="AU56" i="443"/>
  <c r="AS56" i="443"/>
  <c r="BQ56" i="443"/>
  <c r="BS57" i="443"/>
  <c r="BO57" i="443"/>
  <c r="AT57" i="443"/>
  <c r="AP57" i="443"/>
  <c r="AQ57" i="443" s="1"/>
  <c r="AS57" i="443"/>
  <c r="BL57" i="443"/>
  <c r="BQ57" i="443"/>
  <c r="BR62" i="443"/>
  <c r="BN62" i="443"/>
  <c r="AT62" i="443"/>
  <c r="BM62" i="443"/>
  <c r="AR66" i="443"/>
  <c r="BL66" i="443"/>
  <c r="BQ72" i="443"/>
  <c r="BS73" i="443"/>
  <c r="BO73" i="443"/>
  <c r="AT73" i="443"/>
  <c r="AP73" i="443"/>
  <c r="AQ73" i="443" s="1"/>
  <c r="AS73" i="443"/>
  <c r="BL73" i="443"/>
  <c r="BQ73" i="443"/>
  <c r="BK76" i="443"/>
  <c r="BJ76" i="443"/>
  <c r="BO79" i="443"/>
  <c r="BS80" i="443"/>
  <c r="BO80" i="443"/>
  <c r="AT80" i="443"/>
  <c r="AP80" i="443"/>
  <c r="AQ80" i="443" s="1"/>
  <c r="BT80" i="443"/>
  <c r="BN80" i="443"/>
  <c r="AV80" i="443"/>
  <c r="AW80" i="443" s="1"/>
  <c r="AU80" i="443"/>
  <c r="BQ80" i="443"/>
  <c r="BR81" i="443"/>
  <c r="BN81" i="443"/>
  <c r="AS81" i="443"/>
  <c r="AO81" i="443"/>
  <c r="BQ81" i="443"/>
  <c r="BL81" i="443"/>
  <c r="AR81" i="443"/>
  <c r="AU81" i="443"/>
  <c r="BP81" i="443"/>
  <c r="BS84" i="443"/>
  <c r="BO84" i="443"/>
  <c r="AT84" i="443"/>
  <c r="AP84" i="443"/>
  <c r="AQ84" i="443" s="1"/>
  <c r="BR84" i="443"/>
  <c r="BM84" i="443"/>
  <c r="AU84" i="443"/>
  <c r="AO84" i="443"/>
  <c r="AV84" i="443"/>
  <c r="AW84" i="443" s="1"/>
  <c r="BP84" i="443"/>
  <c r="AS95" i="443"/>
  <c r="AU96" i="443"/>
  <c r="AU101" i="443"/>
  <c r="BR105" i="443"/>
  <c r="BN105" i="443"/>
  <c r="AS105" i="443"/>
  <c r="AO105" i="443"/>
  <c r="BP105" i="443"/>
  <c r="AV105" i="443"/>
  <c r="AW105" i="443" s="1"/>
  <c r="BT105" i="443"/>
  <c r="BO105" i="443"/>
  <c r="AU105" i="443"/>
  <c r="AP105" i="443"/>
  <c r="AQ105" i="443" s="1"/>
  <c r="BJ105" i="443"/>
  <c r="BK105" i="443"/>
  <c r="BI105" i="443"/>
  <c r="BS105" i="443"/>
  <c r="AT111" i="443"/>
  <c r="AU112" i="443"/>
  <c r="BS117" i="443"/>
  <c r="BO117" i="443"/>
  <c r="AT117" i="443"/>
  <c r="AP117" i="443"/>
  <c r="AQ117" i="443" s="1"/>
  <c r="BT117" i="443"/>
  <c r="BN117" i="443"/>
  <c r="AV117" i="443"/>
  <c r="AW117" i="443" s="1"/>
  <c r="BM117" i="443"/>
  <c r="AR117" i="443"/>
  <c r="BR117" i="443"/>
  <c r="BL117" i="443"/>
  <c r="AO117" i="443"/>
  <c r="BK117" i="443"/>
  <c r="BI117" i="443"/>
  <c r="BK133" i="443"/>
  <c r="BI133" i="443"/>
  <c r="BT44" i="443"/>
  <c r="BP44" i="443"/>
  <c r="BL44" i="443"/>
  <c r="AU44" i="443"/>
  <c r="AS44" i="443"/>
  <c r="BQ44" i="443"/>
  <c r="BS45" i="443"/>
  <c r="BO45" i="443"/>
  <c r="AT45" i="443"/>
  <c r="AP45" i="443"/>
  <c r="AQ45" i="443" s="1"/>
  <c r="AS45" i="443"/>
  <c r="BL45" i="443"/>
  <c r="BQ45" i="443"/>
  <c r="BR50" i="443"/>
  <c r="BN50" i="443"/>
  <c r="BP60" i="443"/>
  <c r="BL60" i="443"/>
  <c r="BQ60" i="443"/>
  <c r="AP61" i="443"/>
  <c r="AQ61" i="443" s="1"/>
  <c r="BR66" i="443"/>
  <c r="BN66" i="443"/>
  <c r="AS66" i="443"/>
  <c r="AO66" i="443"/>
  <c r="AT66" i="443"/>
  <c r="BM66" i="443"/>
  <c r="BS66" i="443"/>
  <c r="BS76" i="443"/>
  <c r="BO76" i="443"/>
  <c r="BP76" i="443"/>
  <c r="BQ76" i="443"/>
  <c r="AU83" i="443"/>
  <c r="BR83" i="443"/>
  <c r="BM83" i="443"/>
  <c r="AT83" i="443"/>
  <c r="AO83" i="443"/>
  <c r="BJ85" i="443"/>
  <c r="BK85" i="443"/>
  <c r="BJ89" i="443"/>
  <c r="BI89" i="443"/>
  <c r="BK92" i="443"/>
  <c r="BJ92" i="443"/>
  <c r="BS95" i="443"/>
  <c r="BS96" i="443"/>
  <c r="BO96" i="443"/>
  <c r="AT96" i="443"/>
  <c r="AP96" i="443"/>
  <c r="AQ96" i="443" s="1"/>
  <c r="BP96" i="443"/>
  <c r="AR96" i="443"/>
  <c r="BT96" i="443"/>
  <c r="BN96" i="443"/>
  <c r="AV96" i="443"/>
  <c r="AW96" i="443" s="1"/>
  <c r="BQ96" i="443"/>
  <c r="AS101" i="443"/>
  <c r="BP101" i="443"/>
  <c r="BO101" i="443"/>
  <c r="BK108" i="443"/>
  <c r="BT111" i="443"/>
  <c r="BP111" i="443"/>
  <c r="BL111" i="443"/>
  <c r="AU111" i="443"/>
  <c r="BO111" i="443"/>
  <c r="AR111" i="443"/>
  <c r="BS111" i="443"/>
  <c r="BN111" i="443"/>
  <c r="AV111" i="443"/>
  <c r="AW111" i="443" s="1"/>
  <c r="AP111" i="443"/>
  <c r="AQ111" i="443" s="1"/>
  <c r="BT112" i="443"/>
  <c r="BP112" i="443"/>
  <c r="BO112" i="443"/>
  <c r="AT112" i="443"/>
  <c r="AP112" i="443"/>
  <c r="AQ112" i="443" s="1"/>
  <c r="BQ112" i="443"/>
  <c r="AR112" i="443"/>
  <c r="BN112" i="443"/>
  <c r="AV112" i="443"/>
  <c r="AW112" i="443" s="1"/>
  <c r="BR112" i="443"/>
  <c r="BR118" i="443"/>
  <c r="BN118" i="443"/>
  <c r="AS118" i="443"/>
  <c r="AO118" i="443"/>
  <c r="BQ118" i="443"/>
  <c r="BL118" i="443"/>
  <c r="AR118" i="443"/>
  <c r="BT118" i="443"/>
  <c r="BM118" i="443"/>
  <c r="BS118" i="443"/>
  <c r="AV118" i="443"/>
  <c r="AW118" i="443" s="1"/>
  <c r="AP118" i="443"/>
  <c r="AQ118" i="443" s="1"/>
  <c r="BJ118" i="443"/>
  <c r="BK118" i="443"/>
  <c r="BS121" i="443"/>
  <c r="BO121" i="443"/>
  <c r="AT121" i="443"/>
  <c r="AP121" i="443"/>
  <c r="AQ121" i="443" s="1"/>
  <c r="BR121" i="443"/>
  <c r="BM121" i="443"/>
  <c r="AU121" i="443"/>
  <c r="AO121" i="443"/>
  <c r="BT121" i="443"/>
  <c r="BL121" i="443"/>
  <c r="AR121" i="443"/>
  <c r="BQ121" i="443"/>
  <c r="BP121" i="443"/>
  <c r="BK125" i="443"/>
  <c r="BJ125" i="443"/>
  <c r="BI125" i="443"/>
  <c r="BS136" i="443"/>
  <c r="BO136" i="443"/>
  <c r="AT136" i="443"/>
  <c r="AP136" i="443"/>
  <c r="AQ136" i="443" s="1"/>
  <c r="BR136" i="443"/>
  <c r="BM136" i="443"/>
  <c r="AU136" i="443"/>
  <c r="AO136" i="443"/>
  <c r="BT136" i="443"/>
  <c r="BL136" i="443"/>
  <c r="AR136" i="443"/>
  <c r="BP136" i="443"/>
  <c r="AS136" i="443"/>
  <c r="AV136" i="443"/>
  <c r="AW136" i="443" s="1"/>
  <c r="BI142" i="443"/>
  <c r="BK142" i="443"/>
  <c r="BJ142" i="443"/>
  <c r="BJ141" i="443"/>
  <c r="BI141" i="443"/>
  <c r="BK141" i="443"/>
  <c r="AR23" i="443"/>
  <c r="AV23" i="443"/>
  <c r="AW23" i="443" s="1"/>
  <c r="BM23" i="443"/>
  <c r="AR27" i="443"/>
  <c r="AV27" i="443"/>
  <c r="AW27" i="443" s="1"/>
  <c r="BM27" i="443"/>
  <c r="AR31" i="443"/>
  <c r="AV31" i="443"/>
  <c r="AW31" i="443" s="1"/>
  <c r="BM31" i="443"/>
  <c r="BM35" i="443"/>
  <c r="AR39" i="443"/>
  <c r="AV39" i="443"/>
  <c r="AW39" i="443" s="1"/>
  <c r="BM39" i="443"/>
  <c r="BM43" i="443"/>
  <c r="AR47" i="443"/>
  <c r="AV47" i="443"/>
  <c r="AW47" i="443" s="1"/>
  <c r="BM47" i="443"/>
  <c r="AR51" i="443"/>
  <c r="AV51" i="443"/>
  <c r="AW51" i="443" s="1"/>
  <c r="BM51" i="443"/>
  <c r="BM55" i="443"/>
  <c r="AR59" i="443"/>
  <c r="AV59" i="443"/>
  <c r="AW59" i="443" s="1"/>
  <c r="BM59" i="443"/>
  <c r="AR67" i="443"/>
  <c r="AV67" i="443"/>
  <c r="AW67" i="443"/>
  <c r="BM67" i="443"/>
  <c r="BM71" i="443"/>
  <c r="AR75" i="443"/>
  <c r="AV75" i="443"/>
  <c r="AW75" i="443" s="1"/>
  <c r="BM75" i="443"/>
  <c r="BR77" i="443"/>
  <c r="BN77" i="443"/>
  <c r="AS77" i="443"/>
  <c r="AO77" i="443"/>
  <c r="AT77" i="443"/>
  <c r="BM77" i="443"/>
  <c r="BS77" i="443"/>
  <c r="BT87" i="443"/>
  <c r="BP87" i="443"/>
  <c r="BL87" i="443"/>
  <c r="AU87" i="443"/>
  <c r="AS87" i="443"/>
  <c r="BQ87" i="443"/>
  <c r="BS88" i="443"/>
  <c r="BO88" i="443"/>
  <c r="AT88" i="443"/>
  <c r="AP88" i="443"/>
  <c r="AQ88" i="443" s="1"/>
  <c r="AS88" i="443"/>
  <c r="BL88" i="443"/>
  <c r="BQ88" i="443"/>
  <c r="BR93" i="443"/>
  <c r="BN93" i="443"/>
  <c r="AS93" i="443"/>
  <c r="AO93" i="443"/>
  <c r="AT93" i="443"/>
  <c r="BM93" i="443"/>
  <c r="BS93" i="443"/>
  <c r="AR97" i="443"/>
  <c r="BL97" i="443"/>
  <c r="BT103" i="443"/>
  <c r="BP103" i="443"/>
  <c r="AS103" i="443"/>
  <c r="BQ103" i="443"/>
  <c r="AR107" i="443"/>
  <c r="AR108" i="443"/>
  <c r="BR109" i="443"/>
  <c r="BN109" i="443"/>
  <c r="AT109" i="443"/>
  <c r="BM109" i="443"/>
  <c r="BS113" i="443"/>
  <c r="BO113" i="443"/>
  <c r="AT113" i="443"/>
  <c r="AP113" i="443"/>
  <c r="AQ113" i="443" s="1"/>
  <c r="BP113" i="443"/>
  <c r="AR113" i="443"/>
  <c r="AU113" i="443"/>
  <c r="BQ113" i="443"/>
  <c r="BJ122" i="443"/>
  <c r="BK122" i="443"/>
  <c r="BJ126" i="443"/>
  <c r="AS128" i="443"/>
  <c r="BM128" i="443"/>
  <c r="AS129" i="443"/>
  <c r="BK129" i="443"/>
  <c r="BJ129" i="443"/>
  <c r="AU133" i="443"/>
  <c r="AU134" i="443"/>
  <c r="BP135" i="443"/>
  <c r="BL135" i="443"/>
  <c r="BM135" i="443"/>
  <c r="AT135" i="443"/>
  <c r="AP135" i="443"/>
  <c r="AQ135" i="443" s="1"/>
  <c r="BN135" i="443"/>
  <c r="BR137" i="443"/>
  <c r="BN137" i="443"/>
  <c r="AS137" i="443"/>
  <c r="AO137" i="443"/>
  <c r="BP137" i="443"/>
  <c r="AV137" i="443"/>
  <c r="AW137" i="443" s="1"/>
  <c r="BQ137" i="443"/>
  <c r="AT137" i="443"/>
  <c r="BT137" i="443"/>
  <c r="BL137" i="443"/>
  <c r="AR137" i="443"/>
  <c r="BJ137" i="443"/>
  <c r="BK137" i="443"/>
  <c r="BI137" i="443"/>
  <c r="BK144" i="443"/>
  <c r="BJ144" i="443"/>
  <c r="BI144" i="443"/>
  <c r="BR97" i="443"/>
  <c r="BN97" i="443"/>
  <c r="AS97" i="443"/>
  <c r="AO97" i="443"/>
  <c r="AT97" i="443"/>
  <c r="BM97" i="443"/>
  <c r="BS97" i="443"/>
  <c r="BT107" i="443"/>
  <c r="BP107" i="443"/>
  <c r="BL107" i="443"/>
  <c r="AU107" i="443"/>
  <c r="AS107" i="443"/>
  <c r="BQ107" i="443"/>
  <c r="BS108" i="443"/>
  <c r="BO108" i="443"/>
  <c r="AT108" i="443"/>
  <c r="AP108" i="443"/>
  <c r="AQ108" i="443" s="1"/>
  <c r="AS108" i="443"/>
  <c r="BL108" i="443"/>
  <c r="BQ108" i="443"/>
  <c r="BI115" i="443"/>
  <c r="BK115" i="443"/>
  <c r="BT128" i="443"/>
  <c r="BP128" i="443"/>
  <c r="BL128" i="443"/>
  <c r="AU128" i="443"/>
  <c r="BO128" i="443"/>
  <c r="AR128" i="443"/>
  <c r="AT128" i="443"/>
  <c r="BN128" i="443"/>
  <c r="BS129" i="443"/>
  <c r="BO129" i="443"/>
  <c r="BP129" i="443"/>
  <c r="AT129" i="443"/>
  <c r="AP129" i="443"/>
  <c r="AQ129" i="443" s="1"/>
  <c r="BQ129" i="443"/>
  <c r="AR129" i="443"/>
  <c r="AU129" i="443"/>
  <c r="BR129" i="443"/>
  <c r="BT132" i="443"/>
  <c r="BP132" i="443"/>
  <c r="BL132" i="443"/>
  <c r="AU132" i="443"/>
  <c r="BS132" i="443"/>
  <c r="BQ132" i="443"/>
  <c r="AO132" i="443"/>
  <c r="BS133" i="443"/>
  <c r="BO133" i="443"/>
  <c r="AT133" i="443"/>
  <c r="AP133" i="443"/>
  <c r="AQ133" i="443" s="1"/>
  <c r="BT133" i="443"/>
  <c r="BN133" i="443"/>
  <c r="AV133" i="443"/>
  <c r="AW133" i="443" s="1"/>
  <c r="BR133" i="443"/>
  <c r="BL133" i="443"/>
  <c r="AO133" i="443"/>
  <c r="BP133" i="443"/>
  <c r="BQ134" i="443"/>
  <c r="BM134" i="443"/>
  <c r="BT134" i="443"/>
  <c r="BO134" i="443"/>
  <c r="AS134" i="443"/>
  <c r="AO134" i="443"/>
  <c r="BS134" i="443"/>
  <c r="BL134" i="443"/>
  <c r="AR134" i="443"/>
  <c r="AV134" i="443"/>
  <c r="AW134" i="443" s="1"/>
  <c r="AP134" i="443"/>
  <c r="AQ134" i="443" s="1"/>
  <c r="BP134" i="443"/>
  <c r="BI146" i="443"/>
  <c r="BK146" i="443"/>
  <c r="AR78" i="443"/>
  <c r="AV78" i="443"/>
  <c r="AW78" i="443" s="1"/>
  <c r="BM78" i="443"/>
  <c r="AR82" i="443"/>
  <c r="AV82" i="443"/>
  <c r="AW82" i="443" s="1"/>
  <c r="BM82" i="443"/>
  <c r="AR86" i="443"/>
  <c r="AV86" i="443"/>
  <c r="AW86" i="443" s="1"/>
  <c r="BM86" i="443"/>
  <c r="AR90" i="443"/>
  <c r="AV90" i="443"/>
  <c r="AW90" i="443" s="1"/>
  <c r="BM90" i="443"/>
  <c r="AV94" i="443"/>
  <c r="AW94" i="443" s="1"/>
  <c r="AR98" i="443"/>
  <c r="AV98" i="443"/>
  <c r="AW98" i="443" s="1"/>
  <c r="BM98" i="443"/>
  <c r="AR106" i="443"/>
  <c r="AV106" i="443"/>
  <c r="AW106" i="443" s="1"/>
  <c r="BM106" i="443"/>
  <c r="AV110" i="443"/>
  <c r="AW110" i="443" s="1"/>
  <c r="BR114" i="443"/>
  <c r="BN114" i="443"/>
  <c r="AS114" i="443"/>
  <c r="AO114" i="443"/>
  <c r="AT114" i="443"/>
  <c r="BM114" i="443"/>
  <c r="BS114" i="443"/>
  <c r="BT124" i="443"/>
  <c r="BP124" i="443"/>
  <c r="BL124" i="443"/>
  <c r="AU124" i="443"/>
  <c r="AS124" i="443"/>
  <c r="BS125" i="443"/>
  <c r="AT125" i="443"/>
  <c r="AP125" i="443"/>
  <c r="AQ125" i="443" s="1"/>
  <c r="AS125" i="443"/>
  <c r="BL125" i="443"/>
  <c r="BQ125" i="443"/>
  <c r="BK140" i="443"/>
  <c r="BJ140" i="443"/>
  <c r="AS141" i="443"/>
  <c r="AO141" i="443"/>
  <c r="AR115" i="443"/>
  <c r="AV115" i="443"/>
  <c r="AW115" i="443" s="1"/>
  <c r="BM115" i="443"/>
  <c r="BM119" i="443"/>
  <c r="AR123" i="443"/>
  <c r="AV123" i="443"/>
  <c r="AW123" i="443" s="1"/>
  <c r="BM123" i="443"/>
  <c r="AR127" i="443"/>
  <c r="AV127" i="443"/>
  <c r="AW127" i="443"/>
  <c r="BM127" i="443"/>
  <c r="BR130" i="443"/>
  <c r="BN130" i="443"/>
  <c r="AS130" i="443"/>
  <c r="AO130" i="443"/>
  <c r="AT130" i="443"/>
  <c r="BM130" i="443"/>
  <c r="BS130" i="443"/>
  <c r="BT143" i="443"/>
  <c r="BL143" i="443"/>
  <c r="BO143" i="443"/>
  <c r="AR143" i="443"/>
  <c r="AT143" i="443"/>
  <c r="BN143" i="443"/>
  <c r="BS144" i="443"/>
  <c r="AT144" i="443"/>
  <c r="BP144" i="443"/>
  <c r="AR144" i="443"/>
  <c r="AU144" i="443"/>
  <c r="BQ144" i="443"/>
  <c r="AR131" i="443"/>
  <c r="AV131" i="443"/>
  <c r="AW131" i="443" s="1"/>
  <c r="BM131" i="443"/>
  <c r="BT139" i="443"/>
  <c r="BP139" i="443"/>
  <c r="BL139" i="443"/>
  <c r="AU139" i="443"/>
  <c r="AS139" i="443"/>
  <c r="BQ139" i="443"/>
  <c r="BS140" i="443"/>
  <c r="BO140" i="443"/>
  <c r="AT140" i="443"/>
  <c r="AP140" i="443"/>
  <c r="AQ140" i="443" s="1"/>
  <c r="AS140" i="443"/>
  <c r="BL140" i="443"/>
  <c r="BQ140" i="443"/>
  <c r="BR145" i="443"/>
  <c r="BN145" i="443"/>
  <c r="AS145" i="443"/>
  <c r="AO145" i="443"/>
  <c r="AT145" i="443"/>
  <c r="BM145" i="443"/>
  <c r="BS145" i="443"/>
  <c r="AR138" i="443"/>
  <c r="AV138" i="443"/>
  <c r="AW138" i="443" s="1"/>
  <c r="AR146" i="443"/>
  <c r="AV146" i="443"/>
  <c r="AW146" i="443" s="1"/>
  <c r="BM146" i="443"/>
  <c r="AQ22" i="446"/>
  <c r="AQ23" i="447"/>
  <c r="BE18" i="447"/>
  <c r="BR18" i="447"/>
  <c r="U18" i="447"/>
  <c r="AW22" i="446"/>
  <c r="BD18" i="444"/>
  <c r="BO18" i="444"/>
  <c r="BQ18" i="444"/>
  <c r="BB18" i="444"/>
  <c r="R18" i="444"/>
  <c r="T18" i="444"/>
  <c r="BL18" i="444"/>
  <c r="Q18" i="444"/>
  <c r="AY18" i="444"/>
  <c r="F9" i="342"/>
  <c r="H11" i="338"/>
  <c r="C11" i="338"/>
  <c r="V5" i="430"/>
  <c r="S5" i="430"/>
  <c r="S7" i="430"/>
  <c r="M7" i="430"/>
  <c r="M5" i="430"/>
  <c r="J5" i="430"/>
  <c r="D5" i="430"/>
  <c r="AA247" i="430"/>
  <c r="Z247" i="430"/>
  <c r="Y247" i="430"/>
  <c r="X247" i="430"/>
  <c r="W247" i="430"/>
  <c r="V247" i="430"/>
  <c r="U247" i="430"/>
  <c r="T247" i="430"/>
  <c r="S247" i="430"/>
  <c r="R247" i="430"/>
  <c r="Q247" i="430"/>
  <c r="P247" i="430"/>
  <c r="O247" i="430"/>
  <c r="AC246" i="430"/>
  <c r="AA246" i="430" s="1"/>
  <c r="AB246" i="430"/>
  <c r="AC245" i="430"/>
  <c r="AB245" i="430"/>
  <c r="AC244" i="430"/>
  <c r="AB244" i="430"/>
  <c r="AC243" i="430"/>
  <c r="AA243" i="430" s="1"/>
  <c r="AB243" i="430"/>
  <c r="AC242" i="430"/>
  <c r="AB242" i="430"/>
  <c r="AC241" i="430"/>
  <c r="Z241" i="430" s="1"/>
  <c r="AB241" i="430"/>
  <c r="AC240" i="430"/>
  <c r="AB240" i="430"/>
  <c r="AC239" i="430"/>
  <c r="AB239" i="430"/>
  <c r="AC238" i="430"/>
  <c r="X238" i="430" s="1"/>
  <c r="AB238" i="430"/>
  <c r="AC237" i="430"/>
  <c r="AB237" i="430"/>
  <c r="AC236" i="430"/>
  <c r="AB236" i="430"/>
  <c r="Y236" i="430"/>
  <c r="AC235" i="430"/>
  <c r="Y235" i="430" s="1"/>
  <c r="AB235" i="430"/>
  <c r="AC234" i="430"/>
  <c r="AB234" i="430"/>
  <c r="AC233" i="430"/>
  <c r="Y233" i="430" s="1"/>
  <c r="AB233" i="430"/>
  <c r="AC232" i="430"/>
  <c r="AB232" i="430"/>
  <c r="AC231" i="430"/>
  <c r="AB231" i="430"/>
  <c r="X231" i="430"/>
  <c r="AC230" i="430"/>
  <c r="Z230" i="430" s="1"/>
  <c r="AB230" i="430"/>
  <c r="AC229" i="430"/>
  <c r="Y229" i="430" s="1"/>
  <c r="AB229" i="430"/>
  <c r="AC228" i="430"/>
  <c r="X228" i="430" s="1"/>
  <c r="AB228" i="430"/>
  <c r="AC227" i="430"/>
  <c r="AB227" i="430"/>
  <c r="AC226" i="430"/>
  <c r="AA226" i="430" s="1"/>
  <c r="AB226" i="430"/>
  <c r="Z226" i="430"/>
  <c r="AC225" i="430"/>
  <c r="X225" i="430" s="1"/>
  <c r="AB225" i="430"/>
  <c r="AC224" i="430"/>
  <c r="X224" i="430" s="1"/>
  <c r="AB224" i="430"/>
  <c r="AC223" i="430"/>
  <c r="AB223" i="430"/>
  <c r="AC222" i="430"/>
  <c r="Y222" i="430" s="1"/>
  <c r="AB222" i="430"/>
  <c r="AC221" i="430"/>
  <c r="AB221" i="430"/>
  <c r="AC220" i="430"/>
  <c r="X220" i="430" s="1"/>
  <c r="AB220" i="430"/>
  <c r="AA220" i="430"/>
  <c r="Y220" i="430"/>
  <c r="AC219" i="430"/>
  <c r="AB219" i="430"/>
  <c r="AC218" i="430"/>
  <c r="Z218" i="430" s="1"/>
  <c r="AB218" i="430"/>
  <c r="AC217" i="430"/>
  <c r="AB217" i="430"/>
  <c r="AA217" i="430"/>
  <c r="X217" i="430"/>
  <c r="AC216" i="430"/>
  <c r="Z216" i="430" s="1"/>
  <c r="X216" i="430"/>
  <c r="AB216" i="430"/>
  <c r="AC215" i="430"/>
  <c r="AB215" i="430"/>
  <c r="AC214" i="430"/>
  <c r="AB214" i="430"/>
  <c r="AC213" i="430"/>
  <c r="AB213" i="430"/>
  <c r="Y213" i="430"/>
  <c r="AC212" i="430"/>
  <c r="AB212" i="430"/>
  <c r="AC211" i="430"/>
  <c r="Y211" i="430" s="1"/>
  <c r="AB211" i="430"/>
  <c r="AC210" i="430"/>
  <c r="AA210" i="430" s="1"/>
  <c r="AB210" i="430"/>
  <c r="X210" i="430"/>
  <c r="AC209" i="430"/>
  <c r="Z209" i="430" s="1"/>
  <c r="AB209" i="430"/>
  <c r="AC208" i="430"/>
  <c r="AB208" i="430"/>
  <c r="AC207" i="430"/>
  <c r="AB207" i="430"/>
  <c r="AC206" i="430"/>
  <c r="X206" i="430" s="1"/>
  <c r="AB206" i="430"/>
  <c r="AC205" i="430"/>
  <c r="AB205" i="430"/>
  <c r="AC204" i="430"/>
  <c r="AB204" i="430"/>
  <c r="AC203" i="430"/>
  <c r="AB203" i="430"/>
  <c r="AC202" i="430"/>
  <c r="AB202" i="430"/>
  <c r="AC201" i="430"/>
  <c r="AB201" i="430"/>
  <c r="AC200" i="430"/>
  <c r="AA200" i="430" s="1"/>
  <c r="AB200" i="430"/>
  <c r="Z200" i="430"/>
  <c r="AC199" i="430"/>
  <c r="AB199" i="430"/>
  <c r="AC198" i="430"/>
  <c r="AB198" i="430"/>
  <c r="AC197" i="430"/>
  <c r="AB197" i="430"/>
  <c r="AC196" i="430"/>
  <c r="Y196" i="430" s="1"/>
  <c r="AB196" i="430"/>
  <c r="AC195" i="430"/>
  <c r="AB195" i="430"/>
  <c r="AC194" i="430"/>
  <c r="AA194" i="430" s="1"/>
  <c r="AB194" i="430"/>
  <c r="AC193" i="430"/>
  <c r="AB193" i="430"/>
  <c r="AC192" i="430"/>
  <c r="Z192" i="430" s="1"/>
  <c r="AB192" i="430"/>
  <c r="AC191" i="430"/>
  <c r="Y191" i="430" s="1"/>
  <c r="AB191" i="430"/>
  <c r="AC190" i="430"/>
  <c r="X190" i="430" s="1"/>
  <c r="AB190" i="430"/>
  <c r="Z190" i="430"/>
  <c r="AC189" i="430"/>
  <c r="X189" i="430" s="1"/>
  <c r="AB189" i="430"/>
  <c r="AA189" i="430"/>
  <c r="AC188" i="430"/>
  <c r="Y188" i="430" s="1"/>
  <c r="AB188" i="430"/>
  <c r="AC187" i="430"/>
  <c r="AB187" i="430"/>
  <c r="AC186" i="430"/>
  <c r="AB186" i="430"/>
  <c r="AC185" i="430"/>
  <c r="X185" i="430" s="1"/>
  <c r="AB185" i="430"/>
  <c r="Y185" i="430"/>
  <c r="AC184" i="430"/>
  <c r="AB184" i="430"/>
  <c r="AC183" i="430"/>
  <c r="Y183" i="430" s="1"/>
  <c r="AB183" i="430"/>
  <c r="X183" i="430"/>
  <c r="AC182" i="430"/>
  <c r="Z182" i="430" s="1"/>
  <c r="AB182" i="430"/>
  <c r="AC181" i="430"/>
  <c r="X181" i="430" s="1"/>
  <c r="AB181" i="430"/>
  <c r="AC180" i="430"/>
  <c r="X180" i="430" s="1"/>
  <c r="AB180" i="430"/>
  <c r="AC179" i="430"/>
  <c r="AA179" i="430" s="1"/>
  <c r="AB179" i="430"/>
  <c r="AC178" i="430"/>
  <c r="AB178" i="430"/>
  <c r="AC177" i="430"/>
  <c r="Z177" i="430" s="1"/>
  <c r="AB177" i="430"/>
  <c r="Y177" i="430"/>
  <c r="AC176" i="430"/>
  <c r="X176" i="430" s="1"/>
  <c r="AB176" i="430"/>
  <c r="AC175" i="430"/>
  <c r="X175" i="430" s="1"/>
  <c r="AB175" i="430"/>
  <c r="AC174" i="430"/>
  <c r="X174" i="430" s="1"/>
  <c r="AB174" i="430"/>
  <c r="Z174" i="430"/>
  <c r="AC173" i="430"/>
  <c r="Y173" i="430" s="1"/>
  <c r="AB173" i="430"/>
  <c r="AC172" i="430"/>
  <c r="AB172" i="430"/>
  <c r="AC171" i="430"/>
  <c r="X171" i="430" s="1"/>
  <c r="AB171" i="430"/>
  <c r="AC170" i="430"/>
  <c r="Y170" i="430" s="1"/>
  <c r="AB170" i="430"/>
  <c r="Z170" i="430"/>
  <c r="X170" i="430"/>
  <c r="AC169" i="430"/>
  <c r="Y169" i="430" s="1"/>
  <c r="AB169" i="430"/>
  <c r="Z169" i="430"/>
  <c r="AC168" i="430"/>
  <c r="AA168" i="430" s="1"/>
  <c r="AB168" i="430"/>
  <c r="Z168" i="430"/>
  <c r="X168" i="430"/>
  <c r="AC167" i="430"/>
  <c r="AB167" i="430"/>
  <c r="AC166" i="430"/>
  <c r="Y166" i="430" s="1"/>
  <c r="AB166" i="430"/>
  <c r="AC165" i="430"/>
  <c r="Y165" i="430" s="1"/>
  <c r="AB165" i="430"/>
  <c r="AC164" i="430"/>
  <c r="AB164" i="430"/>
  <c r="AC163" i="430"/>
  <c r="AB163" i="430"/>
  <c r="AC162" i="430"/>
  <c r="X162" i="430" s="1"/>
  <c r="AB162" i="430"/>
  <c r="AC161" i="430"/>
  <c r="AA161" i="430" s="1"/>
  <c r="AB161" i="430"/>
  <c r="Y161" i="430"/>
  <c r="AC160" i="430"/>
  <c r="AB160" i="430"/>
  <c r="AC159" i="430"/>
  <c r="Z159" i="430" s="1"/>
  <c r="AB159" i="430"/>
  <c r="AC158" i="430"/>
  <c r="AB158" i="430"/>
  <c r="Y158" i="430"/>
  <c r="AC157" i="430"/>
  <c r="AB157" i="430"/>
  <c r="AC156" i="430"/>
  <c r="X156" i="430" s="1"/>
  <c r="AB156" i="430"/>
  <c r="Y156" i="430"/>
  <c r="AC155" i="430"/>
  <c r="Z155" i="430" s="1"/>
  <c r="AB155" i="430"/>
  <c r="AC154" i="430"/>
  <c r="AB154" i="430"/>
  <c r="AC153" i="430"/>
  <c r="AB153" i="430"/>
  <c r="AC152" i="430"/>
  <c r="AB152" i="430"/>
  <c r="AC151" i="430"/>
  <c r="AA151" i="430" s="1"/>
  <c r="AB151" i="430"/>
  <c r="AC150" i="430"/>
  <c r="X150" i="430" s="1"/>
  <c r="AB150" i="430"/>
  <c r="AA150" i="430"/>
  <c r="AC149" i="430"/>
  <c r="AB149" i="430"/>
  <c r="AC148" i="430"/>
  <c r="AB148" i="430"/>
  <c r="AC147" i="430"/>
  <c r="AB147" i="430"/>
  <c r="AC146" i="430"/>
  <c r="AB146" i="430"/>
  <c r="AC145" i="430"/>
  <c r="X145" i="430" s="1"/>
  <c r="AB145" i="430"/>
  <c r="AC144" i="430"/>
  <c r="AB144" i="430"/>
  <c r="AC143" i="430"/>
  <c r="X143" i="430" s="1"/>
  <c r="AB143" i="430"/>
  <c r="AC142" i="430"/>
  <c r="AB142" i="430"/>
  <c r="AC141" i="430"/>
  <c r="AB141" i="430"/>
  <c r="AC140" i="430"/>
  <c r="Y140" i="430" s="1"/>
  <c r="AB140" i="430"/>
  <c r="Z140" i="430"/>
  <c r="AC139" i="430"/>
  <c r="X139" i="430" s="1"/>
  <c r="AB139" i="430"/>
  <c r="AC138" i="430"/>
  <c r="X138" i="430" s="1"/>
  <c r="AB138" i="430"/>
  <c r="AC137" i="430"/>
  <c r="AB137" i="430"/>
  <c r="AC136" i="430"/>
  <c r="AB136" i="430"/>
  <c r="AC135" i="430"/>
  <c r="AB135" i="430"/>
  <c r="AC134" i="430"/>
  <c r="Y134" i="430" s="1"/>
  <c r="AB134" i="430"/>
  <c r="Z134" i="430"/>
  <c r="AC133" i="430"/>
  <c r="Z133" i="430" s="1"/>
  <c r="AB133" i="430"/>
  <c r="AC132" i="430"/>
  <c r="AB132" i="430"/>
  <c r="AC131" i="430"/>
  <c r="AB131" i="430"/>
  <c r="AC130" i="430"/>
  <c r="AB130" i="430"/>
  <c r="AA130" i="430"/>
  <c r="AC129" i="430"/>
  <c r="AB129" i="430"/>
  <c r="AC128" i="430"/>
  <c r="AB128" i="430"/>
  <c r="AC127" i="430"/>
  <c r="AB127" i="430"/>
  <c r="AC126" i="430"/>
  <c r="Z126" i="430" s="1"/>
  <c r="AB126" i="430"/>
  <c r="Y126" i="430"/>
  <c r="AC125" i="430"/>
  <c r="AA125" i="430" s="1"/>
  <c r="AB125" i="430"/>
  <c r="AC124" i="430"/>
  <c r="AB124" i="430"/>
  <c r="AC123" i="430"/>
  <c r="AB123" i="430"/>
  <c r="AC122" i="430"/>
  <c r="Z122" i="430" s="1"/>
  <c r="AB122" i="430"/>
  <c r="AC121" i="430"/>
  <c r="AA121" i="430" s="1"/>
  <c r="AB121" i="430"/>
  <c r="AC120" i="430"/>
  <c r="AB120" i="430"/>
  <c r="AC119" i="430"/>
  <c r="AB119" i="430"/>
  <c r="AC118" i="430"/>
  <c r="Z118" i="430" s="1"/>
  <c r="AB118" i="430"/>
  <c r="AC117" i="430"/>
  <c r="AB117" i="430"/>
  <c r="AC116" i="430"/>
  <c r="Z116" i="430" s="1"/>
  <c r="AB116" i="430"/>
  <c r="AC115" i="430"/>
  <c r="AA115" i="430" s="1"/>
  <c r="AB115" i="430"/>
  <c r="AC114" i="430"/>
  <c r="AB114" i="430"/>
  <c r="AC113" i="430"/>
  <c r="AA113" i="430" s="1"/>
  <c r="AB113" i="430"/>
  <c r="AC112" i="430"/>
  <c r="AB112" i="430"/>
  <c r="AC111" i="430"/>
  <c r="AA111" i="430" s="1"/>
  <c r="AB111" i="430"/>
  <c r="AC110" i="430"/>
  <c r="X110" i="430" s="1"/>
  <c r="AB110" i="430"/>
  <c r="AC109" i="430"/>
  <c r="Z109" i="430" s="1"/>
  <c r="AB109" i="430"/>
  <c r="AC108" i="430"/>
  <c r="AB108" i="430"/>
  <c r="AC107" i="430"/>
  <c r="AB107" i="430"/>
  <c r="AC106" i="430"/>
  <c r="AB106" i="430"/>
  <c r="AC105" i="430"/>
  <c r="X105" i="430" s="1"/>
  <c r="AB105" i="430"/>
  <c r="AC104" i="430"/>
  <c r="Z104" i="430" s="1"/>
  <c r="AB104" i="430"/>
  <c r="AC103" i="430"/>
  <c r="X103" i="430" s="1"/>
  <c r="AB103" i="430"/>
  <c r="AC102" i="430"/>
  <c r="AB102" i="430"/>
  <c r="AC101" i="430"/>
  <c r="AA101" i="430" s="1"/>
  <c r="AB101" i="430"/>
  <c r="Z101" i="430"/>
  <c r="AC100" i="430"/>
  <c r="Z100" i="430" s="1"/>
  <c r="AB100" i="430"/>
  <c r="AC99" i="430"/>
  <c r="AB99" i="430"/>
  <c r="AC98" i="430"/>
  <c r="AB98" i="430"/>
  <c r="AC97" i="430"/>
  <c r="AA97" i="430" s="1"/>
  <c r="AB97" i="430"/>
  <c r="AC96" i="430"/>
  <c r="AB96" i="430"/>
  <c r="AC95" i="430"/>
  <c r="AB95" i="430"/>
  <c r="AC94" i="430"/>
  <c r="X94" i="430" s="1"/>
  <c r="AB94" i="430"/>
  <c r="Y94" i="430"/>
  <c r="AC93" i="430"/>
  <c r="AB93" i="430"/>
  <c r="AC92" i="430"/>
  <c r="X92" i="430" s="1"/>
  <c r="AB92" i="430"/>
  <c r="AC91" i="430"/>
  <c r="AB91" i="430"/>
  <c r="AC90" i="430"/>
  <c r="Z90" i="430" s="1"/>
  <c r="AB90" i="430"/>
  <c r="Y90" i="430"/>
  <c r="AC89" i="430"/>
  <c r="Y89" i="430" s="1"/>
  <c r="AB89" i="430"/>
  <c r="AC88" i="430"/>
  <c r="AB88" i="430"/>
  <c r="AC87" i="430"/>
  <c r="AA87" i="430" s="1"/>
  <c r="AB87" i="430"/>
  <c r="AC86" i="430"/>
  <c r="Z86" i="430" s="1"/>
  <c r="AB86" i="430"/>
  <c r="AC85" i="430"/>
  <c r="AB85" i="430"/>
  <c r="AC84" i="430"/>
  <c r="Y84" i="430" s="1"/>
  <c r="AB84" i="430"/>
  <c r="AA84" i="430"/>
  <c r="AC83" i="430"/>
  <c r="Z83" i="430" s="1"/>
  <c r="AB83" i="430"/>
  <c r="X83" i="430"/>
  <c r="AC82" i="430"/>
  <c r="X82" i="430" s="1"/>
  <c r="AB82" i="430"/>
  <c r="Y82" i="430"/>
  <c r="AC81" i="430"/>
  <c r="Y81" i="430" s="1"/>
  <c r="AB81" i="430"/>
  <c r="AC80" i="430"/>
  <c r="Z80" i="430" s="1"/>
  <c r="AB80" i="430"/>
  <c r="X80" i="430"/>
  <c r="AC79" i="430"/>
  <c r="AA79" i="430" s="1"/>
  <c r="AB79" i="430"/>
  <c r="AC78" i="430"/>
  <c r="X78" i="430" s="1"/>
  <c r="AB78" i="430"/>
  <c r="AC77" i="430"/>
  <c r="AB77" i="430"/>
  <c r="AC76" i="430"/>
  <c r="AB76" i="430"/>
  <c r="AC75" i="430"/>
  <c r="AB75" i="430"/>
  <c r="AC74" i="430"/>
  <c r="X74" i="430" s="1"/>
  <c r="AB74" i="430"/>
  <c r="Y74" i="430"/>
  <c r="AC73" i="430"/>
  <c r="AA73" i="430" s="1"/>
  <c r="AB73" i="430"/>
  <c r="AC72" i="430"/>
  <c r="Y72" i="430" s="1"/>
  <c r="AB72" i="430"/>
  <c r="AA72" i="430"/>
  <c r="X72" i="430"/>
  <c r="AC71" i="430"/>
  <c r="AB71" i="430"/>
  <c r="AC70" i="430"/>
  <c r="AB70" i="430"/>
  <c r="AC69" i="430"/>
  <c r="Z69" i="430" s="1"/>
  <c r="AA69" i="430"/>
  <c r="AB69" i="430"/>
  <c r="Y69" i="430"/>
  <c r="AC68" i="430"/>
  <c r="AA68" i="430" s="1"/>
  <c r="AB68" i="430"/>
  <c r="AC67" i="430"/>
  <c r="AB67" i="430"/>
  <c r="AC66" i="430"/>
  <c r="Y66" i="430" s="1"/>
  <c r="AB66" i="430"/>
  <c r="AC65" i="430"/>
  <c r="X65" i="430" s="1"/>
  <c r="AB65" i="430"/>
  <c r="AC64" i="430"/>
  <c r="Y64" i="430" s="1"/>
  <c r="AB64" i="430"/>
  <c r="AC63" i="430"/>
  <c r="X63" i="430" s="1"/>
  <c r="AB63" i="430"/>
  <c r="AC62" i="430"/>
  <c r="AB62" i="430"/>
  <c r="AC61" i="430"/>
  <c r="AB61" i="430"/>
  <c r="AC60" i="430"/>
  <c r="Z60" i="430" s="1"/>
  <c r="AB60" i="430"/>
  <c r="X60" i="430"/>
  <c r="AC59" i="430"/>
  <c r="AA59" i="430" s="1"/>
  <c r="AB59" i="430"/>
  <c r="AC58" i="430"/>
  <c r="Y58" i="430" s="1"/>
  <c r="AB58" i="430"/>
  <c r="AC57" i="430"/>
  <c r="X57" i="430" s="1"/>
  <c r="AB57" i="430"/>
  <c r="AC56" i="430"/>
  <c r="AB56" i="430"/>
  <c r="AC55" i="430"/>
  <c r="AB55" i="430"/>
  <c r="AC54" i="430"/>
  <c r="AB54" i="430"/>
  <c r="AC53" i="430"/>
  <c r="AB53" i="430"/>
  <c r="AC52" i="430"/>
  <c r="Z52" i="430" s="1"/>
  <c r="AB52" i="430"/>
  <c r="AA52" i="430"/>
  <c r="Y52" i="430"/>
  <c r="AC51" i="430"/>
  <c r="Z51" i="430" s="1"/>
  <c r="AA51" i="430"/>
  <c r="AB51" i="430"/>
  <c r="AC50" i="430"/>
  <c r="Y50" i="430" s="1"/>
  <c r="AB50" i="430"/>
  <c r="AC49" i="430"/>
  <c r="AA49" i="430" s="1"/>
  <c r="AB49" i="430"/>
  <c r="AC48" i="430"/>
  <c r="AB48" i="430"/>
  <c r="AC47" i="430"/>
  <c r="AA47" i="430" s="1"/>
  <c r="AB47" i="430"/>
  <c r="AC46" i="430"/>
  <c r="AB46" i="430"/>
  <c r="AC45" i="430"/>
  <c r="Z45" i="430" s="1"/>
  <c r="AB45" i="430"/>
  <c r="AC44" i="430"/>
  <c r="X44" i="430" s="1"/>
  <c r="AB44" i="430"/>
  <c r="AC43" i="430"/>
  <c r="Y43" i="430" s="1"/>
  <c r="AB43" i="430"/>
  <c r="AC42" i="430"/>
  <c r="AB42" i="430"/>
  <c r="AC41" i="430"/>
  <c r="AB41" i="430"/>
  <c r="AC40" i="430"/>
  <c r="Z40" i="430" s="1"/>
  <c r="AB40" i="430"/>
  <c r="AC39" i="430"/>
  <c r="Z39" i="430" s="1"/>
  <c r="AB39" i="430"/>
  <c r="AC38" i="430"/>
  <c r="AA38" i="430" s="1"/>
  <c r="AB38" i="430"/>
  <c r="AC37" i="430"/>
  <c r="Y37" i="430" s="1"/>
  <c r="AB37" i="430"/>
  <c r="AC36" i="430"/>
  <c r="AB36" i="430"/>
  <c r="AC35" i="430"/>
  <c r="Z35" i="430" s="1"/>
  <c r="AB35" i="430"/>
  <c r="AC34" i="430"/>
  <c r="X34" i="430" s="1"/>
  <c r="AB34" i="430"/>
  <c r="AC33" i="430"/>
  <c r="AB33" i="430"/>
  <c r="AC32" i="430"/>
  <c r="AB32" i="430"/>
  <c r="AC31" i="430"/>
  <c r="AB31" i="430"/>
  <c r="AC30" i="430"/>
  <c r="AB30" i="430"/>
  <c r="AC29" i="430"/>
  <c r="AB29" i="430"/>
  <c r="AC28" i="430"/>
  <c r="AB28" i="430"/>
  <c r="AC27" i="430"/>
  <c r="AB27" i="430"/>
  <c r="AC26" i="430"/>
  <c r="AB26" i="430"/>
  <c r="AC25" i="430"/>
  <c r="Y25" i="430" s="1"/>
  <c r="AB25" i="430"/>
  <c r="AC24" i="430"/>
  <c r="AB24" i="430"/>
  <c r="AC23" i="430"/>
  <c r="AB23" i="430"/>
  <c r="J22" i="430"/>
  <c r="I22" i="430"/>
  <c r="H22" i="430"/>
  <c r="G22" i="430"/>
  <c r="V17" i="430" s="1"/>
  <c r="A19" i="430"/>
  <c r="A17" i="430"/>
  <c r="A15" i="430"/>
  <c r="V12" i="430"/>
  <c r="S12" i="430"/>
  <c r="P12" i="430"/>
  <c r="N12" i="430"/>
  <c r="M12" i="430"/>
  <c r="L12" i="430"/>
  <c r="V11" i="430"/>
  <c r="S11" i="430"/>
  <c r="P11" i="430"/>
  <c r="N11" i="430"/>
  <c r="M11" i="430"/>
  <c r="L11" i="430"/>
  <c r="BK9" i="342"/>
  <c r="BI9" i="342"/>
  <c r="I9" i="342"/>
  <c r="J5" i="342"/>
  <c r="C5" i="342"/>
  <c r="Y63" i="430"/>
  <c r="Y103" i="430"/>
  <c r="Y119" i="430"/>
  <c r="X179" i="430"/>
  <c r="Z219" i="430"/>
  <c r="Y219" i="430"/>
  <c r="AA219" i="430"/>
  <c r="X219" i="430"/>
  <c r="Z79" i="430"/>
  <c r="Y105" i="430"/>
  <c r="Y113" i="430"/>
  <c r="Z119" i="430"/>
  <c r="Z125" i="430"/>
  <c r="Y127" i="430"/>
  <c r="AA159" i="430"/>
  <c r="AA171" i="430"/>
  <c r="Y179" i="430"/>
  <c r="AA183" i="430"/>
  <c r="Y35" i="430"/>
  <c r="Y51" i="430"/>
  <c r="Y59" i="430"/>
  <c r="Z89" i="430"/>
  <c r="X127" i="430"/>
  <c r="Y131" i="430"/>
  <c r="AA218" i="430"/>
  <c r="Y218" i="430"/>
  <c r="AA230" i="430"/>
  <c r="Y230" i="430"/>
  <c r="Z246" i="430"/>
  <c r="X222" i="430"/>
  <c r="AA222" i="430"/>
  <c r="AA228" i="430"/>
  <c r="Y228" i="430"/>
  <c r="Z228" i="430"/>
  <c r="AA188" i="430"/>
  <c r="AA196" i="430"/>
  <c r="Z196" i="430"/>
  <c r="Z204" i="430"/>
  <c r="Z214" i="430"/>
  <c r="Z215" i="430"/>
  <c r="Y215" i="430"/>
  <c r="X188" i="430"/>
  <c r="X196" i="430"/>
  <c r="Y202" i="430"/>
  <c r="Y210" i="430"/>
  <c r="Z220" i="430"/>
  <c r="AA224" i="430"/>
  <c r="Y224" i="430"/>
  <c r="X236" i="430"/>
  <c r="AA236" i="430"/>
  <c r="Z236" i="430"/>
  <c r="Z217" i="430"/>
  <c r="Y217" i="430"/>
  <c r="Z238" i="430"/>
  <c r="AA242" i="430"/>
  <c r="C9" i="342"/>
  <c r="K9" i="338"/>
  <c r="H9" i="338"/>
  <c r="C9" i="338"/>
  <c r="I5" i="338"/>
  <c r="C5" i="338"/>
  <c r="AC218" i="399"/>
  <c r="AA218" i="399" s="1"/>
  <c r="AB218" i="399"/>
  <c r="AC217" i="399"/>
  <c r="AA217" i="399" s="1"/>
  <c r="AB217" i="399"/>
  <c r="AC216" i="399"/>
  <c r="AB216" i="399"/>
  <c r="A19" i="399"/>
  <c r="G22" i="399"/>
  <c r="S17" i="399" s="1"/>
  <c r="R17" i="399" s="1"/>
  <c r="H22" i="399"/>
  <c r="I22" i="399"/>
  <c r="J22" i="399"/>
  <c r="AA247" i="399"/>
  <c r="Z247" i="399"/>
  <c r="Y247" i="399"/>
  <c r="X247" i="399"/>
  <c r="W247" i="399"/>
  <c r="V247" i="399"/>
  <c r="U247" i="399"/>
  <c r="T247" i="399"/>
  <c r="S247" i="399"/>
  <c r="R247" i="399"/>
  <c r="Q247" i="399"/>
  <c r="P247" i="399"/>
  <c r="O247" i="399"/>
  <c r="AC246" i="399"/>
  <c r="AB246" i="399"/>
  <c r="AC245" i="399"/>
  <c r="AB245" i="399"/>
  <c r="AC244" i="399"/>
  <c r="X244" i="399" s="1"/>
  <c r="AB244" i="399"/>
  <c r="AC243" i="399"/>
  <c r="AB243" i="399"/>
  <c r="AC242" i="399"/>
  <c r="X242" i="399" s="1"/>
  <c r="AB242" i="399"/>
  <c r="AC241" i="399"/>
  <c r="AB241" i="399"/>
  <c r="AC240" i="399"/>
  <c r="X240" i="399" s="1"/>
  <c r="AB240" i="399"/>
  <c r="AC239" i="399"/>
  <c r="Z239" i="399" s="1"/>
  <c r="AB239" i="399"/>
  <c r="AC238" i="399"/>
  <c r="Z238" i="399" s="1"/>
  <c r="AB238" i="399"/>
  <c r="AC237" i="399"/>
  <c r="X237" i="399" s="1"/>
  <c r="AB237" i="399"/>
  <c r="AC236" i="399"/>
  <c r="X236" i="399" s="1"/>
  <c r="AB236" i="399"/>
  <c r="AC235" i="399"/>
  <c r="Z235" i="399" s="1"/>
  <c r="AB235" i="399"/>
  <c r="AC234" i="399"/>
  <c r="Z234" i="399"/>
  <c r="AB234" i="399"/>
  <c r="AC233" i="399"/>
  <c r="Z233" i="399" s="1"/>
  <c r="AB233" i="399"/>
  <c r="AC232" i="399"/>
  <c r="AB232" i="399"/>
  <c r="AC231" i="399"/>
  <c r="AB231" i="399"/>
  <c r="AC230" i="399"/>
  <c r="X230" i="399" s="1"/>
  <c r="AB230" i="399"/>
  <c r="AC229" i="399"/>
  <c r="X229" i="399" s="1"/>
  <c r="AB229" i="399"/>
  <c r="AC228" i="399"/>
  <c r="AB228" i="399"/>
  <c r="AC227" i="399"/>
  <c r="AB227" i="399"/>
  <c r="AC226" i="399"/>
  <c r="X226" i="399" s="1"/>
  <c r="AB226" i="399"/>
  <c r="AC225" i="399"/>
  <c r="Y225" i="399"/>
  <c r="AB225" i="399"/>
  <c r="AC224" i="399"/>
  <c r="AB224" i="399"/>
  <c r="AC223" i="399"/>
  <c r="AB223" i="399"/>
  <c r="AC222" i="399"/>
  <c r="AB222" i="399"/>
  <c r="AC221" i="399"/>
  <c r="X221" i="399" s="1"/>
  <c r="AB221" i="399"/>
  <c r="AC220" i="399"/>
  <c r="AA220" i="399" s="1"/>
  <c r="AB220" i="399"/>
  <c r="AC219" i="399"/>
  <c r="AB219" i="399"/>
  <c r="AC215" i="399"/>
  <c r="AB215" i="399"/>
  <c r="AC214" i="399"/>
  <c r="AB214" i="399"/>
  <c r="AC213" i="399"/>
  <c r="AA213" i="399" s="1"/>
  <c r="AB213" i="399"/>
  <c r="AC212" i="399"/>
  <c r="Z212" i="399" s="1"/>
  <c r="AB212" i="399"/>
  <c r="AC211" i="399"/>
  <c r="Y211" i="399" s="1"/>
  <c r="AB211" i="399"/>
  <c r="AC210" i="399"/>
  <c r="Z210" i="399" s="1"/>
  <c r="AB210" i="399"/>
  <c r="AC209" i="399"/>
  <c r="AB209" i="399"/>
  <c r="AC208" i="399"/>
  <c r="AA208" i="399" s="1"/>
  <c r="AB208" i="399"/>
  <c r="AC207" i="399"/>
  <c r="Y207" i="399" s="1"/>
  <c r="AB207" i="399"/>
  <c r="AC206" i="399"/>
  <c r="AB206" i="399"/>
  <c r="AC205" i="399"/>
  <c r="AB205" i="399"/>
  <c r="AC204" i="399"/>
  <c r="Z204" i="399" s="1"/>
  <c r="AB204" i="399"/>
  <c r="AC203" i="399"/>
  <c r="AA203" i="399" s="1"/>
  <c r="AB203" i="399"/>
  <c r="AC202" i="399"/>
  <c r="AA202" i="399" s="1"/>
  <c r="AB202" i="399"/>
  <c r="AC201" i="399"/>
  <c r="X201" i="399" s="1"/>
  <c r="AB201" i="399"/>
  <c r="AC200" i="399"/>
  <c r="X200" i="399" s="1"/>
  <c r="AB200" i="399"/>
  <c r="AC199" i="399"/>
  <c r="AB199" i="399"/>
  <c r="AC198" i="399"/>
  <c r="Z198" i="399" s="1"/>
  <c r="AB198" i="399"/>
  <c r="AC197" i="399"/>
  <c r="X197" i="399" s="1"/>
  <c r="AB197" i="399"/>
  <c r="AC196" i="399"/>
  <c r="Z196" i="399" s="1"/>
  <c r="AB196" i="399"/>
  <c r="AC195" i="399"/>
  <c r="Y195" i="399"/>
  <c r="AB195" i="399"/>
  <c r="AC194" i="399"/>
  <c r="X194" i="399" s="1"/>
  <c r="AB194" i="399"/>
  <c r="AC193" i="399"/>
  <c r="X193" i="399" s="1"/>
  <c r="AB193" i="399"/>
  <c r="AC192" i="399"/>
  <c r="Z192" i="399" s="1"/>
  <c r="AB192" i="399"/>
  <c r="AC191" i="399"/>
  <c r="AB191" i="399"/>
  <c r="AC190" i="399"/>
  <c r="X190" i="399" s="1"/>
  <c r="AB190" i="399"/>
  <c r="AC189" i="399"/>
  <c r="X189" i="399" s="1"/>
  <c r="AB189" i="399"/>
  <c r="AC188" i="399"/>
  <c r="X188" i="399" s="1"/>
  <c r="AB188" i="399"/>
  <c r="AC187" i="399"/>
  <c r="X187" i="399" s="1"/>
  <c r="AB187" i="399"/>
  <c r="AC186" i="399"/>
  <c r="AB186" i="399"/>
  <c r="AC185" i="399"/>
  <c r="AB185" i="399"/>
  <c r="AC184" i="399"/>
  <c r="AB184" i="399"/>
  <c r="AC183" i="399"/>
  <c r="Z183" i="399" s="1"/>
  <c r="AB183" i="399"/>
  <c r="AC182" i="399"/>
  <c r="AB182" i="399"/>
  <c r="AC181" i="399"/>
  <c r="AB181" i="399"/>
  <c r="AC180" i="399"/>
  <c r="X180" i="399" s="1"/>
  <c r="AB180" i="399"/>
  <c r="AC179" i="399"/>
  <c r="AA179" i="399" s="1"/>
  <c r="AB179" i="399"/>
  <c r="AC178" i="399"/>
  <c r="Z178" i="399" s="1"/>
  <c r="AB178" i="399"/>
  <c r="AC177" i="399"/>
  <c r="Z177" i="399" s="1"/>
  <c r="AB177" i="399"/>
  <c r="AC176" i="399"/>
  <c r="AB176" i="399"/>
  <c r="AC175" i="399"/>
  <c r="AB175" i="399"/>
  <c r="AC174" i="399"/>
  <c r="Z174" i="399" s="1"/>
  <c r="AB174" i="399"/>
  <c r="AC173" i="399"/>
  <c r="AB173" i="399"/>
  <c r="AC172" i="399"/>
  <c r="AB172" i="399"/>
  <c r="AC171" i="399"/>
  <c r="AA171" i="399"/>
  <c r="AB171" i="399"/>
  <c r="AC170" i="399"/>
  <c r="Z170" i="399" s="1"/>
  <c r="AB170" i="399"/>
  <c r="AC169" i="399"/>
  <c r="AB169" i="399"/>
  <c r="AC168" i="399"/>
  <c r="Z168" i="399" s="1"/>
  <c r="AB168" i="399"/>
  <c r="AC167" i="399"/>
  <c r="Z167" i="399" s="1"/>
  <c r="AB167" i="399"/>
  <c r="AC166" i="399"/>
  <c r="Z166" i="399" s="1"/>
  <c r="AB166" i="399"/>
  <c r="AC165" i="399"/>
  <c r="AB165" i="399"/>
  <c r="AC164" i="399"/>
  <c r="AB164" i="399"/>
  <c r="AC163" i="399"/>
  <c r="AB163" i="399"/>
  <c r="AC162" i="399"/>
  <c r="AA162" i="399" s="1"/>
  <c r="AB162" i="399"/>
  <c r="AC161" i="399"/>
  <c r="AB161" i="399"/>
  <c r="AC160" i="399"/>
  <c r="AB160" i="399"/>
  <c r="AC159" i="399"/>
  <c r="Z159" i="399" s="1"/>
  <c r="AB159" i="399"/>
  <c r="AC158" i="399"/>
  <c r="X158" i="399" s="1"/>
  <c r="AB158" i="399"/>
  <c r="AC157" i="399"/>
  <c r="AB157" i="399"/>
  <c r="AC156" i="399"/>
  <c r="X156" i="399" s="1"/>
  <c r="AB156" i="399"/>
  <c r="AC155" i="399"/>
  <c r="X155" i="399" s="1"/>
  <c r="AB155" i="399"/>
  <c r="AC154" i="399"/>
  <c r="Y154" i="399" s="1"/>
  <c r="AB154" i="399"/>
  <c r="AC153" i="399"/>
  <c r="X153" i="399" s="1"/>
  <c r="AB153" i="399"/>
  <c r="AC152" i="399"/>
  <c r="Z152" i="399" s="1"/>
  <c r="AB152" i="399"/>
  <c r="AC151" i="399"/>
  <c r="Y151" i="399" s="1"/>
  <c r="AB151" i="399"/>
  <c r="AC150" i="399"/>
  <c r="AB150" i="399"/>
  <c r="AC149" i="399"/>
  <c r="Z149" i="399" s="1"/>
  <c r="AB149" i="399"/>
  <c r="AC148" i="399"/>
  <c r="AB148" i="399"/>
  <c r="AC147" i="399"/>
  <c r="X147" i="399" s="1"/>
  <c r="AB147" i="399"/>
  <c r="AC146" i="399"/>
  <c r="AB146" i="399"/>
  <c r="AC145" i="399"/>
  <c r="Y145" i="399" s="1"/>
  <c r="AB145" i="399"/>
  <c r="AC144" i="399"/>
  <c r="AB144" i="399"/>
  <c r="AC143" i="399"/>
  <c r="AA143" i="399" s="1"/>
  <c r="AB143" i="399"/>
  <c r="AC142" i="399"/>
  <c r="Y142" i="399" s="1"/>
  <c r="AB142" i="399"/>
  <c r="AC141" i="399"/>
  <c r="Y141" i="399" s="1"/>
  <c r="AB141" i="399"/>
  <c r="AC140" i="399"/>
  <c r="AB140" i="399"/>
  <c r="AC139" i="399"/>
  <c r="AA139" i="399" s="1"/>
  <c r="AB139" i="399"/>
  <c r="AC138" i="399"/>
  <c r="Z138" i="399" s="1"/>
  <c r="AB138" i="399"/>
  <c r="AC137" i="399"/>
  <c r="Y137" i="399" s="1"/>
  <c r="AB137" i="399"/>
  <c r="AC136" i="399"/>
  <c r="AB136" i="399"/>
  <c r="AC135" i="399"/>
  <c r="Z135" i="399" s="1"/>
  <c r="AB135" i="399"/>
  <c r="AC134" i="399"/>
  <c r="Z134" i="399" s="1"/>
  <c r="AB134" i="399"/>
  <c r="AC133" i="399"/>
  <c r="AA133" i="399" s="1"/>
  <c r="AB133" i="399"/>
  <c r="AC132" i="399"/>
  <c r="AA132" i="399" s="1"/>
  <c r="AB132" i="399"/>
  <c r="AC131" i="399"/>
  <c r="X131" i="399" s="1"/>
  <c r="AB131" i="399"/>
  <c r="AC130" i="399"/>
  <c r="AB130" i="399"/>
  <c r="AC129" i="399"/>
  <c r="AA129" i="399" s="1"/>
  <c r="AB129" i="399"/>
  <c r="AC128" i="399"/>
  <c r="AB128" i="399"/>
  <c r="AC127" i="399"/>
  <c r="X127" i="399" s="1"/>
  <c r="AB127" i="399"/>
  <c r="AC126" i="399"/>
  <c r="Z126" i="399" s="1"/>
  <c r="Y126" i="399"/>
  <c r="AB126" i="399"/>
  <c r="AC125" i="399"/>
  <c r="AB125" i="399"/>
  <c r="AC124" i="399"/>
  <c r="Y124" i="399" s="1"/>
  <c r="AB124" i="399"/>
  <c r="AC123" i="399"/>
  <c r="Z123" i="399" s="1"/>
  <c r="AB123" i="399"/>
  <c r="AC122" i="399"/>
  <c r="AB122" i="399"/>
  <c r="AC121" i="399"/>
  <c r="Z121" i="399" s="1"/>
  <c r="AB121" i="399"/>
  <c r="AC120" i="399"/>
  <c r="Z120" i="399" s="1"/>
  <c r="AB120" i="399"/>
  <c r="AC119" i="399"/>
  <c r="X119" i="399" s="1"/>
  <c r="AB119" i="399"/>
  <c r="AC118" i="399"/>
  <c r="AB118" i="399"/>
  <c r="AC117" i="399"/>
  <c r="AA117" i="399" s="1"/>
  <c r="AB117" i="399"/>
  <c r="AC116" i="399"/>
  <c r="X116" i="399" s="1"/>
  <c r="AB116" i="399"/>
  <c r="AC115" i="399"/>
  <c r="AB115" i="399"/>
  <c r="AC114" i="399"/>
  <c r="X114" i="399" s="1"/>
  <c r="AB114" i="399"/>
  <c r="AC113" i="399"/>
  <c r="Z113" i="399" s="1"/>
  <c r="AB113" i="399"/>
  <c r="AC112" i="399"/>
  <c r="AB112" i="399"/>
  <c r="AC111" i="399"/>
  <c r="Z111" i="399" s="1"/>
  <c r="AB111" i="399"/>
  <c r="AC110" i="399"/>
  <c r="AB110" i="399"/>
  <c r="AC109" i="399"/>
  <c r="Z109" i="399" s="1"/>
  <c r="AB109" i="399"/>
  <c r="AC108" i="399"/>
  <c r="Z108" i="399" s="1"/>
  <c r="AB108" i="399"/>
  <c r="AC107" i="399"/>
  <c r="AB107" i="399"/>
  <c r="AC106" i="399"/>
  <c r="AB106" i="399"/>
  <c r="AC105" i="399"/>
  <c r="Y105" i="399" s="1"/>
  <c r="AB105" i="399"/>
  <c r="AC104" i="399"/>
  <c r="X104" i="399" s="1"/>
  <c r="AB104" i="399"/>
  <c r="AC103" i="399"/>
  <c r="AB103" i="399"/>
  <c r="AC102" i="399"/>
  <c r="AB102" i="399"/>
  <c r="AC101" i="399"/>
  <c r="X101" i="399" s="1"/>
  <c r="AB101" i="399"/>
  <c r="AC100" i="399"/>
  <c r="AB100" i="399"/>
  <c r="AC99" i="399"/>
  <c r="X99" i="399" s="1"/>
  <c r="Y99" i="399"/>
  <c r="AB99" i="399"/>
  <c r="AC98" i="399"/>
  <c r="AB98" i="399"/>
  <c r="AC97" i="399"/>
  <c r="AB97" i="399"/>
  <c r="AC96" i="399"/>
  <c r="Z96" i="399" s="1"/>
  <c r="AB96" i="399"/>
  <c r="AC95" i="399"/>
  <c r="Y95" i="399" s="1"/>
  <c r="AB95" i="399"/>
  <c r="AC94" i="399"/>
  <c r="Y94" i="399" s="1"/>
  <c r="AB94" i="399"/>
  <c r="AC93" i="399"/>
  <c r="Z93" i="399" s="1"/>
  <c r="AB93" i="399"/>
  <c r="AC92" i="399"/>
  <c r="AB92" i="399"/>
  <c r="AC91" i="399"/>
  <c r="X91" i="399" s="1"/>
  <c r="AB91" i="399"/>
  <c r="AC90" i="399"/>
  <c r="Y90" i="399" s="1"/>
  <c r="AB90" i="399"/>
  <c r="AC89" i="399"/>
  <c r="Z89" i="399" s="1"/>
  <c r="AB89" i="399"/>
  <c r="AC88" i="399"/>
  <c r="X88" i="399" s="1"/>
  <c r="AB88" i="399"/>
  <c r="AC87" i="399"/>
  <c r="Z87" i="399" s="1"/>
  <c r="AB87" i="399"/>
  <c r="AC86" i="399"/>
  <c r="X86" i="399" s="1"/>
  <c r="AB86" i="399"/>
  <c r="AC85" i="399"/>
  <c r="Z85" i="399" s="1"/>
  <c r="AB85" i="399"/>
  <c r="AC84" i="399"/>
  <c r="X84" i="399" s="1"/>
  <c r="AB84" i="399"/>
  <c r="AC83" i="399"/>
  <c r="AB83" i="399"/>
  <c r="AC82" i="399"/>
  <c r="Z82" i="399" s="1"/>
  <c r="AB82" i="399"/>
  <c r="AC81" i="399"/>
  <c r="X81" i="399" s="1"/>
  <c r="AB81" i="399"/>
  <c r="AC80" i="399"/>
  <c r="Y80" i="399" s="1"/>
  <c r="AB80" i="399"/>
  <c r="AC79" i="399"/>
  <c r="AB79" i="399"/>
  <c r="AC78" i="399"/>
  <c r="X78" i="399" s="1"/>
  <c r="AB78" i="399"/>
  <c r="AC77" i="399"/>
  <c r="Z77" i="399" s="1"/>
  <c r="AB77" i="399"/>
  <c r="AC76" i="399"/>
  <c r="X76" i="399" s="1"/>
  <c r="AB76" i="399"/>
  <c r="AC75" i="399"/>
  <c r="AB75" i="399"/>
  <c r="AC74" i="399"/>
  <c r="Y74" i="399" s="1"/>
  <c r="AB74" i="399"/>
  <c r="AC73" i="399"/>
  <c r="Z73" i="399" s="1"/>
  <c r="AB73" i="399"/>
  <c r="AC72" i="399"/>
  <c r="AB72" i="399"/>
  <c r="AC71" i="399"/>
  <c r="X71" i="399" s="1"/>
  <c r="AB71" i="399"/>
  <c r="AC70" i="399"/>
  <c r="Y70" i="399" s="1"/>
  <c r="AB70" i="399"/>
  <c r="AC69" i="399"/>
  <c r="AA69" i="399" s="1"/>
  <c r="AB69" i="399"/>
  <c r="AC68" i="399"/>
  <c r="AB68" i="399"/>
  <c r="AC67" i="399"/>
  <c r="X67" i="399" s="1"/>
  <c r="AB67" i="399"/>
  <c r="AC66" i="399"/>
  <c r="AA66" i="399" s="1"/>
  <c r="AB66" i="399"/>
  <c r="AC65" i="399"/>
  <c r="X65" i="399" s="1"/>
  <c r="AB65" i="399"/>
  <c r="AC64" i="399"/>
  <c r="AB64" i="399"/>
  <c r="AC63" i="399"/>
  <c r="AA63" i="399" s="1"/>
  <c r="AB63" i="399"/>
  <c r="AC62" i="399"/>
  <c r="Z62" i="399" s="1"/>
  <c r="AB62" i="399"/>
  <c r="AC61" i="399"/>
  <c r="Z61" i="399" s="1"/>
  <c r="AB61" i="399"/>
  <c r="AC60" i="399"/>
  <c r="AA60" i="399" s="1"/>
  <c r="AB60" i="399"/>
  <c r="AC59" i="399"/>
  <c r="AB59" i="399"/>
  <c r="AC58" i="399"/>
  <c r="Z58" i="399" s="1"/>
  <c r="AB58" i="399"/>
  <c r="AC57" i="399"/>
  <c r="X57" i="399" s="1"/>
  <c r="AB57" i="399"/>
  <c r="AC56" i="399"/>
  <c r="AB56" i="399"/>
  <c r="AC55" i="399"/>
  <c r="AB55" i="399"/>
  <c r="AC54" i="399"/>
  <c r="Y54" i="399" s="1"/>
  <c r="AB54" i="399"/>
  <c r="AC53" i="399"/>
  <c r="Y53" i="399" s="1"/>
  <c r="AB53" i="399"/>
  <c r="AC52" i="399"/>
  <c r="AB52" i="399"/>
  <c r="AC51" i="399"/>
  <c r="Y51" i="399" s="1"/>
  <c r="AB51" i="399"/>
  <c r="AC50" i="399"/>
  <c r="AA50" i="399" s="1"/>
  <c r="AB50" i="399"/>
  <c r="AC49" i="399"/>
  <c r="AA49" i="399" s="1"/>
  <c r="AB49" i="399"/>
  <c r="AC48" i="399"/>
  <c r="Z48" i="399" s="1"/>
  <c r="AB48" i="399"/>
  <c r="AC47" i="399"/>
  <c r="X47" i="399" s="1"/>
  <c r="AB47" i="399"/>
  <c r="AC46" i="399"/>
  <c r="Y46" i="399" s="1"/>
  <c r="AB46" i="399"/>
  <c r="AC45" i="399"/>
  <c r="AA45" i="399" s="1"/>
  <c r="AB45" i="399"/>
  <c r="AC44" i="399"/>
  <c r="X44" i="399" s="1"/>
  <c r="AB44" i="399"/>
  <c r="AC43" i="399"/>
  <c r="X43" i="399" s="1"/>
  <c r="AB43" i="399"/>
  <c r="AC42" i="399"/>
  <c r="Z42" i="399" s="1"/>
  <c r="AB42" i="399"/>
  <c r="AC41" i="399"/>
  <c r="AA41" i="399" s="1"/>
  <c r="AB41" i="399"/>
  <c r="AC40" i="399"/>
  <c r="AB40" i="399"/>
  <c r="AC39" i="399"/>
  <c r="AB39" i="399"/>
  <c r="AC38" i="399"/>
  <c r="AB38" i="399"/>
  <c r="AC37" i="399"/>
  <c r="AB37" i="399"/>
  <c r="AC36" i="399"/>
  <c r="AB36" i="399"/>
  <c r="AC35" i="399"/>
  <c r="AB35" i="399"/>
  <c r="AC34" i="399"/>
  <c r="X34" i="399" s="1"/>
  <c r="AB34" i="399"/>
  <c r="AC33" i="399"/>
  <c r="Z33" i="399" s="1"/>
  <c r="AB33" i="399"/>
  <c r="AC32" i="399"/>
  <c r="AB32" i="399"/>
  <c r="AC31" i="399"/>
  <c r="AA31" i="399" s="1"/>
  <c r="AB31" i="399"/>
  <c r="AC30" i="399"/>
  <c r="Y30" i="399" s="1"/>
  <c r="AB30" i="399"/>
  <c r="AC29" i="399"/>
  <c r="AA29" i="399" s="1"/>
  <c r="AB29" i="399"/>
  <c r="AC28" i="399"/>
  <c r="AB28" i="399"/>
  <c r="AC27" i="399"/>
  <c r="AB27" i="399"/>
  <c r="AC26" i="399"/>
  <c r="X26" i="399" s="1"/>
  <c r="AB26" i="399"/>
  <c r="AC25" i="399"/>
  <c r="AB25" i="399"/>
  <c r="AC24" i="399"/>
  <c r="AA24" i="399" s="1"/>
  <c r="AB24" i="399"/>
  <c r="AC23" i="399"/>
  <c r="AA23" i="399" s="1"/>
  <c r="AB23" i="399"/>
  <c r="A17" i="399"/>
  <c r="A15" i="399"/>
  <c r="V12" i="399"/>
  <c r="S12" i="399"/>
  <c r="P12" i="399"/>
  <c r="N12" i="399"/>
  <c r="M12" i="399"/>
  <c r="L12" i="399"/>
  <c r="V11" i="399"/>
  <c r="S11" i="399"/>
  <c r="P11" i="399"/>
  <c r="N11" i="399"/>
  <c r="M11" i="399"/>
  <c r="M13" i="399" s="1"/>
  <c r="L11" i="399"/>
  <c r="K9" i="342"/>
  <c r="AB147" i="342"/>
  <c r="AA147" i="342"/>
  <c r="Z147" i="342"/>
  <c r="Y147" i="342"/>
  <c r="X147" i="342"/>
  <c r="W147" i="342"/>
  <c r="V147" i="342"/>
  <c r="U147" i="342"/>
  <c r="T147" i="342"/>
  <c r="S147" i="342"/>
  <c r="R147" i="342"/>
  <c r="Q147" i="342"/>
  <c r="P147" i="342"/>
  <c r="O147" i="342"/>
  <c r="N147" i="342"/>
  <c r="M147" i="342"/>
  <c r="L147" i="342"/>
  <c r="BX146" i="342"/>
  <c r="BY146" i="342" s="1"/>
  <c r="BX22" i="342"/>
  <c r="BX23" i="342"/>
  <c r="BY23" i="342" s="1"/>
  <c r="BX24" i="342"/>
  <c r="BY24" i="342" s="1"/>
  <c r="BX25" i="342"/>
  <c r="BY25" i="342" s="1"/>
  <c r="BX26" i="342"/>
  <c r="BY26" i="342" s="1"/>
  <c r="BX27" i="342"/>
  <c r="BY27" i="342" s="1"/>
  <c r="BX28" i="342"/>
  <c r="BX29" i="342"/>
  <c r="BY29" i="342" s="1"/>
  <c r="BX30" i="342"/>
  <c r="BY30" i="342" s="1"/>
  <c r="BX31" i="342"/>
  <c r="BY31" i="342" s="1"/>
  <c r="BX32" i="342"/>
  <c r="BY32" i="342" s="1"/>
  <c r="BX33" i="342"/>
  <c r="BY33" i="342" s="1"/>
  <c r="BX34" i="342"/>
  <c r="BY34" i="342" s="1"/>
  <c r="BX35" i="342"/>
  <c r="BY35" i="342" s="1"/>
  <c r="BX36" i="342"/>
  <c r="BY36" i="342" s="1"/>
  <c r="BX37" i="342"/>
  <c r="BY37" i="342" s="1"/>
  <c r="BX38" i="342"/>
  <c r="BY38" i="342" s="1"/>
  <c r="BX39" i="342"/>
  <c r="BY39" i="342" s="1"/>
  <c r="BX40" i="342"/>
  <c r="BY40" i="342" s="1"/>
  <c r="BX41" i="342"/>
  <c r="BY41" i="342" s="1"/>
  <c r="BX42" i="342"/>
  <c r="BY42" i="342" s="1"/>
  <c r="BX43" i="342"/>
  <c r="BY43" i="342" s="1"/>
  <c r="BX44" i="342"/>
  <c r="BX45" i="342"/>
  <c r="BY45" i="342" s="1"/>
  <c r="BX46" i="342"/>
  <c r="BY46" i="342" s="1"/>
  <c r="BX47" i="342"/>
  <c r="BY47" i="342" s="1"/>
  <c r="BX48" i="342"/>
  <c r="BY48" i="342" s="1"/>
  <c r="BX49" i="342"/>
  <c r="BY49" i="342" s="1"/>
  <c r="BX50" i="342"/>
  <c r="BY50" i="342" s="1"/>
  <c r="BX51" i="342"/>
  <c r="BX52" i="342"/>
  <c r="BY52" i="342" s="1"/>
  <c r="BX53" i="342"/>
  <c r="BY53" i="342" s="1"/>
  <c r="BX54" i="342"/>
  <c r="BY54" i="342" s="1"/>
  <c r="BX55" i="342"/>
  <c r="BY55" i="342" s="1"/>
  <c r="BX56" i="342"/>
  <c r="BX57" i="342"/>
  <c r="BY57" i="342" s="1"/>
  <c r="BX58" i="342"/>
  <c r="BY58" i="342" s="1"/>
  <c r="BX59" i="342"/>
  <c r="BX60" i="342"/>
  <c r="BX61" i="342"/>
  <c r="BY61" i="342" s="1"/>
  <c r="BX62" i="342"/>
  <c r="BY62" i="342" s="1"/>
  <c r="BX63" i="342"/>
  <c r="BY63" i="342" s="1"/>
  <c r="BX64" i="342"/>
  <c r="BY64" i="342" s="1"/>
  <c r="BX65" i="342"/>
  <c r="BY65" i="342" s="1"/>
  <c r="BX66" i="342"/>
  <c r="BY66" i="342" s="1"/>
  <c r="BX67" i="342"/>
  <c r="BX68" i="342"/>
  <c r="BY68" i="342" s="1"/>
  <c r="BX69" i="342"/>
  <c r="BY69" i="342" s="1"/>
  <c r="BX70" i="342"/>
  <c r="BY70" i="342" s="1"/>
  <c r="BX71" i="342"/>
  <c r="BY71" i="342" s="1"/>
  <c r="BX72" i="342"/>
  <c r="BY72" i="342" s="1"/>
  <c r="BX73" i="342"/>
  <c r="BY73" i="342" s="1"/>
  <c r="BX74" i="342"/>
  <c r="BY74" i="342" s="1"/>
  <c r="BX75" i="342"/>
  <c r="BY75" i="342" s="1"/>
  <c r="BX76" i="342"/>
  <c r="BX77" i="342"/>
  <c r="BY77" i="342" s="1"/>
  <c r="BX78" i="342"/>
  <c r="BY78" i="342" s="1"/>
  <c r="BX79" i="342"/>
  <c r="BY79" i="342" s="1"/>
  <c r="BX80" i="342"/>
  <c r="BY80" i="342" s="1"/>
  <c r="BX81" i="342"/>
  <c r="BY81" i="342" s="1"/>
  <c r="BX82" i="342"/>
  <c r="BY82" i="342" s="1"/>
  <c r="BX83" i="342"/>
  <c r="BY83" i="342" s="1"/>
  <c r="BX84" i="342"/>
  <c r="BY84" i="342" s="1"/>
  <c r="BX85" i="342"/>
  <c r="BY85" i="342" s="1"/>
  <c r="BX86" i="342"/>
  <c r="BX87" i="342"/>
  <c r="BY87" i="342" s="1"/>
  <c r="BX88" i="342"/>
  <c r="BX89" i="342"/>
  <c r="BY89" i="342" s="1"/>
  <c r="BX90" i="342"/>
  <c r="BY90" i="342" s="1"/>
  <c r="BX91" i="342"/>
  <c r="BY91" i="342" s="1"/>
  <c r="BX92" i="342"/>
  <c r="BX93" i="342"/>
  <c r="BY93" i="342" s="1"/>
  <c r="BX94" i="342"/>
  <c r="BY94" i="342" s="1"/>
  <c r="BX95" i="342"/>
  <c r="BY95" i="342" s="1"/>
  <c r="BX96" i="342"/>
  <c r="BY96" i="342" s="1"/>
  <c r="BX97" i="342"/>
  <c r="BY97" i="342" s="1"/>
  <c r="BX98" i="342"/>
  <c r="BY98" i="342" s="1"/>
  <c r="BX99" i="342"/>
  <c r="BX100" i="342"/>
  <c r="BY100" i="342" s="1"/>
  <c r="BX101" i="342"/>
  <c r="BY101" i="342" s="1"/>
  <c r="BX102" i="342"/>
  <c r="BY102" i="342" s="1"/>
  <c r="BX103" i="342"/>
  <c r="BY103" i="342" s="1"/>
  <c r="BX104" i="342"/>
  <c r="BY104" i="342" s="1"/>
  <c r="BX105" i="342"/>
  <c r="BY105" i="342" s="1"/>
  <c r="BX106" i="342"/>
  <c r="BY106" i="342" s="1"/>
  <c r="BX107" i="342"/>
  <c r="BX108" i="342"/>
  <c r="BX109" i="342"/>
  <c r="BY109" i="342" s="1"/>
  <c r="BX110" i="342"/>
  <c r="BY110" i="342" s="1"/>
  <c r="BX111" i="342"/>
  <c r="BX112" i="342"/>
  <c r="BY112" i="342" s="1"/>
  <c r="BX113" i="342"/>
  <c r="BY113" i="342" s="1"/>
  <c r="BX114" i="342"/>
  <c r="BY114" i="342" s="1"/>
  <c r="BX115" i="342"/>
  <c r="BX116" i="342"/>
  <c r="BY116" i="342" s="1"/>
  <c r="BX117" i="342"/>
  <c r="BY117" i="342" s="1"/>
  <c r="BX118" i="342"/>
  <c r="BY118" i="342" s="1"/>
  <c r="BX119" i="342"/>
  <c r="BY119" i="342" s="1"/>
  <c r="BX120" i="342"/>
  <c r="BY120" i="342" s="1"/>
  <c r="BX121" i="342"/>
  <c r="BY121" i="342" s="1"/>
  <c r="BX122" i="342"/>
  <c r="BY122" i="342" s="1"/>
  <c r="BX123" i="342"/>
  <c r="BY123" i="342" s="1"/>
  <c r="BX124" i="342"/>
  <c r="BX125" i="342"/>
  <c r="BY125" i="342" s="1"/>
  <c r="BX126" i="342"/>
  <c r="BY126" i="342" s="1"/>
  <c r="BX127" i="342"/>
  <c r="BY127" i="342" s="1"/>
  <c r="BX128" i="342"/>
  <c r="BY128" i="342" s="1"/>
  <c r="BX129" i="342"/>
  <c r="BY129" i="342" s="1"/>
  <c r="BX130" i="342"/>
  <c r="BY130" i="342" s="1"/>
  <c r="BX131" i="342"/>
  <c r="BX132" i="342"/>
  <c r="BY132" i="342" s="1"/>
  <c r="BX133" i="342"/>
  <c r="BY133" i="342" s="1"/>
  <c r="BX134" i="342"/>
  <c r="BY134" i="342" s="1"/>
  <c r="BX135" i="342"/>
  <c r="BY135" i="342" s="1"/>
  <c r="BX136" i="342"/>
  <c r="BY136" i="342" s="1"/>
  <c r="BX137" i="342"/>
  <c r="BY137" i="342" s="1"/>
  <c r="BX138" i="342"/>
  <c r="BY138" i="342" s="1"/>
  <c r="BX139" i="342"/>
  <c r="BX140" i="342"/>
  <c r="BY140" i="342" s="1"/>
  <c r="BX141" i="342"/>
  <c r="BY141" i="342" s="1"/>
  <c r="BX142" i="342"/>
  <c r="BY142" i="342" s="1"/>
  <c r="BX143" i="342"/>
  <c r="BY143" i="342" s="1"/>
  <c r="BX144" i="342"/>
  <c r="BY144" i="342" s="1"/>
  <c r="BX145" i="342"/>
  <c r="BY145" i="342" s="1"/>
  <c r="BY28" i="342"/>
  <c r="BY44" i="342"/>
  <c r="BY51" i="342"/>
  <c r="BY56" i="342"/>
  <c r="BY59" i="342"/>
  <c r="BY60" i="342"/>
  <c r="BY67" i="342"/>
  <c r="BY76" i="342"/>
  <c r="BY86" i="342"/>
  <c r="BY88" i="342"/>
  <c r="BY92" i="342"/>
  <c r="BY99" i="342"/>
  <c r="BY107" i="342"/>
  <c r="BY108" i="342"/>
  <c r="BY111" i="342"/>
  <c r="BY115" i="342"/>
  <c r="BY124" i="342"/>
  <c r="BY131" i="342"/>
  <c r="BY139" i="342"/>
  <c r="BE146" i="342"/>
  <c r="BB146" i="342"/>
  <c r="AY146" i="342"/>
  <c r="AN146" i="342"/>
  <c r="AR146" i="342" s="1"/>
  <c r="BH146" i="342"/>
  <c r="BG146" i="342"/>
  <c r="BF146" i="342"/>
  <c r="BD146" i="342"/>
  <c r="BC146" i="342"/>
  <c r="BA146" i="342"/>
  <c r="AZ146" i="342"/>
  <c r="AL146" i="342"/>
  <c r="AM146" i="342" s="1"/>
  <c r="AK146" i="342"/>
  <c r="AI146" i="342"/>
  <c r="AJ146" i="342" s="1"/>
  <c r="AH146" i="342"/>
  <c r="AG146" i="342"/>
  <c r="AF146" i="342"/>
  <c r="AE146" i="342"/>
  <c r="AD146" i="342"/>
  <c r="AC146" i="342"/>
  <c r="AB146" i="342"/>
  <c r="AA146" i="342"/>
  <c r="Z146" i="342"/>
  <c r="Y146" i="342"/>
  <c r="X146" i="342"/>
  <c r="W146" i="342"/>
  <c r="V146" i="342"/>
  <c r="U146" i="342"/>
  <c r="T146" i="342"/>
  <c r="S146" i="342"/>
  <c r="R146" i="342"/>
  <c r="Q146" i="342"/>
  <c r="P146" i="342"/>
  <c r="O146" i="342"/>
  <c r="N146" i="342"/>
  <c r="M146" i="342"/>
  <c r="L146" i="342"/>
  <c r="BE145" i="342"/>
  <c r="BB145" i="342"/>
  <c r="AY145" i="342"/>
  <c r="AN145" i="342"/>
  <c r="AT145" i="342" s="1"/>
  <c r="BH145" i="342"/>
  <c r="BG145" i="342"/>
  <c r="BF145" i="342"/>
  <c r="BD145" i="342"/>
  <c r="BC145" i="342"/>
  <c r="BA145" i="342"/>
  <c r="AZ145" i="342"/>
  <c r="AL145" i="342"/>
  <c r="AM145" i="342" s="1"/>
  <c r="AK145" i="342"/>
  <c r="AI145" i="342"/>
  <c r="AJ145" i="342" s="1"/>
  <c r="AH145" i="342"/>
  <c r="AG145" i="342"/>
  <c r="AF145" i="342"/>
  <c r="AE145" i="342"/>
  <c r="AD145" i="342"/>
  <c r="AC145" i="342"/>
  <c r="AB145" i="342"/>
  <c r="AA145" i="342"/>
  <c r="Z145" i="342"/>
  <c r="Y145" i="342"/>
  <c r="X145" i="342"/>
  <c r="W145" i="342"/>
  <c r="V145" i="342"/>
  <c r="U145" i="342"/>
  <c r="T145" i="342"/>
  <c r="S145" i="342"/>
  <c r="R145" i="342"/>
  <c r="Q145" i="342"/>
  <c r="P145" i="342"/>
  <c r="O145" i="342"/>
  <c r="N145" i="342"/>
  <c r="M145" i="342"/>
  <c r="L145" i="342"/>
  <c r="BE144" i="342"/>
  <c r="BB144" i="342"/>
  <c r="AY144" i="342"/>
  <c r="AN144" i="342"/>
  <c r="BS144" i="342" s="1"/>
  <c r="BH144" i="342"/>
  <c r="BI144" i="342" s="1"/>
  <c r="BG144" i="342"/>
  <c r="BF144" i="342"/>
  <c r="BD144" i="342"/>
  <c r="BC144" i="342"/>
  <c r="BA144" i="342"/>
  <c r="AZ144" i="342"/>
  <c r="AL144" i="342"/>
  <c r="AM144" i="342" s="1"/>
  <c r="AK144" i="342"/>
  <c r="AI144" i="342"/>
  <c r="AJ144" i="342" s="1"/>
  <c r="AH144" i="342"/>
  <c r="AG144" i="342"/>
  <c r="AF144" i="342"/>
  <c r="AE144" i="342"/>
  <c r="AD144" i="342"/>
  <c r="AC144" i="342"/>
  <c r="AB144" i="342"/>
  <c r="AA144" i="342"/>
  <c r="Z144" i="342"/>
  <c r="Y144" i="342"/>
  <c r="X144" i="342"/>
  <c r="W144" i="342"/>
  <c r="V144" i="342"/>
  <c r="U144" i="342"/>
  <c r="T144" i="342"/>
  <c r="S144" i="342"/>
  <c r="R144" i="342"/>
  <c r="Q144" i="342"/>
  <c r="P144" i="342"/>
  <c r="O144" i="342"/>
  <c r="N144" i="342"/>
  <c r="M144" i="342"/>
  <c r="L144" i="342"/>
  <c r="BE143" i="342"/>
  <c r="BB143" i="342"/>
  <c r="AY143" i="342"/>
  <c r="AN143" i="342"/>
  <c r="AR143" i="342" s="1"/>
  <c r="BH143" i="342"/>
  <c r="BG143" i="342"/>
  <c r="BF143" i="342"/>
  <c r="BD143" i="342"/>
  <c r="BC143" i="342"/>
  <c r="BA143" i="342"/>
  <c r="AZ143" i="342"/>
  <c r="AL143" i="342"/>
  <c r="AM143" i="342" s="1"/>
  <c r="AK143" i="342"/>
  <c r="AI143" i="342"/>
  <c r="AJ143" i="342" s="1"/>
  <c r="AH143" i="342"/>
  <c r="AG143" i="342"/>
  <c r="AF143" i="342"/>
  <c r="AE143" i="342"/>
  <c r="AD143" i="342"/>
  <c r="AC143" i="342"/>
  <c r="AB143" i="342"/>
  <c r="AA143" i="342"/>
  <c r="Z143" i="342"/>
  <c r="Y143" i="342"/>
  <c r="X143" i="342"/>
  <c r="W143" i="342"/>
  <c r="V143" i="342"/>
  <c r="U143" i="342"/>
  <c r="T143" i="342"/>
  <c r="S143" i="342"/>
  <c r="R143" i="342"/>
  <c r="Q143" i="342"/>
  <c r="P143" i="342"/>
  <c r="O143" i="342"/>
  <c r="N143" i="342"/>
  <c r="M143" i="342"/>
  <c r="L143" i="342"/>
  <c r="BE142" i="342"/>
  <c r="BB142" i="342"/>
  <c r="AY142" i="342"/>
  <c r="AN142" i="342"/>
  <c r="BH142" i="342"/>
  <c r="BG142" i="342"/>
  <c r="BF142" i="342"/>
  <c r="BD142" i="342"/>
  <c r="BC142" i="342"/>
  <c r="BA142" i="342"/>
  <c r="AZ142" i="342"/>
  <c r="AL142" i="342"/>
  <c r="AM142" i="342" s="1"/>
  <c r="AK142" i="342"/>
  <c r="AI142" i="342"/>
  <c r="AJ142" i="342" s="1"/>
  <c r="AH142" i="342"/>
  <c r="AG142" i="342"/>
  <c r="AF142" i="342"/>
  <c r="AE142" i="342"/>
  <c r="AD142" i="342"/>
  <c r="AC142" i="342"/>
  <c r="AB142" i="342"/>
  <c r="AA142" i="342"/>
  <c r="Z142" i="342"/>
  <c r="Y142" i="342"/>
  <c r="X142" i="342"/>
  <c r="W142" i="342"/>
  <c r="V142" i="342"/>
  <c r="U142" i="342"/>
  <c r="T142" i="342"/>
  <c r="S142" i="342"/>
  <c r="R142" i="342"/>
  <c r="Q142" i="342"/>
  <c r="P142" i="342"/>
  <c r="O142" i="342"/>
  <c r="N142" i="342"/>
  <c r="M142" i="342"/>
  <c r="L142" i="342"/>
  <c r="BE141" i="342"/>
  <c r="BB141" i="342"/>
  <c r="AY141" i="342"/>
  <c r="AN141" i="342"/>
  <c r="BP141" i="342" s="1"/>
  <c r="BM141" i="342"/>
  <c r="BH141" i="342"/>
  <c r="BG141" i="342"/>
  <c r="BF141" i="342"/>
  <c r="BD141" i="342"/>
  <c r="BC141" i="342"/>
  <c r="BA141" i="342"/>
  <c r="AZ141" i="342"/>
  <c r="AV141" i="342"/>
  <c r="AW141" i="342" s="1"/>
  <c r="AS141" i="342"/>
  <c r="AL141" i="342"/>
  <c r="AM141" i="342" s="1"/>
  <c r="AK141" i="342"/>
  <c r="AI141" i="342"/>
  <c r="AJ141" i="342" s="1"/>
  <c r="AH141" i="342"/>
  <c r="AG141" i="342"/>
  <c r="AF141" i="342"/>
  <c r="AE141" i="342"/>
  <c r="AD141" i="342"/>
  <c r="AC141" i="342"/>
  <c r="AB141" i="342"/>
  <c r="AA141" i="342"/>
  <c r="Z141" i="342"/>
  <c r="Y141" i="342"/>
  <c r="X141" i="342"/>
  <c r="W141" i="342"/>
  <c r="V141" i="342"/>
  <c r="U141" i="342"/>
  <c r="T141" i="342"/>
  <c r="S141" i="342"/>
  <c r="R141" i="342"/>
  <c r="Q141" i="342"/>
  <c r="P141" i="342"/>
  <c r="O141" i="342"/>
  <c r="N141" i="342"/>
  <c r="M141" i="342"/>
  <c r="L141" i="342"/>
  <c r="BE140" i="342"/>
  <c r="BB140" i="342"/>
  <c r="AY140" i="342"/>
  <c r="AN140" i="342"/>
  <c r="BM140" i="342" s="1"/>
  <c r="BH140" i="342"/>
  <c r="BG140" i="342"/>
  <c r="BF140" i="342"/>
  <c r="BD140" i="342"/>
  <c r="BC140" i="342"/>
  <c r="BA140" i="342"/>
  <c r="AZ140" i="342"/>
  <c r="AL140" i="342"/>
  <c r="AM140" i="342" s="1"/>
  <c r="AK140" i="342"/>
  <c r="AI140" i="342"/>
  <c r="AJ140" i="342" s="1"/>
  <c r="AH140" i="342"/>
  <c r="AG140" i="342"/>
  <c r="AF140" i="342"/>
  <c r="AE140" i="342"/>
  <c r="AD140" i="342"/>
  <c r="AC140" i="342"/>
  <c r="AB140" i="342"/>
  <c r="AA140" i="342"/>
  <c r="Z140" i="342"/>
  <c r="Y140" i="342"/>
  <c r="X140" i="342"/>
  <c r="W140" i="342"/>
  <c r="V140" i="342"/>
  <c r="U140" i="342"/>
  <c r="T140" i="342"/>
  <c r="S140" i="342"/>
  <c r="R140" i="342"/>
  <c r="Q140" i="342"/>
  <c r="P140" i="342"/>
  <c r="O140" i="342"/>
  <c r="N140" i="342"/>
  <c r="M140" i="342"/>
  <c r="L140" i="342"/>
  <c r="BE139" i="342"/>
  <c r="BB139" i="342"/>
  <c r="AY139" i="342"/>
  <c r="AN139" i="342"/>
  <c r="BO139" i="342" s="1"/>
  <c r="BH139" i="342"/>
  <c r="BG139" i="342"/>
  <c r="BF139" i="342"/>
  <c r="BD139" i="342"/>
  <c r="BC139" i="342"/>
  <c r="BA139" i="342"/>
  <c r="AZ139" i="342"/>
  <c r="AL139" i="342"/>
  <c r="AM139" i="342" s="1"/>
  <c r="AK139" i="342"/>
  <c r="AI139" i="342"/>
  <c r="AJ139" i="342" s="1"/>
  <c r="AH139" i="342"/>
  <c r="AG139" i="342"/>
  <c r="AF139" i="342"/>
  <c r="AE139" i="342"/>
  <c r="AD139" i="342"/>
  <c r="AC139" i="342"/>
  <c r="AB139" i="342"/>
  <c r="AA139" i="342"/>
  <c r="Z139" i="342"/>
  <c r="Y139" i="342"/>
  <c r="X139" i="342"/>
  <c r="W139" i="342"/>
  <c r="V139" i="342"/>
  <c r="U139" i="342"/>
  <c r="T139" i="342"/>
  <c r="S139" i="342"/>
  <c r="R139" i="342"/>
  <c r="Q139" i="342"/>
  <c r="P139" i="342"/>
  <c r="O139" i="342"/>
  <c r="N139" i="342"/>
  <c r="M139" i="342"/>
  <c r="L139" i="342"/>
  <c r="BE138" i="342"/>
  <c r="BB138" i="342"/>
  <c r="AY138" i="342"/>
  <c r="AN138" i="342"/>
  <c r="AT138" i="342" s="1"/>
  <c r="BH138" i="342"/>
  <c r="BJ138" i="342" s="1"/>
  <c r="BG138" i="342"/>
  <c r="BF138" i="342"/>
  <c r="BD138" i="342"/>
  <c r="BC138" i="342"/>
  <c r="BA138" i="342"/>
  <c r="AZ138" i="342"/>
  <c r="AL138" i="342"/>
  <c r="AM138" i="342" s="1"/>
  <c r="AK138" i="342"/>
  <c r="AI138" i="342"/>
  <c r="AJ138" i="342" s="1"/>
  <c r="AH138" i="342"/>
  <c r="AG138" i="342"/>
  <c r="AF138" i="342"/>
  <c r="AE138" i="342"/>
  <c r="AD138" i="342"/>
  <c r="AC138" i="342"/>
  <c r="AB138" i="342"/>
  <c r="AA138" i="342"/>
  <c r="Z138" i="342"/>
  <c r="Y138" i="342"/>
  <c r="X138" i="342"/>
  <c r="W138" i="342"/>
  <c r="V138" i="342"/>
  <c r="U138" i="342"/>
  <c r="T138" i="342"/>
  <c r="S138" i="342"/>
  <c r="R138" i="342"/>
  <c r="Q138" i="342"/>
  <c r="P138" i="342"/>
  <c r="O138" i="342"/>
  <c r="N138" i="342"/>
  <c r="M138" i="342"/>
  <c r="L138" i="342"/>
  <c r="BE137" i="342"/>
  <c r="BB137" i="342"/>
  <c r="AY137" i="342"/>
  <c r="AN137" i="342"/>
  <c r="BT137" i="342" s="1"/>
  <c r="BO137" i="342"/>
  <c r="BM137" i="342"/>
  <c r="BH137" i="342"/>
  <c r="BI137" i="342" s="1"/>
  <c r="BK137" i="342"/>
  <c r="BJ137" i="342"/>
  <c r="BG137" i="342"/>
  <c r="BF137" i="342"/>
  <c r="BD137" i="342"/>
  <c r="BC137" i="342"/>
  <c r="BA137" i="342"/>
  <c r="AZ137" i="342"/>
  <c r="AO137" i="342"/>
  <c r="AL137" i="342"/>
  <c r="AM137" i="342" s="1"/>
  <c r="AK137" i="342"/>
  <c r="AI137" i="342"/>
  <c r="AJ137" i="342" s="1"/>
  <c r="AH137" i="342"/>
  <c r="AG137" i="342"/>
  <c r="AF137" i="342"/>
  <c r="AE137" i="342"/>
  <c r="AD137" i="342"/>
  <c r="AC137" i="342"/>
  <c r="AB137" i="342"/>
  <c r="AA137" i="342"/>
  <c r="Z137" i="342"/>
  <c r="Y137" i="342"/>
  <c r="X137" i="342"/>
  <c r="W137" i="342"/>
  <c r="V137" i="342"/>
  <c r="U137" i="342"/>
  <c r="T137" i="342"/>
  <c r="S137" i="342"/>
  <c r="R137" i="342"/>
  <c r="Q137" i="342"/>
  <c r="P137" i="342"/>
  <c r="O137" i="342"/>
  <c r="N137" i="342"/>
  <c r="M137" i="342"/>
  <c r="L137" i="342"/>
  <c r="BE136" i="342"/>
  <c r="BB136" i="342"/>
  <c r="AY136" i="342"/>
  <c r="AN136" i="342"/>
  <c r="BL136" i="342" s="1"/>
  <c r="BH136" i="342"/>
  <c r="BG136" i="342"/>
  <c r="BF136" i="342"/>
  <c r="BD136" i="342"/>
  <c r="BC136" i="342"/>
  <c r="BA136" i="342"/>
  <c r="AZ136" i="342"/>
  <c r="AL136" i="342"/>
  <c r="AM136" i="342" s="1"/>
  <c r="AK136" i="342"/>
  <c r="AI136" i="342"/>
  <c r="AJ136" i="342" s="1"/>
  <c r="AH136" i="342"/>
  <c r="AG136" i="342"/>
  <c r="AF136" i="342"/>
  <c r="AE136" i="342"/>
  <c r="AD136" i="342"/>
  <c r="AC136" i="342"/>
  <c r="AB136" i="342"/>
  <c r="AA136" i="342"/>
  <c r="Z136" i="342"/>
  <c r="Y136" i="342"/>
  <c r="X136" i="342"/>
  <c r="W136" i="342"/>
  <c r="V136" i="342"/>
  <c r="U136" i="342"/>
  <c r="T136" i="342"/>
  <c r="S136" i="342"/>
  <c r="R136" i="342"/>
  <c r="Q136" i="342"/>
  <c r="P136" i="342"/>
  <c r="O136" i="342"/>
  <c r="N136" i="342"/>
  <c r="M136" i="342"/>
  <c r="L136" i="342"/>
  <c r="BE135" i="342"/>
  <c r="BB135" i="342"/>
  <c r="AY135" i="342"/>
  <c r="AN135" i="342"/>
  <c r="BH135" i="342"/>
  <c r="BG135" i="342"/>
  <c r="BF135" i="342"/>
  <c r="BD135" i="342"/>
  <c r="BC135" i="342"/>
  <c r="BA135" i="342"/>
  <c r="AZ135" i="342"/>
  <c r="AL135" i="342"/>
  <c r="AM135" i="342" s="1"/>
  <c r="AK135" i="342"/>
  <c r="AI135" i="342"/>
  <c r="AJ135" i="342" s="1"/>
  <c r="AH135" i="342"/>
  <c r="AG135" i="342"/>
  <c r="AF135" i="342"/>
  <c r="AE135" i="342"/>
  <c r="AD135" i="342"/>
  <c r="AC135" i="342"/>
  <c r="AB135" i="342"/>
  <c r="AA135" i="342"/>
  <c r="Z135" i="342"/>
  <c r="Y135" i="342"/>
  <c r="X135" i="342"/>
  <c r="W135" i="342"/>
  <c r="V135" i="342"/>
  <c r="U135" i="342"/>
  <c r="T135" i="342"/>
  <c r="S135" i="342"/>
  <c r="R135" i="342"/>
  <c r="Q135" i="342"/>
  <c r="P135" i="342"/>
  <c r="O135" i="342"/>
  <c r="N135" i="342"/>
  <c r="M135" i="342"/>
  <c r="L135" i="342"/>
  <c r="BE134" i="342"/>
  <c r="BB134" i="342"/>
  <c r="AY134" i="342"/>
  <c r="AN134" i="342"/>
  <c r="BM134" i="342" s="1"/>
  <c r="BH134" i="342"/>
  <c r="BK134" i="342" s="1"/>
  <c r="BG134" i="342"/>
  <c r="BF134" i="342"/>
  <c r="BD134" i="342"/>
  <c r="BC134" i="342"/>
  <c r="BA134" i="342"/>
  <c r="AZ134" i="342"/>
  <c r="AL134" i="342"/>
  <c r="AM134" i="342" s="1"/>
  <c r="AK134" i="342"/>
  <c r="AI134" i="342"/>
  <c r="AJ134" i="342" s="1"/>
  <c r="AH134" i="342"/>
  <c r="AG134" i="342"/>
  <c r="AF134" i="342"/>
  <c r="AE134" i="342"/>
  <c r="AD134" i="342"/>
  <c r="AC134" i="342"/>
  <c r="AB134" i="342"/>
  <c r="AA134" i="342"/>
  <c r="Z134" i="342"/>
  <c r="Y134" i="342"/>
  <c r="X134" i="342"/>
  <c r="W134" i="342"/>
  <c r="V134" i="342"/>
  <c r="U134" i="342"/>
  <c r="T134" i="342"/>
  <c r="S134" i="342"/>
  <c r="R134" i="342"/>
  <c r="Q134" i="342"/>
  <c r="P134" i="342"/>
  <c r="O134" i="342"/>
  <c r="N134" i="342"/>
  <c r="M134" i="342"/>
  <c r="L134" i="342"/>
  <c r="BE133" i="342"/>
  <c r="BB133" i="342"/>
  <c r="AY133" i="342"/>
  <c r="AN133" i="342"/>
  <c r="BR133" i="342" s="1"/>
  <c r="BH133" i="342"/>
  <c r="BI133" i="342" s="1"/>
  <c r="BG133" i="342"/>
  <c r="BF133" i="342"/>
  <c r="BD133" i="342"/>
  <c r="BC133" i="342"/>
  <c r="BA133" i="342"/>
  <c r="AZ133" i="342"/>
  <c r="AL133" i="342"/>
  <c r="AM133" i="342" s="1"/>
  <c r="AK133" i="342"/>
  <c r="AI133" i="342"/>
  <c r="AJ133" i="342" s="1"/>
  <c r="AH133" i="342"/>
  <c r="AG133" i="342"/>
  <c r="AF133" i="342"/>
  <c r="AE133" i="342"/>
  <c r="AD133" i="342"/>
  <c r="AC133" i="342"/>
  <c r="AB133" i="342"/>
  <c r="AA133" i="342"/>
  <c r="Z133" i="342"/>
  <c r="Y133" i="342"/>
  <c r="X133" i="342"/>
  <c r="W133" i="342"/>
  <c r="V133" i="342"/>
  <c r="U133" i="342"/>
  <c r="T133" i="342"/>
  <c r="S133" i="342"/>
  <c r="R133" i="342"/>
  <c r="Q133" i="342"/>
  <c r="P133" i="342"/>
  <c r="O133" i="342"/>
  <c r="N133" i="342"/>
  <c r="M133" i="342"/>
  <c r="L133" i="342"/>
  <c r="BE132" i="342"/>
  <c r="BB132" i="342"/>
  <c r="AY132" i="342"/>
  <c r="AN132" i="342"/>
  <c r="AR132" i="342" s="1"/>
  <c r="BH132" i="342"/>
  <c r="BG132" i="342"/>
  <c r="BF132" i="342"/>
  <c r="BD132" i="342"/>
  <c r="BC132" i="342"/>
  <c r="BA132" i="342"/>
  <c r="AZ132" i="342"/>
  <c r="AL132" i="342"/>
  <c r="AM132" i="342" s="1"/>
  <c r="AK132" i="342"/>
  <c r="AI132" i="342"/>
  <c r="AJ132" i="342" s="1"/>
  <c r="AH132" i="342"/>
  <c r="AG132" i="342"/>
  <c r="AF132" i="342"/>
  <c r="AE132" i="342"/>
  <c r="AD132" i="342"/>
  <c r="AC132" i="342"/>
  <c r="AB132" i="342"/>
  <c r="AA132" i="342"/>
  <c r="Z132" i="342"/>
  <c r="Y132" i="342"/>
  <c r="X132" i="342"/>
  <c r="W132" i="342"/>
  <c r="V132" i="342"/>
  <c r="U132" i="342"/>
  <c r="T132" i="342"/>
  <c r="S132" i="342"/>
  <c r="R132" i="342"/>
  <c r="Q132" i="342"/>
  <c r="P132" i="342"/>
  <c r="O132" i="342"/>
  <c r="N132" i="342"/>
  <c r="M132" i="342"/>
  <c r="L132" i="342"/>
  <c r="BE131" i="342"/>
  <c r="BB131" i="342"/>
  <c r="AY131" i="342"/>
  <c r="AN131" i="342"/>
  <c r="BT131" i="342" s="1"/>
  <c r="BH131" i="342"/>
  <c r="BG131" i="342"/>
  <c r="BF131" i="342"/>
  <c r="BD131" i="342"/>
  <c r="BC131" i="342"/>
  <c r="BA131" i="342"/>
  <c r="AZ131" i="342"/>
  <c r="AL131" i="342"/>
  <c r="AM131" i="342" s="1"/>
  <c r="AK131" i="342"/>
  <c r="AI131" i="342"/>
  <c r="AJ131" i="342" s="1"/>
  <c r="AH131" i="342"/>
  <c r="AG131" i="342"/>
  <c r="AF131" i="342"/>
  <c r="AE131" i="342"/>
  <c r="AD131" i="342"/>
  <c r="AC131" i="342"/>
  <c r="AB131" i="342"/>
  <c r="AA131" i="342"/>
  <c r="Z131" i="342"/>
  <c r="Y131" i="342"/>
  <c r="X131" i="342"/>
  <c r="W131" i="342"/>
  <c r="V131" i="342"/>
  <c r="U131" i="342"/>
  <c r="T131" i="342"/>
  <c r="S131" i="342"/>
  <c r="R131" i="342"/>
  <c r="Q131" i="342"/>
  <c r="P131" i="342"/>
  <c r="O131" i="342"/>
  <c r="N131" i="342"/>
  <c r="M131" i="342"/>
  <c r="L131" i="342"/>
  <c r="BE130" i="342"/>
  <c r="BB130" i="342"/>
  <c r="AY130" i="342"/>
  <c r="AN130" i="342"/>
  <c r="AU130" i="342" s="1"/>
  <c r="BH130" i="342"/>
  <c r="BJ130" i="342" s="1"/>
  <c r="BG130" i="342"/>
  <c r="BF130" i="342"/>
  <c r="BD130" i="342"/>
  <c r="BC130" i="342"/>
  <c r="BA130" i="342"/>
  <c r="AZ130" i="342"/>
  <c r="AL130" i="342"/>
  <c r="AM130" i="342" s="1"/>
  <c r="AK130" i="342"/>
  <c r="AI130" i="342"/>
  <c r="AJ130" i="342" s="1"/>
  <c r="AH130" i="342"/>
  <c r="AG130" i="342"/>
  <c r="AF130" i="342"/>
  <c r="AE130" i="342"/>
  <c r="AD130" i="342"/>
  <c r="AC130" i="342"/>
  <c r="AB130" i="342"/>
  <c r="AA130" i="342"/>
  <c r="Z130" i="342"/>
  <c r="Y130" i="342"/>
  <c r="X130" i="342"/>
  <c r="W130" i="342"/>
  <c r="V130" i="342"/>
  <c r="U130" i="342"/>
  <c r="T130" i="342"/>
  <c r="S130" i="342"/>
  <c r="R130" i="342"/>
  <c r="Q130" i="342"/>
  <c r="P130" i="342"/>
  <c r="O130" i="342"/>
  <c r="N130" i="342"/>
  <c r="M130" i="342"/>
  <c r="L130" i="342"/>
  <c r="BE129" i="342"/>
  <c r="BB129" i="342"/>
  <c r="AY129" i="342"/>
  <c r="AN129" i="342"/>
  <c r="AS129" i="342" s="1"/>
  <c r="BH129" i="342"/>
  <c r="BI129" i="342" s="1"/>
  <c r="BG129" i="342"/>
  <c r="BF129" i="342"/>
  <c r="BD129" i="342"/>
  <c r="BC129" i="342"/>
  <c r="BA129" i="342"/>
  <c r="AZ129" i="342"/>
  <c r="AL129" i="342"/>
  <c r="AM129" i="342" s="1"/>
  <c r="AK129" i="342"/>
  <c r="AI129" i="342"/>
  <c r="AJ129" i="342" s="1"/>
  <c r="AH129" i="342"/>
  <c r="AG129" i="342"/>
  <c r="AF129" i="342"/>
  <c r="AE129" i="342"/>
  <c r="AD129" i="342"/>
  <c r="AC129" i="342"/>
  <c r="AB129" i="342"/>
  <c r="AA129" i="342"/>
  <c r="Z129" i="342"/>
  <c r="Y129" i="342"/>
  <c r="X129" i="342"/>
  <c r="W129" i="342"/>
  <c r="V129" i="342"/>
  <c r="U129" i="342"/>
  <c r="T129" i="342"/>
  <c r="S129" i="342"/>
  <c r="R129" i="342"/>
  <c r="Q129" i="342"/>
  <c r="P129" i="342"/>
  <c r="O129" i="342"/>
  <c r="N129" i="342"/>
  <c r="M129" i="342"/>
  <c r="L129" i="342"/>
  <c r="BE128" i="342"/>
  <c r="BB128" i="342"/>
  <c r="AY128" i="342"/>
  <c r="AN128" i="342"/>
  <c r="BH128" i="342"/>
  <c r="BJ128" i="342" s="1"/>
  <c r="BG128" i="342"/>
  <c r="BF128" i="342"/>
  <c r="BD128" i="342"/>
  <c r="BC128" i="342"/>
  <c r="BA128" i="342"/>
  <c r="AZ128" i="342"/>
  <c r="AL128" i="342"/>
  <c r="AM128" i="342" s="1"/>
  <c r="AK128" i="342"/>
  <c r="AI128" i="342"/>
  <c r="AJ128" i="342" s="1"/>
  <c r="AH128" i="342"/>
  <c r="AG128" i="342"/>
  <c r="AF128" i="342"/>
  <c r="AE128" i="342"/>
  <c r="AD128" i="342"/>
  <c r="AC128" i="342"/>
  <c r="AB128" i="342"/>
  <c r="AA128" i="342"/>
  <c r="Z128" i="342"/>
  <c r="Y128" i="342"/>
  <c r="X128" i="342"/>
  <c r="W128" i="342"/>
  <c r="V128" i="342"/>
  <c r="U128" i="342"/>
  <c r="T128" i="342"/>
  <c r="S128" i="342"/>
  <c r="R128" i="342"/>
  <c r="Q128" i="342"/>
  <c r="P128" i="342"/>
  <c r="O128" i="342"/>
  <c r="N128" i="342"/>
  <c r="M128" i="342"/>
  <c r="L128" i="342"/>
  <c r="BE127" i="342"/>
  <c r="BB127" i="342"/>
  <c r="AY127" i="342"/>
  <c r="AN127" i="342"/>
  <c r="BT127" i="342" s="1"/>
  <c r="BH127" i="342"/>
  <c r="BJ127" i="342" s="1"/>
  <c r="BG127" i="342"/>
  <c r="BF127" i="342"/>
  <c r="BD127" i="342"/>
  <c r="BC127" i="342"/>
  <c r="BA127" i="342"/>
  <c r="AZ127" i="342"/>
  <c r="AL127" i="342"/>
  <c r="AM127" i="342" s="1"/>
  <c r="AK127" i="342"/>
  <c r="AI127" i="342"/>
  <c r="AJ127" i="342" s="1"/>
  <c r="AH127" i="342"/>
  <c r="AG127" i="342"/>
  <c r="AF127" i="342"/>
  <c r="AE127" i="342"/>
  <c r="AD127" i="342"/>
  <c r="AC127" i="342"/>
  <c r="AB127" i="342"/>
  <c r="AA127" i="342"/>
  <c r="Z127" i="342"/>
  <c r="Y127" i="342"/>
  <c r="X127" i="342"/>
  <c r="W127" i="342"/>
  <c r="V127" i="342"/>
  <c r="U127" i="342"/>
  <c r="T127" i="342"/>
  <c r="S127" i="342"/>
  <c r="R127" i="342"/>
  <c r="Q127" i="342"/>
  <c r="P127" i="342"/>
  <c r="O127" i="342"/>
  <c r="N127" i="342"/>
  <c r="M127" i="342"/>
  <c r="L127" i="342"/>
  <c r="BE126" i="342"/>
  <c r="BB126" i="342"/>
  <c r="AY126" i="342"/>
  <c r="AN126" i="342"/>
  <c r="BH126" i="342"/>
  <c r="BG126" i="342"/>
  <c r="BF126" i="342"/>
  <c r="BD126" i="342"/>
  <c r="BC126" i="342"/>
  <c r="BA126" i="342"/>
  <c r="AZ126" i="342"/>
  <c r="AL126" i="342"/>
  <c r="AM126" i="342" s="1"/>
  <c r="AK126" i="342"/>
  <c r="AI126" i="342"/>
  <c r="AJ126" i="342"/>
  <c r="AH126" i="342"/>
  <c r="AG126" i="342"/>
  <c r="AF126" i="342"/>
  <c r="AE126" i="342"/>
  <c r="AD126" i="342"/>
  <c r="AC126" i="342"/>
  <c r="AB126" i="342"/>
  <c r="AA126" i="342"/>
  <c r="Z126" i="342"/>
  <c r="Y126" i="342"/>
  <c r="X126" i="342"/>
  <c r="W126" i="342"/>
  <c r="V126" i="342"/>
  <c r="U126" i="342"/>
  <c r="T126" i="342"/>
  <c r="S126" i="342"/>
  <c r="R126" i="342"/>
  <c r="Q126" i="342"/>
  <c r="P126" i="342"/>
  <c r="O126" i="342"/>
  <c r="N126" i="342"/>
  <c r="M126" i="342"/>
  <c r="L126" i="342"/>
  <c r="BE125" i="342"/>
  <c r="BB125" i="342"/>
  <c r="AY125" i="342"/>
  <c r="AN125" i="342"/>
  <c r="BH125" i="342"/>
  <c r="BG125" i="342"/>
  <c r="BF125" i="342"/>
  <c r="BD125" i="342"/>
  <c r="BC125" i="342"/>
  <c r="BA125" i="342"/>
  <c r="AZ125" i="342"/>
  <c r="AL125" i="342"/>
  <c r="AM125" i="342" s="1"/>
  <c r="AK125" i="342"/>
  <c r="AI125" i="342"/>
  <c r="AJ125" i="342" s="1"/>
  <c r="AH125" i="342"/>
  <c r="AG125" i="342"/>
  <c r="AF125" i="342"/>
  <c r="AE125" i="342"/>
  <c r="AD125" i="342"/>
  <c r="AC125" i="342"/>
  <c r="AB125" i="342"/>
  <c r="AA125" i="342"/>
  <c r="Z125" i="342"/>
  <c r="Y125" i="342"/>
  <c r="X125" i="342"/>
  <c r="W125" i="342"/>
  <c r="V125" i="342"/>
  <c r="U125" i="342"/>
  <c r="T125" i="342"/>
  <c r="S125" i="342"/>
  <c r="R125" i="342"/>
  <c r="Q125" i="342"/>
  <c r="P125" i="342"/>
  <c r="O125" i="342"/>
  <c r="N125" i="342"/>
  <c r="M125" i="342"/>
  <c r="L125" i="342"/>
  <c r="BE124" i="342"/>
  <c r="BB124" i="342"/>
  <c r="AY124" i="342"/>
  <c r="AN124" i="342"/>
  <c r="BP124" i="342" s="1"/>
  <c r="BH124" i="342"/>
  <c r="BG124" i="342"/>
  <c r="BF124" i="342"/>
  <c r="BD124" i="342"/>
  <c r="BC124" i="342"/>
  <c r="BA124" i="342"/>
  <c r="AZ124" i="342"/>
  <c r="AL124" i="342"/>
  <c r="AM124" i="342" s="1"/>
  <c r="AK124" i="342"/>
  <c r="AI124" i="342"/>
  <c r="AJ124" i="342" s="1"/>
  <c r="AH124" i="342"/>
  <c r="AG124" i="342"/>
  <c r="AF124" i="342"/>
  <c r="AE124" i="342"/>
  <c r="AD124" i="342"/>
  <c r="AC124" i="342"/>
  <c r="AB124" i="342"/>
  <c r="AA124" i="342"/>
  <c r="Z124" i="342"/>
  <c r="Y124" i="342"/>
  <c r="X124" i="342"/>
  <c r="W124" i="342"/>
  <c r="V124" i="342"/>
  <c r="U124" i="342"/>
  <c r="T124" i="342"/>
  <c r="S124" i="342"/>
  <c r="R124" i="342"/>
  <c r="Q124" i="342"/>
  <c r="P124" i="342"/>
  <c r="O124" i="342"/>
  <c r="N124" i="342"/>
  <c r="M124" i="342"/>
  <c r="L124" i="342"/>
  <c r="BE123" i="342"/>
  <c r="BB123" i="342"/>
  <c r="AY123" i="342"/>
  <c r="AN123" i="342"/>
  <c r="BN123" i="342" s="1"/>
  <c r="BH123" i="342"/>
  <c r="BK123" i="342" s="1"/>
  <c r="BG123" i="342"/>
  <c r="BF123" i="342"/>
  <c r="BD123" i="342"/>
  <c r="BC123" i="342"/>
  <c r="BA123" i="342"/>
  <c r="AZ123" i="342"/>
  <c r="AV123" i="342"/>
  <c r="AW123" i="342" s="1"/>
  <c r="AL123" i="342"/>
  <c r="AM123" i="342" s="1"/>
  <c r="AK123" i="342"/>
  <c r="AI123" i="342"/>
  <c r="AJ123" i="342" s="1"/>
  <c r="AH123" i="342"/>
  <c r="AG123" i="342"/>
  <c r="AF123" i="342"/>
  <c r="AE123" i="342"/>
  <c r="AD123" i="342"/>
  <c r="AC123" i="342"/>
  <c r="AB123" i="342"/>
  <c r="AA123" i="342"/>
  <c r="Z123" i="342"/>
  <c r="Y123" i="342"/>
  <c r="X123" i="342"/>
  <c r="W123" i="342"/>
  <c r="V123" i="342"/>
  <c r="U123" i="342"/>
  <c r="T123" i="342"/>
  <c r="S123" i="342"/>
  <c r="R123" i="342"/>
  <c r="Q123" i="342"/>
  <c r="P123" i="342"/>
  <c r="O123" i="342"/>
  <c r="N123" i="342"/>
  <c r="M123" i="342"/>
  <c r="L123" i="342"/>
  <c r="BE122" i="342"/>
  <c r="BB122" i="342"/>
  <c r="AY122" i="342"/>
  <c r="AN122" i="342"/>
  <c r="AR122" i="342" s="1"/>
  <c r="BH122" i="342"/>
  <c r="BJ122" i="342" s="1"/>
  <c r="BG122" i="342"/>
  <c r="BF122" i="342"/>
  <c r="BD122" i="342"/>
  <c r="BC122" i="342"/>
  <c r="BA122" i="342"/>
  <c r="AZ122" i="342"/>
  <c r="AP122" i="342"/>
  <c r="AQ122" i="342" s="1"/>
  <c r="AL122" i="342"/>
  <c r="AM122" i="342" s="1"/>
  <c r="AK122" i="342"/>
  <c r="AI122" i="342"/>
  <c r="AJ122" i="342" s="1"/>
  <c r="AH122" i="342"/>
  <c r="AG122" i="342"/>
  <c r="AF122" i="342"/>
  <c r="AE122" i="342"/>
  <c r="AD122" i="342"/>
  <c r="AC122" i="342"/>
  <c r="AB122" i="342"/>
  <c r="AA122" i="342"/>
  <c r="Z122" i="342"/>
  <c r="Y122" i="342"/>
  <c r="X122" i="342"/>
  <c r="W122" i="342"/>
  <c r="V122" i="342"/>
  <c r="U122" i="342"/>
  <c r="T122" i="342"/>
  <c r="S122" i="342"/>
  <c r="R122" i="342"/>
  <c r="Q122" i="342"/>
  <c r="P122" i="342"/>
  <c r="O122" i="342"/>
  <c r="N122" i="342"/>
  <c r="M122" i="342"/>
  <c r="L122" i="342"/>
  <c r="BE121" i="342"/>
  <c r="BB121" i="342"/>
  <c r="AY121" i="342"/>
  <c r="AN121" i="342"/>
  <c r="AV121" i="342" s="1"/>
  <c r="AW121" i="342" s="1"/>
  <c r="BH121" i="342"/>
  <c r="BJ121" i="342" s="1"/>
  <c r="BK121" i="342"/>
  <c r="BG121" i="342"/>
  <c r="BF121" i="342"/>
  <c r="BD121" i="342"/>
  <c r="BC121" i="342"/>
  <c r="BA121" i="342"/>
  <c r="AZ121" i="342"/>
  <c r="AL121" i="342"/>
  <c r="AM121" i="342" s="1"/>
  <c r="AK121" i="342"/>
  <c r="AI121" i="342"/>
  <c r="AJ121" i="342" s="1"/>
  <c r="AH121" i="342"/>
  <c r="AG121" i="342"/>
  <c r="AF121" i="342"/>
  <c r="AE121" i="342"/>
  <c r="AD121" i="342"/>
  <c r="AC121" i="342"/>
  <c r="AB121" i="342"/>
  <c r="AA121" i="342"/>
  <c r="Z121" i="342"/>
  <c r="Y121" i="342"/>
  <c r="X121" i="342"/>
  <c r="W121" i="342"/>
  <c r="V121" i="342"/>
  <c r="U121" i="342"/>
  <c r="T121" i="342"/>
  <c r="S121" i="342"/>
  <c r="R121" i="342"/>
  <c r="Q121" i="342"/>
  <c r="P121" i="342"/>
  <c r="O121" i="342"/>
  <c r="N121" i="342"/>
  <c r="M121" i="342"/>
  <c r="L121" i="342"/>
  <c r="BE120" i="342"/>
  <c r="BB120" i="342"/>
  <c r="AY120" i="342"/>
  <c r="AN120" i="342"/>
  <c r="BM120" i="342" s="1"/>
  <c r="BH120" i="342"/>
  <c r="BG120" i="342"/>
  <c r="BF120" i="342"/>
  <c r="BD120" i="342"/>
  <c r="BC120" i="342"/>
  <c r="BA120" i="342"/>
  <c r="AZ120" i="342"/>
  <c r="AL120" i="342"/>
  <c r="AM120" i="342" s="1"/>
  <c r="AK120" i="342"/>
  <c r="AI120" i="342"/>
  <c r="AJ120" i="342" s="1"/>
  <c r="AH120" i="342"/>
  <c r="AG120" i="342"/>
  <c r="AF120" i="342"/>
  <c r="AE120" i="342"/>
  <c r="AD120" i="342"/>
  <c r="AC120" i="342"/>
  <c r="AB120" i="342"/>
  <c r="AA120" i="342"/>
  <c r="Z120" i="342"/>
  <c r="Y120" i="342"/>
  <c r="X120" i="342"/>
  <c r="W120" i="342"/>
  <c r="V120" i="342"/>
  <c r="U120" i="342"/>
  <c r="T120" i="342"/>
  <c r="S120" i="342"/>
  <c r="R120" i="342"/>
  <c r="Q120" i="342"/>
  <c r="P120" i="342"/>
  <c r="O120" i="342"/>
  <c r="N120" i="342"/>
  <c r="M120" i="342"/>
  <c r="L120" i="342"/>
  <c r="BE119" i="342"/>
  <c r="BB119" i="342"/>
  <c r="AY119" i="342"/>
  <c r="AN119" i="342"/>
  <c r="BH119" i="342"/>
  <c r="BG119" i="342"/>
  <c r="BF119" i="342"/>
  <c r="BD119" i="342"/>
  <c r="BC119" i="342"/>
  <c r="BA119" i="342"/>
  <c r="AZ119" i="342"/>
  <c r="AL119" i="342"/>
  <c r="AM119" i="342" s="1"/>
  <c r="AK119" i="342"/>
  <c r="AI119" i="342"/>
  <c r="AJ119" i="342" s="1"/>
  <c r="AH119" i="342"/>
  <c r="AG119" i="342"/>
  <c r="AF119" i="342"/>
  <c r="AE119" i="342"/>
  <c r="AD119" i="342"/>
  <c r="AC119" i="342"/>
  <c r="AB119" i="342"/>
  <c r="AA119" i="342"/>
  <c r="Z119" i="342"/>
  <c r="Y119" i="342"/>
  <c r="X119" i="342"/>
  <c r="W119" i="342"/>
  <c r="V119" i="342"/>
  <c r="U119" i="342"/>
  <c r="T119" i="342"/>
  <c r="S119" i="342"/>
  <c r="R119" i="342"/>
  <c r="Q119" i="342"/>
  <c r="P119" i="342"/>
  <c r="O119" i="342"/>
  <c r="N119" i="342"/>
  <c r="M119" i="342"/>
  <c r="L119" i="342"/>
  <c r="BE118" i="342"/>
  <c r="BB118" i="342"/>
  <c r="AY118" i="342"/>
  <c r="AN118" i="342"/>
  <c r="BH118" i="342"/>
  <c r="BG118" i="342"/>
  <c r="BF118" i="342"/>
  <c r="BD118" i="342"/>
  <c r="BC118" i="342"/>
  <c r="BA118" i="342"/>
  <c r="AZ118" i="342"/>
  <c r="AL118" i="342"/>
  <c r="AM118" i="342" s="1"/>
  <c r="AK118" i="342"/>
  <c r="AI118" i="342"/>
  <c r="AJ118" i="342" s="1"/>
  <c r="AH118" i="342"/>
  <c r="AG118" i="342"/>
  <c r="AF118" i="342"/>
  <c r="AE118" i="342"/>
  <c r="AD118" i="342"/>
  <c r="AC118" i="342"/>
  <c r="AB118" i="342"/>
  <c r="AA118" i="342"/>
  <c r="Z118" i="342"/>
  <c r="Y118" i="342"/>
  <c r="X118" i="342"/>
  <c r="W118" i="342"/>
  <c r="V118" i="342"/>
  <c r="U118" i="342"/>
  <c r="T118" i="342"/>
  <c r="S118" i="342"/>
  <c r="R118" i="342"/>
  <c r="Q118" i="342"/>
  <c r="P118" i="342"/>
  <c r="O118" i="342"/>
  <c r="N118" i="342"/>
  <c r="M118" i="342"/>
  <c r="L118" i="342"/>
  <c r="BE117" i="342"/>
  <c r="BB117" i="342"/>
  <c r="AY117" i="342"/>
  <c r="AN117" i="342"/>
  <c r="BR117" i="342" s="1"/>
  <c r="BH117" i="342"/>
  <c r="BG117" i="342"/>
  <c r="BF117" i="342"/>
  <c r="BD117" i="342"/>
  <c r="BC117" i="342"/>
  <c r="BA117" i="342"/>
  <c r="AZ117" i="342"/>
  <c r="AL117" i="342"/>
  <c r="AM117" i="342" s="1"/>
  <c r="AK117" i="342"/>
  <c r="AI117" i="342"/>
  <c r="AJ117" i="342" s="1"/>
  <c r="AH117" i="342"/>
  <c r="AG117" i="342"/>
  <c r="AF117" i="342"/>
  <c r="AE117" i="342"/>
  <c r="AD117" i="342"/>
  <c r="AC117" i="342"/>
  <c r="AB117" i="342"/>
  <c r="AA117" i="342"/>
  <c r="Z117" i="342"/>
  <c r="Y117" i="342"/>
  <c r="X117" i="342"/>
  <c r="W117" i="342"/>
  <c r="V117" i="342"/>
  <c r="U117" i="342"/>
  <c r="T117" i="342"/>
  <c r="S117" i="342"/>
  <c r="R117" i="342"/>
  <c r="Q117" i="342"/>
  <c r="P117" i="342"/>
  <c r="O117" i="342"/>
  <c r="N117" i="342"/>
  <c r="M117" i="342"/>
  <c r="L117" i="342"/>
  <c r="BE116" i="342"/>
  <c r="BB116" i="342"/>
  <c r="AY116" i="342"/>
  <c r="AN116" i="342"/>
  <c r="BM116" i="342" s="1"/>
  <c r="BH116" i="342"/>
  <c r="BJ116" i="342" s="1"/>
  <c r="BG116" i="342"/>
  <c r="BF116" i="342"/>
  <c r="BD116" i="342"/>
  <c r="BC116" i="342"/>
  <c r="BA116" i="342"/>
  <c r="AZ116" i="342"/>
  <c r="AL116" i="342"/>
  <c r="AM116" i="342" s="1"/>
  <c r="AK116" i="342"/>
  <c r="AI116" i="342"/>
  <c r="AJ116" i="342" s="1"/>
  <c r="AH116" i="342"/>
  <c r="AG116" i="342"/>
  <c r="AF116" i="342"/>
  <c r="AE116" i="342"/>
  <c r="AD116" i="342"/>
  <c r="AC116" i="342"/>
  <c r="AB116" i="342"/>
  <c r="AA116" i="342"/>
  <c r="Z116" i="342"/>
  <c r="Y116" i="342"/>
  <c r="X116" i="342"/>
  <c r="W116" i="342"/>
  <c r="V116" i="342"/>
  <c r="U116" i="342"/>
  <c r="T116" i="342"/>
  <c r="S116" i="342"/>
  <c r="R116" i="342"/>
  <c r="Q116" i="342"/>
  <c r="P116" i="342"/>
  <c r="O116" i="342"/>
  <c r="N116" i="342"/>
  <c r="M116" i="342"/>
  <c r="L116" i="342"/>
  <c r="BE115" i="342"/>
  <c r="BB115" i="342"/>
  <c r="AY115" i="342"/>
  <c r="AN115" i="342"/>
  <c r="AO115" i="342" s="1"/>
  <c r="BH115" i="342"/>
  <c r="BG115" i="342"/>
  <c r="BF115" i="342"/>
  <c r="BD115" i="342"/>
  <c r="BC115" i="342"/>
  <c r="BA115" i="342"/>
  <c r="AZ115" i="342"/>
  <c r="AL115" i="342"/>
  <c r="AM115" i="342" s="1"/>
  <c r="AK115" i="342"/>
  <c r="AI115" i="342"/>
  <c r="AJ115" i="342" s="1"/>
  <c r="AH115" i="342"/>
  <c r="AG115" i="342"/>
  <c r="AF115" i="342"/>
  <c r="AE115" i="342"/>
  <c r="AD115" i="342"/>
  <c r="AC115" i="342"/>
  <c r="AB115" i="342"/>
  <c r="AA115" i="342"/>
  <c r="Z115" i="342"/>
  <c r="Y115" i="342"/>
  <c r="X115" i="342"/>
  <c r="W115" i="342"/>
  <c r="V115" i="342"/>
  <c r="U115" i="342"/>
  <c r="T115" i="342"/>
  <c r="S115" i="342"/>
  <c r="R115" i="342"/>
  <c r="Q115" i="342"/>
  <c r="P115" i="342"/>
  <c r="O115" i="342"/>
  <c r="N115" i="342"/>
  <c r="M115" i="342"/>
  <c r="L115" i="342"/>
  <c r="BE114" i="342"/>
  <c r="BB114" i="342"/>
  <c r="AY114" i="342"/>
  <c r="AN114" i="342"/>
  <c r="BN114" i="342" s="1"/>
  <c r="BH114" i="342"/>
  <c r="BG114" i="342"/>
  <c r="BF114" i="342"/>
  <c r="BD114" i="342"/>
  <c r="BC114" i="342"/>
  <c r="BA114" i="342"/>
  <c r="AZ114" i="342"/>
  <c r="AL114" i="342"/>
  <c r="AM114" i="342" s="1"/>
  <c r="AK114" i="342"/>
  <c r="AI114" i="342"/>
  <c r="AJ114" i="342" s="1"/>
  <c r="AH114" i="342"/>
  <c r="AG114" i="342"/>
  <c r="AF114" i="342"/>
  <c r="AE114" i="342"/>
  <c r="AD114" i="342"/>
  <c r="AC114" i="342"/>
  <c r="AB114" i="342"/>
  <c r="AA114" i="342"/>
  <c r="Z114" i="342"/>
  <c r="Y114" i="342"/>
  <c r="X114" i="342"/>
  <c r="W114" i="342"/>
  <c r="V114" i="342"/>
  <c r="U114" i="342"/>
  <c r="T114" i="342"/>
  <c r="S114" i="342"/>
  <c r="R114" i="342"/>
  <c r="Q114" i="342"/>
  <c r="P114" i="342"/>
  <c r="O114" i="342"/>
  <c r="N114" i="342"/>
  <c r="M114" i="342"/>
  <c r="L114" i="342"/>
  <c r="BE113" i="342"/>
  <c r="BB113" i="342"/>
  <c r="AY113" i="342"/>
  <c r="AN113" i="342"/>
  <c r="BH113" i="342"/>
  <c r="BK113" i="342" s="1"/>
  <c r="BG113" i="342"/>
  <c r="BF113" i="342"/>
  <c r="BD113" i="342"/>
  <c r="BC113" i="342"/>
  <c r="BA113" i="342"/>
  <c r="AZ113" i="342"/>
  <c r="AL113" i="342"/>
  <c r="AM113" i="342" s="1"/>
  <c r="AK113" i="342"/>
  <c r="AI113" i="342"/>
  <c r="AJ113" i="342" s="1"/>
  <c r="AH113" i="342"/>
  <c r="AG113" i="342"/>
  <c r="AF113" i="342"/>
  <c r="AE113" i="342"/>
  <c r="AD113" i="342"/>
  <c r="AC113" i="342"/>
  <c r="AB113" i="342"/>
  <c r="AA113" i="342"/>
  <c r="Z113" i="342"/>
  <c r="Y113" i="342"/>
  <c r="X113" i="342"/>
  <c r="W113" i="342"/>
  <c r="V113" i="342"/>
  <c r="U113" i="342"/>
  <c r="T113" i="342"/>
  <c r="S113" i="342"/>
  <c r="R113" i="342"/>
  <c r="Q113" i="342"/>
  <c r="P113" i="342"/>
  <c r="O113" i="342"/>
  <c r="N113" i="342"/>
  <c r="M113" i="342"/>
  <c r="L113" i="342"/>
  <c r="BE112" i="342"/>
  <c r="BB112" i="342"/>
  <c r="AY112" i="342"/>
  <c r="AN112" i="342"/>
  <c r="BH112" i="342"/>
  <c r="BG112" i="342"/>
  <c r="BF112" i="342"/>
  <c r="BD112" i="342"/>
  <c r="BC112" i="342"/>
  <c r="BA112" i="342"/>
  <c r="AZ112" i="342"/>
  <c r="AL112" i="342"/>
  <c r="AM112" i="342" s="1"/>
  <c r="AK112" i="342"/>
  <c r="AI112" i="342"/>
  <c r="AJ112" i="342" s="1"/>
  <c r="AH112" i="342"/>
  <c r="AG112" i="342"/>
  <c r="AF112" i="342"/>
  <c r="AE112" i="342"/>
  <c r="AD112" i="342"/>
  <c r="AC112" i="342"/>
  <c r="AB112" i="342"/>
  <c r="AA112" i="342"/>
  <c r="Z112" i="342"/>
  <c r="Y112" i="342"/>
  <c r="X112" i="342"/>
  <c r="W112" i="342"/>
  <c r="V112" i="342"/>
  <c r="U112" i="342"/>
  <c r="T112" i="342"/>
  <c r="S112" i="342"/>
  <c r="R112" i="342"/>
  <c r="Q112" i="342"/>
  <c r="P112" i="342"/>
  <c r="O112" i="342"/>
  <c r="N112" i="342"/>
  <c r="M112" i="342"/>
  <c r="L112" i="342"/>
  <c r="BE111" i="342"/>
  <c r="BB111" i="342"/>
  <c r="AY111" i="342"/>
  <c r="AN111" i="342"/>
  <c r="BH111" i="342"/>
  <c r="BG111" i="342"/>
  <c r="BF111" i="342"/>
  <c r="BD111" i="342"/>
  <c r="BC111" i="342"/>
  <c r="BA111" i="342"/>
  <c r="AZ111" i="342"/>
  <c r="AL111" i="342"/>
  <c r="AM111" i="342" s="1"/>
  <c r="AK111" i="342"/>
  <c r="AI111" i="342"/>
  <c r="AJ111" i="342" s="1"/>
  <c r="AH111" i="342"/>
  <c r="AG111" i="342"/>
  <c r="AF111" i="342"/>
  <c r="AE111" i="342"/>
  <c r="AD111" i="342"/>
  <c r="AC111" i="342"/>
  <c r="AB111" i="342"/>
  <c r="AA111" i="342"/>
  <c r="Z111" i="342"/>
  <c r="Y111" i="342"/>
  <c r="X111" i="342"/>
  <c r="W111" i="342"/>
  <c r="V111" i="342"/>
  <c r="U111" i="342"/>
  <c r="T111" i="342"/>
  <c r="S111" i="342"/>
  <c r="R111" i="342"/>
  <c r="Q111" i="342"/>
  <c r="P111" i="342"/>
  <c r="O111" i="342"/>
  <c r="N111" i="342"/>
  <c r="M111" i="342"/>
  <c r="L111" i="342"/>
  <c r="BE110" i="342"/>
  <c r="BB110" i="342"/>
  <c r="AY110" i="342"/>
  <c r="AN110" i="342"/>
  <c r="BL110" i="342" s="1"/>
  <c r="BH110" i="342"/>
  <c r="BG110" i="342"/>
  <c r="BF110" i="342"/>
  <c r="BD110" i="342"/>
  <c r="BC110" i="342"/>
  <c r="BA110" i="342"/>
  <c r="AZ110" i="342"/>
  <c r="AL110" i="342"/>
  <c r="AM110" i="342" s="1"/>
  <c r="AK110" i="342"/>
  <c r="AI110" i="342"/>
  <c r="AJ110" i="342" s="1"/>
  <c r="AH110" i="342"/>
  <c r="AG110" i="342"/>
  <c r="AF110" i="342"/>
  <c r="AE110" i="342"/>
  <c r="AD110" i="342"/>
  <c r="AC110" i="342"/>
  <c r="AB110" i="342"/>
  <c r="AA110" i="342"/>
  <c r="Z110" i="342"/>
  <c r="Y110" i="342"/>
  <c r="X110" i="342"/>
  <c r="W110" i="342"/>
  <c r="V110" i="342"/>
  <c r="U110" i="342"/>
  <c r="T110" i="342"/>
  <c r="S110" i="342"/>
  <c r="R110" i="342"/>
  <c r="Q110" i="342"/>
  <c r="P110" i="342"/>
  <c r="O110" i="342"/>
  <c r="N110" i="342"/>
  <c r="M110" i="342"/>
  <c r="L110" i="342"/>
  <c r="BE109" i="342"/>
  <c r="BB109" i="342"/>
  <c r="AY109" i="342"/>
  <c r="AN109" i="342"/>
  <c r="BO109" i="342" s="1"/>
  <c r="BH109" i="342"/>
  <c r="BG109" i="342"/>
  <c r="BF109" i="342"/>
  <c r="BD109" i="342"/>
  <c r="BC109" i="342"/>
  <c r="BA109" i="342"/>
  <c r="AZ109" i="342"/>
  <c r="AL109" i="342"/>
  <c r="AM109" i="342" s="1"/>
  <c r="AK109" i="342"/>
  <c r="AI109" i="342"/>
  <c r="AJ109" i="342" s="1"/>
  <c r="AH109" i="342"/>
  <c r="AG109" i="342"/>
  <c r="AF109" i="342"/>
  <c r="AE109" i="342"/>
  <c r="AD109" i="342"/>
  <c r="AC109" i="342"/>
  <c r="AB109" i="342"/>
  <c r="AA109" i="342"/>
  <c r="Z109" i="342"/>
  <c r="Y109" i="342"/>
  <c r="X109" i="342"/>
  <c r="W109" i="342"/>
  <c r="V109" i="342"/>
  <c r="U109" i="342"/>
  <c r="T109" i="342"/>
  <c r="S109" i="342"/>
  <c r="R109" i="342"/>
  <c r="Q109" i="342"/>
  <c r="P109" i="342"/>
  <c r="O109" i="342"/>
  <c r="N109" i="342"/>
  <c r="M109" i="342"/>
  <c r="L109" i="342"/>
  <c r="BE108" i="342"/>
  <c r="BB108" i="342"/>
  <c r="AY108" i="342"/>
  <c r="AN108" i="342"/>
  <c r="BN108" i="342" s="1"/>
  <c r="BH108" i="342"/>
  <c r="BI108" i="342" s="1"/>
  <c r="BJ108" i="342"/>
  <c r="BG108" i="342"/>
  <c r="BF108" i="342"/>
  <c r="BD108" i="342"/>
  <c r="BC108" i="342"/>
  <c r="BA108" i="342"/>
  <c r="AZ108" i="342"/>
  <c r="AL108" i="342"/>
  <c r="AM108" i="342" s="1"/>
  <c r="AK108" i="342"/>
  <c r="AI108" i="342"/>
  <c r="AJ108" i="342" s="1"/>
  <c r="AH108" i="342"/>
  <c r="AG108" i="342"/>
  <c r="AF108" i="342"/>
  <c r="AE108" i="342"/>
  <c r="AD108" i="342"/>
  <c r="AC108" i="342"/>
  <c r="AB108" i="342"/>
  <c r="AA108" i="342"/>
  <c r="Z108" i="342"/>
  <c r="Y108" i="342"/>
  <c r="X108" i="342"/>
  <c r="W108" i="342"/>
  <c r="V108" i="342"/>
  <c r="U108" i="342"/>
  <c r="T108" i="342"/>
  <c r="S108" i="342"/>
  <c r="R108" i="342"/>
  <c r="Q108" i="342"/>
  <c r="P108" i="342"/>
  <c r="O108" i="342"/>
  <c r="N108" i="342"/>
  <c r="M108" i="342"/>
  <c r="L108" i="342"/>
  <c r="BE107" i="342"/>
  <c r="BB107" i="342"/>
  <c r="AY107" i="342"/>
  <c r="AN107" i="342"/>
  <c r="BH107" i="342"/>
  <c r="BJ107" i="342" s="1"/>
  <c r="BI107" i="342"/>
  <c r="BG107" i="342"/>
  <c r="BF107" i="342"/>
  <c r="BD107" i="342"/>
  <c r="BC107" i="342"/>
  <c r="BA107" i="342"/>
  <c r="AZ107" i="342"/>
  <c r="AL107" i="342"/>
  <c r="AM107" i="342" s="1"/>
  <c r="AK107" i="342"/>
  <c r="AI107" i="342"/>
  <c r="AJ107" i="342" s="1"/>
  <c r="AH107" i="342"/>
  <c r="AG107" i="342"/>
  <c r="AF107" i="342"/>
  <c r="AE107" i="342"/>
  <c r="AD107" i="342"/>
  <c r="AC107" i="342"/>
  <c r="AB107" i="342"/>
  <c r="AA107" i="342"/>
  <c r="Z107" i="342"/>
  <c r="Y107" i="342"/>
  <c r="X107" i="342"/>
  <c r="W107" i="342"/>
  <c r="V107" i="342"/>
  <c r="U107" i="342"/>
  <c r="T107" i="342"/>
  <c r="S107" i="342"/>
  <c r="R107" i="342"/>
  <c r="Q107" i="342"/>
  <c r="P107" i="342"/>
  <c r="O107" i="342"/>
  <c r="N107" i="342"/>
  <c r="M107" i="342"/>
  <c r="L107" i="342"/>
  <c r="BE106" i="342"/>
  <c r="BB106" i="342"/>
  <c r="AY106" i="342"/>
  <c r="AN106" i="342"/>
  <c r="BH106" i="342"/>
  <c r="BK106" i="342" s="1"/>
  <c r="BJ106" i="342"/>
  <c r="BG106" i="342"/>
  <c r="BF106" i="342"/>
  <c r="BD106" i="342"/>
  <c r="BC106" i="342"/>
  <c r="BA106" i="342"/>
  <c r="AZ106" i="342"/>
  <c r="AL106" i="342"/>
  <c r="AM106" i="342" s="1"/>
  <c r="AK106" i="342"/>
  <c r="AI106" i="342"/>
  <c r="AJ106" i="342" s="1"/>
  <c r="AH106" i="342"/>
  <c r="AG106" i="342"/>
  <c r="AF106" i="342"/>
  <c r="AE106" i="342"/>
  <c r="AD106" i="342"/>
  <c r="AC106" i="342"/>
  <c r="AB106" i="342"/>
  <c r="AA106" i="342"/>
  <c r="Z106" i="342"/>
  <c r="Y106" i="342"/>
  <c r="X106" i="342"/>
  <c r="W106" i="342"/>
  <c r="V106" i="342"/>
  <c r="U106" i="342"/>
  <c r="T106" i="342"/>
  <c r="S106" i="342"/>
  <c r="R106" i="342"/>
  <c r="Q106" i="342"/>
  <c r="P106" i="342"/>
  <c r="O106" i="342"/>
  <c r="N106" i="342"/>
  <c r="M106" i="342"/>
  <c r="L106" i="342"/>
  <c r="BE105" i="342"/>
  <c r="BB105" i="342"/>
  <c r="AY105" i="342"/>
  <c r="AN105" i="342"/>
  <c r="AT105" i="342" s="1"/>
  <c r="BH105" i="342"/>
  <c r="BG105" i="342"/>
  <c r="BF105" i="342"/>
  <c r="BD105" i="342"/>
  <c r="BC105" i="342"/>
  <c r="BA105" i="342"/>
  <c r="AZ105" i="342"/>
  <c r="AL105" i="342"/>
  <c r="AM105" i="342" s="1"/>
  <c r="AK105" i="342"/>
  <c r="AI105" i="342"/>
  <c r="AJ105" i="342" s="1"/>
  <c r="AH105" i="342"/>
  <c r="AG105" i="342"/>
  <c r="AF105" i="342"/>
  <c r="AE105" i="342"/>
  <c r="AD105" i="342"/>
  <c r="AC105" i="342"/>
  <c r="AB105" i="342"/>
  <c r="AA105" i="342"/>
  <c r="Z105" i="342"/>
  <c r="Y105" i="342"/>
  <c r="X105" i="342"/>
  <c r="W105" i="342"/>
  <c r="V105" i="342"/>
  <c r="U105" i="342"/>
  <c r="T105" i="342"/>
  <c r="S105" i="342"/>
  <c r="R105" i="342"/>
  <c r="Q105" i="342"/>
  <c r="P105" i="342"/>
  <c r="O105" i="342"/>
  <c r="N105" i="342"/>
  <c r="M105" i="342"/>
  <c r="L105" i="342"/>
  <c r="BE104" i="342"/>
  <c r="BB104" i="342"/>
  <c r="AY104" i="342"/>
  <c r="AN104" i="342"/>
  <c r="BP104" i="342" s="1"/>
  <c r="BH104" i="342"/>
  <c r="BG104" i="342"/>
  <c r="BF104" i="342"/>
  <c r="BD104" i="342"/>
  <c r="BC104" i="342"/>
  <c r="BA104" i="342"/>
  <c r="AZ104" i="342"/>
  <c r="AL104" i="342"/>
  <c r="AM104" i="342" s="1"/>
  <c r="AK104" i="342"/>
  <c r="AI104" i="342"/>
  <c r="AJ104" i="342" s="1"/>
  <c r="AH104" i="342"/>
  <c r="AG104" i="342"/>
  <c r="AF104" i="342"/>
  <c r="AE104" i="342"/>
  <c r="AD104" i="342"/>
  <c r="AC104" i="342"/>
  <c r="AB104" i="342"/>
  <c r="AA104" i="342"/>
  <c r="Z104" i="342"/>
  <c r="Y104" i="342"/>
  <c r="X104" i="342"/>
  <c r="W104" i="342"/>
  <c r="V104" i="342"/>
  <c r="U104" i="342"/>
  <c r="T104" i="342"/>
  <c r="S104" i="342"/>
  <c r="R104" i="342"/>
  <c r="Q104" i="342"/>
  <c r="P104" i="342"/>
  <c r="O104" i="342"/>
  <c r="N104" i="342"/>
  <c r="M104" i="342"/>
  <c r="L104" i="342"/>
  <c r="BE103" i="342"/>
  <c r="BB103" i="342"/>
  <c r="AY103" i="342"/>
  <c r="AN103" i="342"/>
  <c r="AU103" i="342" s="1"/>
  <c r="BH103" i="342"/>
  <c r="BG103" i="342"/>
  <c r="BF103" i="342"/>
  <c r="BD103" i="342"/>
  <c r="BC103" i="342"/>
  <c r="BA103" i="342"/>
  <c r="AZ103" i="342"/>
  <c r="AL103" i="342"/>
  <c r="AM103" i="342" s="1"/>
  <c r="AK103" i="342"/>
  <c r="AI103" i="342"/>
  <c r="AJ103" i="342" s="1"/>
  <c r="AH103" i="342"/>
  <c r="AG103" i="342"/>
  <c r="AF103" i="342"/>
  <c r="AE103" i="342"/>
  <c r="AD103" i="342"/>
  <c r="AC103" i="342"/>
  <c r="AB103" i="342"/>
  <c r="AA103" i="342"/>
  <c r="Z103" i="342"/>
  <c r="Y103" i="342"/>
  <c r="X103" i="342"/>
  <c r="W103" i="342"/>
  <c r="V103" i="342"/>
  <c r="U103" i="342"/>
  <c r="T103" i="342"/>
  <c r="S103" i="342"/>
  <c r="R103" i="342"/>
  <c r="Q103" i="342"/>
  <c r="P103" i="342"/>
  <c r="O103" i="342"/>
  <c r="N103" i="342"/>
  <c r="M103" i="342"/>
  <c r="L103" i="342"/>
  <c r="BE102" i="342"/>
  <c r="BB102" i="342"/>
  <c r="AY102" i="342"/>
  <c r="AN102" i="342"/>
  <c r="BL102" i="342" s="1"/>
  <c r="BH102" i="342"/>
  <c r="BK102" i="342" s="1"/>
  <c r="BJ102" i="342"/>
  <c r="BG102" i="342"/>
  <c r="BF102" i="342"/>
  <c r="BD102" i="342"/>
  <c r="BC102" i="342"/>
  <c r="BA102" i="342"/>
  <c r="AZ102" i="342"/>
  <c r="AL102" i="342"/>
  <c r="AM102" i="342" s="1"/>
  <c r="AK102" i="342"/>
  <c r="AI102" i="342"/>
  <c r="AJ102" i="342" s="1"/>
  <c r="AH102" i="342"/>
  <c r="AG102" i="342"/>
  <c r="AF102" i="342"/>
  <c r="AE102" i="342"/>
  <c r="AD102" i="342"/>
  <c r="AC102" i="342"/>
  <c r="AB102" i="342"/>
  <c r="AA102" i="342"/>
  <c r="Z102" i="342"/>
  <c r="Y102" i="342"/>
  <c r="X102" i="342"/>
  <c r="W102" i="342"/>
  <c r="V102" i="342"/>
  <c r="U102" i="342"/>
  <c r="T102" i="342"/>
  <c r="S102" i="342"/>
  <c r="R102" i="342"/>
  <c r="Q102" i="342"/>
  <c r="P102" i="342"/>
  <c r="O102" i="342"/>
  <c r="N102" i="342"/>
  <c r="M102" i="342"/>
  <c r="L102" i="342"/>
  <c r="BE101" i="342"/>
  <c r="BB101" i="342"/>
  <c r="AY101" i="342"/>
  <c r="AN101" i="342"/>
  <c r="BR101" i="342" s="1"/>
  <c r="BH101" i="342"/>
  <c r="BJ101" i="342" s="1"/>
  <c r="BG101" i="342"/>
  <c r="BF101" i="342"/>
  <c r="BD101" i="342"/>
  <c r="BC101" i="342"/>
  <c r="BA101" i="342"/>
  <c r="AZ101" i="342"/>
  <c r="AV101" i="342"/>
  <c r="AW101" i="342" s="1"/>
  <c r="AL101" i="342"/>
  <c r="AM101" i="342" s="1"/>
  <c r="AK101" i="342"/>
  <c r="AI101" i="342"/>
  <c r="AJ101" i="342" s="1"/>
  <c r="AH101" i="342"/>
  <c r="AG101" i="342"/>
  <c r="AF101" i="342"/>
  <c r="AE101" i="342"/>
  <c r="AD101" i="342"/>
  <c r="AC101" i="342"/>
  <c r="AB101" i="342"/>
  <c r="AA101" i="342"/>
  <c r="Z101" i="342"/>
  <c r="Y101" i="342"/>
  <c r="X101" i="342"/>
  <c r="W101" i="342"/>
  <c r="V101" i="342"/>
  <c r="U101" i="342"/>
  <c r="T101" i="342"/>
  <c r="S101" i="342"/>
  <c r="R101" i="342"/>
  <c r="Q101" i="342"/>
  <c r="P101" i="342"/>
  <c r="O101" i="342"/>
  <c r="N101" i="342"/>
  <c r="M101" i="342"/>
  <c r="L101" i="342"/>
  <c r="BE100" i="342"/>
  <c r="BB100" i="342"/>
  <c r="AY100" i="342"/>
  <c r="AN100" i="342"/>
  <c r="BP100" i="342" s="1"/>
  <c r="BH100" i="342"/>
  <c r="BG100" i="342"/>
  <c r="BF100" i="342"/>
  <c r="BD100" i="342"/>
  <c r="BC100" i="342"/>
  <c r="BA100" i="342"/>
  <c r="AZ100" i="342"/>
  <c r="AL100" i="342"/>
  <c r="AM100" i="342" s="1"/>
  <c r="AK100" i="342"/>
  <c r="AI100" i="342"/>
  <c r="AJ100" i="342" s="1"/>
  <c r="AH100" i="342"/>
  <c r="AG100" i="342"/>
  <c r="AF100" i="342"/>
  <c r="AE100" i="342"/>
  <c r="AD100" i="342"/>
  <c r="AC100" i="342"/>
  <c r="AB100" i="342"/>
  <c r="AA100" i="342"/>
  <c r="Z100" i="342"/>
  <c r="Y100" i="342"/>
  <c r="X100" i="342"/>
  <c r="W100" i="342"/>
  <c r="V100" i="342"/>
  <c r="U100" i="342"/>
  <c r="T100" i="342"/>
  <c r="S100" i="342"/>
  <c r="R100" i="342"/>
  <c r="Q100" i="342"/>
  <c r="P100" i="342"/>
  <c r="O100" i="342"/>
  <c r="N100" i="342"/>
  <c r="M100" i="342"/>
  <c r="L100" i="342"/>
  <c r="BE99" i="342"/>
  <c r="BB99" i="342"/>
  <c r="AY99" i="342"/>
  <c r="AN99" i="342"/>
  <c r="BH99" i="342"/>
  <c r="BJ99" i="342" s="1"/>
  <c r="BG99" i="342"/>
  <c r="BF99" i="342"/>
  <c r="BD99" i="342"/>
  <c r="BC99" i="342"/>
  <c r="BA99" i="342"/>
  <c r="AZ99" i="342"/>
  <c r="AL99" i="342"/>
  <c r="AM99" i="342" s="1"/>
  <c r="AK99" i="342"/>
  <c r="AI99" i="342"/>
  <c r="AJ99" i="342" s="1"/>
  <c r="AH99" i="342"/>
  <c r="AG99" i="342"/>
  <c r="AF99" i="342"/>
  <c r="AE99" i="342"/>
  <c r="AD99" i="342"/>
  <c r="AC99" i="342"/>
  <c r="AB99" i="342"/>
  <c r="AA99" i="342"/>
  <c r="Z99" i="342"/>
  <c r="Y99" i="342"/>
  <c r="X99" i="342"/>
  <c r="W99" i="342"/>
  <c r="V99" i="342"/>
  <c r="U99" i="342"/>
  <c r="T99" i="342"/>
  <c r="S99" i="342"/>
  <c r="R99" i="342"/>
  <c r="Q99" i="342"/>
  <c r="P99" i="342"/>
  <c r="O99" i="342"/>
  <c r="N99" i="342"/>
  <c r="M99" i="342"/>
  <c r="L99" i="342"/>
  <c r="BE98" i="342"/>
  <c r="BB98" i="342"/>
  <c r="AY98" i="342"/>
  <c r="AN98" i="342"/>
  <c r="BH98" i="342"/>
  <c r="BG98" i="342"/>
  <c r="BF98" i="342"/>
  <c r="BD98" i="342"/>
  <c r="BC98" i="342"/>
  <c r="BA98" i="342"/>
  <c r="AZ98" i="342"/>
  <c r="AL98" i="342"/>
  <c r="AM98" i="342" s="1"/>
  <c r="AK98" i="342"/>
  <c r="AI98" i="342"/>
  <c r="AJ98" i="342" s="1"/>
  <c r="AH98" i="342"/>
  <c r="AG98" i="342"/>
  <c r="AF98" i="342"/>
  <c r="AE98" i="342"/>
  <c r="AD98" i="342"/>
  <c r="AC98" i="342"/>
  <c r="AB98" i="342"/>
  <c r="AA98" i="342"/>
  <c r="Z98" i="342"/>
  <c r="Y98" i="342"/>
  <c r="X98" i="342"/>
  <c r="W98" i="342"/>
  <c r="V98" i="342"/>
  <c r="U98" i="342"/>
  <c r="T98" i="342"/>
  <c r="S98" i="342"/>
  <c r="R98" i="342"/>
  <c r="Q98" i="342"/>
  <c r="P98" i="342"/>
  <c r="O98" i="342"/>
  <c r="N98" i="342"/>
  <c r="M98" i="342"/>
  <c r="L98" i="342"/>
  <c r="BE97" i="342"/>
  <c r="BB97" i="342"/>
  <c r="AY97" i="342"/>
  <c r="AN97" i="342"/>
  <c r="BH97" i="342"/>
  <c r="BJ97" i="342" s="1"/>
  <c r="BI97" i="342"/>
  <c r="BG97" i="342"/>
  <c r="BF97" i="342"/>
  <c r="BD97" i="342"/>
  <c r="BC97" i="342"/>
  <c r="BA97" i="342"/>
  <c r="AZ97" i="342"/>
  <c r="AL97" i="342"/>
  <c r="AM97" i="342"/>
  <c r="AK97" i="342"/>
  <c r="AI97" i="342"/>
  <c r="AJ97" i="342" s="1"/>
  <c r="AH97" i="342"/>
  <c r="AG97" i="342"/>
  <c r="AF97" i="342"/>
  <c r="AE97" i="342"/>
  <c r="AD97" i="342"/>
  <c r="AC97" i="342"/>
  <c r="AB97" i="342"/>
  <c r="AA97" i="342"/>
  <c r="Z97" i="342"/>
  <c r="Y97" i="342"/>
  <c r="X97" i="342"/>
  <c r="W97" i="342"/>
  <c r="V97" i="342"/>
  <c r="U97" i="342"/>
  <c r="T97" i="342"/>
  <c r="S97" i="342"/>
  <c r="R97" i="342"/>
  <c r="Q97" i="342"/>
  <c r="P97" i="342"/>
  <c r="O97" i="342"/>
  <c r="N97" i="342"/>
  <c r="M97" i="342"/>
  <c r="L97" i="342"/>
  <c r="BE96" i="342"/>
  <c r="BB96" i="342"/>
  <c r="AY96" i="342"/>
  <c r="AN96" i="342"/>
  <c r="BR96" i="342" s="1"/>
  <c r="BS96" i="342"/>
  <c r="BQ96" i="342"/>
  <c r="BO96" i="342"/>
  <c r="BM96" i="342"/>
  <c r="BH96" i="342"/>
  <c r="BK96" i="342" s="1"/>
  <c r="BG96" i="342"/>
  <c r="BF96" i="342"/>
  <c r="BD96" i="342"/>
  <c r="BC96" i="342"/>
  <c r="BA96" i="342"/>
  <c r="AZ96" i="342"/>
  <c r="AV96" i="342"/>
  <c r="AW96" i="342" s="1"/>
  <c r="AU96" i="342"/>
  <c r="AS96" i="342"/>
  <c r="AP96" i="342"/>
  <c r="AQ96" i="342" s="1"/>
  <c r="AO96" i="342"/>
  <c r="AL96" i="342"/>
  <c r="AM96" i="342" s="1"/>
  <c r="AK96" i="342"/>
  <c r="AI96" i="342"/>
  <c r="AJ96" i="342" s="1"/>
  <c r="AH96" i="342"/>
  <c r="AG96" i="342"/>
  <c r="AF96" i="342"/>
  <c r="AE96" i="342"/>
  <c r="AD96" i="342"/>
  <c r="AC96" i="342"/>
  <c r="AB96" i="342"/>
  <c r="AA96" i="342"/>
  <c r="Z96" i="342"/>
  <c r="Y96" i="342"/>
  <c r="X96" i="342"/>
  <c r="W96" i="342"/>
  <c r="V96" i="342"/>
  <c r="U96" i="342"/>
  <c r="T96" i="342"/>
  <c r="S96" i="342"/>
  <c r="R96" i="342"/>
  <c r="Q96" i="342"/>
  <c r="P96" i="342"/>
  <c r="O96" i="342"/>
  <c r="N96" i="342"/>
  <c r="M96" i="342"/>
  <c r="L96" i="342"/>
  <c r="BE95" i="342"/>
  <c r="BB95" i="342"/>
  <c r="AY95" i="342"/>
  <c r="AN95" i="342"/>
  <c r="AU95" i="342" s="1"/>
  <c r="BH95" i="342"/>
  <c r="BG95" i="342"/>
  <c r="BF95" i="342"/>
  <c r="BD95" i="342"/>
  <c r="BC95" i="342"/>
  <c r="BA95" i="342"/>
  <c r="AZ95" i="342"/>
  <c r="AL95" i="342"/>
  <c r="AM95" i="342" s="1"/>
  <c r="AK95" i="342"/>
  <c r="AI95" i="342"/>
  <c r="AJ95" i="342" s="1"/>
  <c r="AH95" i="342"/>
  <c r="AG95" i="342"/>
  <c r="AF95" i="342"/>
  <c r="AE95" i="342"/>
  <c r="AD95" i="342"/>
  <c r="AC95" i="342"/>
  <c r="AB95" i="342"/>
  <c r="AA95" i="342"/>
  <c r="Z95" i="342"/>
  <c r="Y95" i="342"/>
  <c r="X95" i="342"/>
  <c r="W95" i="342"/>
  <c r="V95" i="342"/>
  <c r="U95" i="342"/>
  <c r="T95" i="342"/>
  <c r="S95" i="342"/>
  <c r="R95" i="342"/>
  <c r="Q95" i="342"/>
  <c r="P95" i="342"/>
  <c r="O95" i="342"/>
  <c r="N95" i="342"/>
  <c r="M95" i="342"/>
  <c r="L95" i="342"/>
  <c r="BE94" i="342"/>
  <c r="BB94" i="342"/>
  <c r="AY94" i="342"/>
  <c r="AN94" i="342"/>
  <c r="BO94" i="342" s="1"/>
  <c r="BH94" i="342"/>
  <c r="BG94" i="342"/>
  <c r="BF94" i="342"/>
  <c r="BD94" i="342"/>
  <c r="BC94" i="342"/>
  <c r="BA94" i="342"/>
  <c r="AZ94" i="342"/>
  <c r="AL94" i="342"/>
  <c r="AM94" i="342" s="1"/>
  <c r="AK94" i="342"/>
  <c r="AI94" i="342"/>
  <c r="AJ94" i="342" s="1"/>
  <c r="AH94" i="342"/>
  <c r="AG94" i="342"/>
  <c r="AF94" i="342"/>
  <c r="AE94" i="342"/>
  <c r="AD94" i="342"/>
  <c r="AC94" i="342"/>
  <c r="AB94" i="342"/>
  <c r="AA94" i="342"/>
  <c r="Z94" i="342"/>
  <c r="Y94" i="342"/>
  <c r="X94" i="342"/>
  <c r="W94" i="342"/>
  <c r="V94" i="342"/>
  <c r="U94" i="342"/>
  <c r="T94" i="342"/>
  <c r="S94" i="342"/>
  <c r="R94" i="342"/>
  <c r="Q94" i="342"/>
  <c r="P94" i="342"/>
  <c r="O94" i="342"/>
  <c r="N94" i="342"/>
  <c r="M94" i="342"/>
  <c r="L94" i="342"/>
  <c r="BE93" i="342"/>
  <c r="BB93" i="342"/>
  <c r="AY93" i="342"/>
  <c r="AN93" i="342"/>
  <c r="BS93" i="342" s="1"/>
  <c r="BP93" i="342"/>
  <c r="BM93" i="342"/>
  <c r="BH93" i="342"/>
  <c r="BG93" i="342"/>
  <c r="BF93" i="342"/>
  <c r="BD93" i="342"/>
  <c r="BC93" i="342"/>
  <c r="BA93" i="342"/>
  <c r="AZ93" i="342"/>
  <c r="AV93" i="342"/>
  <c r="AW93" i="342" s="1"/>
  <c r="AO93" i="342"/>
  <c r="AL93" i="342"/>
  <c r="AM93" i="342" s="1"/>
  <c r="AK93" i="342"/>
  <c r="AI93" i="342"/>
  <c r="AJ93" i="342" s="1"/>
  <c r="AH93" i="342"/>
  <c r="AG93" i="342"/>
  <c r="AF93" i="342"/>
  <c r="AE93" i="342"/>
  <c r="AD93" i="342"/>
  <c r="AC93" i="342"/>
  <c r="AB93" i="342"/>
  <c r="AA93" i="342"/>
  <c r="Z93" i="342"/>
  <c r="Y93" i="342"/>
  <c r="X93" i="342"/>
  <c r="W93" i="342"/>
  <c r="V93" i="342"/>
  <c r="U93" i="342"/>
  <c r="T93" i="342"/>
  <c r="S93" i="342"/>
  <c r="R93" i="342"/>
  <c r="Q93" i="342"/>
  <c r="P93" i="342"/>
  <c r="O93" i="342"/>
  <c r="N93" i="342"/>
  <c r="M93" i="342"/>
  <c r="L93" i="342"/>
  <c r="BE92" i="342"/>
  <c r="BB92" i="342"/>
  <c r="AY92" i="342"/>
  <c r="AN92" i="342"/>
  <c r="BH92" i="342"/>
  <c r="BI92" i="342" s="1"/>
  <c r="BK92" i="342"/>
  <c r="BG92" i="342"/>
  <c r="BF92" i="342"/>
  <c r="BD92" i="342"/>
  <c r="BC92" i="342"/>
  <c r="BA92" i="342"/>
  <c r="AZ92" i="342"/>
  <c r="AL92" i="342"/>
  <c r="AM92" i="342" s="1"/>
  <c r="AK92" i="342"/>
  <c r="AI92" i="342"/>
  <c r="AJ92" i="342" s="1"/>
  <c r="AH92" i="342"/>
  <c r="AG92" i="342"/>
  <c r="AF92" i="342"/>
  <c r="AE92" i="342"/>
  <c r="AD92" i="342"/>
  <c r="AC92" i="342"/>
  <c r="AB92" i="342"/>
  <c r="AA92" i="342"/>
  <c r="Z92" i="342"/>
  <c r="Y92" i="342"/>
  <c r="X92" i="342"/>
  <c r="W92" i="342"/>
  <c r="V92" i="342"/>
  <c r="U92" i="342"/>
  <c r="T92" i="342"/>
  <c r="S92" i="342"/>
  <c r="R92" i="342"/>
  <c r="Q92" i="342"/>
  <c r="P92" i="342"/>
  <c r="O92" i="342"/>
  <c r="N92" i="342"/>
  <c r="M92" i="342"/>
  <c r="L92" i="342"/>
  <c r="BE91" i="342"/>
  <c r="BB91" i="342"/>
  <c r="AY91" i="342"/>
  <c r="AN91" i="342"/>
  <c r="AP91" i="342" s="1"/>
  <c r="AQ91" i="342" s="1"/>
  <c r="BH91" i="342"/>
  <c r="BK91" i="342" s="1"/>
  <c r="BG91" i="342"/>
  <c r="BF91" i="342"/>
  <c r="BD91" i="342"/>
  <c r="BC91" i="342"/>
  <c r="BA91" i="342"/>
  <c r="AZ91" i="342"/>
  <c r="AL91" i="342"/>
  <c r="AM91" i="342" s="1"/>
  <c r="AK91" i="342"/>
  <c r="AI91" i="342"/>
  <c r="AJ91" i="342" s="1"/>
  <c r="AH91" i="342"/>
  <c r="AG91" i="342"/>
  <c r="AF91" i="342"/>
  <c r="AE91" i="342"/>
  <c r="AD91" i="342"/>
  <c r="AC91" i="342"/>
  <c r="AB91" i="342"/>
  <c r="AA91" i="342"/>
  <c r="Z91" i="342"/>
  <c r="Y91" i="342"/>
  <c r="X91" i="342"/>
  <c r="W91" i="342"/>
  <c r="V91" i="342"/>
  <c r="U91" i="342"/>
  <c r="T91" i="342"/>
  <c r="S91" i="342"/>
  <c r="R91" i="342"/>
  <c r="Q91" i="342"/>
  <c r="P91" i="342"/>
  <c r="O91" i="342"/>
  <c r="N91" i="342"/>
  <c r="M91" i="342"/>
  <c r="L91" i="342"/>
  <c r="BE90" i="342"/>
  <c r="BB90" i="342"/>
  <c r="AY90" i="342"/>
  <c r="AN90" i="342"/>
  <c r="BH90" i="342"/>
  <c r="BG90" i="342"/>
  <c r="BF90" i="342"/>
  <c r="BD90" i="342"/>
  <c r="BC90" i="342"/>
  <c r="BA90" i="342"/>
  <c r="AZ90" i="342"/>
  <c r="AL90" i="342"/>
  <c r="AM90" i="342" s="1"/>
  <c r="AK90" i="342"/>
  <c r="AI90" i="342"/>
  <c r="AJ90" i="342" s="1"/>
  <c r="AH90" i="342"/>
  <c r="AG90" i="342"/>
  <c r="AF90" i="342"/>
  <c r="AE90" i="342"/>
  <c r="AD90" i="342"/>
  <c r="AC90" i="342"/>
  <c r="AB90" i="342"/>
  <c r="AA90" i="342"/>
  <c r="Z90" i="342"/>
  <c r="Y90" i="342"/>
  <c r="X90" i="342"/>
  <c r="W90" i="342"/>
  <c r="V90" i="342"/>
  <c r="U90" i="342"/>
  <c r="T90" i="342"/>
  <c r="S90" i="342"/>
  <c r="R90" i="342"/>
  <c r="Q90" i="342"/>
  <c r="P90" i="342"/>
  <c r="O90" i="342"/>
  <c r="N90" i="342"/>
  <c r="M90" i="342"/>
  <c r="L90" i="342"/>
  <c r="BE89" i="342"/>
  <c r="BB89" i="342"/>
  <c r="AY89" i="342"/>
  <c r="AN89" i="342"/>
  <c r="BH89" i="342"/>
  <c r="BI89" i="342" s="1"/>
  <c r="BK89" i="342"/>
  <c r="BG89" i="342"/>
  <c r="BF89" i="342"/>
  <c r="BD89" i="342"/>
  <c r="BC89" i="342"/>
  <c r="BA89" i="342"/>
  <c r="AZ89" i="342"/>
  <c r="AL89" i="342"/>
  <c r="AM89" i="342" s="1"/>
  <c r="AK89" i="342"/>
  <c r="AI89" i="342"/>
  <c r="AJ89" i="342" s="1"/>
  <c r="AH89" i="342"/>
  <c r="AG89" i="342"/>
  <c r="AF89" i="342"/>
  <c r="AE89" i="342"/>
  <c r="AD89" i="342"/>
  <c r="AC89" i="342"/>
  <c r="AB89" i="342"/>
  <c r="AA89" i="342"/>
  <c r="Z89" i="342"/>
  <c r="Y89" i="342"/>
  <c r="X89" i="342"/>
  <c r="W89" i="342"/>
  <c r="V89" i="342"/>
  <c r="U89" i="342"/>
  <c r="T89" i="342"/>
  <c r="S89" i="342"/>
  <c r="R89" i="342"/>
  <c r="Q89" i="342"/>
  <c r="P89" i="342"/>
  <c r="O89" i="342"/>
  <c r="N89" i="342"/>
  <c r="M89" i="342"/>
  <c r="L89" i="342"/>
  <c r="BE88" i="342"/>
  <c r="BB88" i="342"/>
  <c r="AY88" i="342"/>
  <c r="AN88" i="342"/>
  <c r="BS88" i="342" s="1"/>
  <c r="BH88" i="342"/>
  <c r="BG88" i="342"/>
  <c r="BF88" i="342"/>
  <c r="BD88" i="342"/>
  <c r="BC88" i="342"/>
  <c r="BA88" i="342"/>
  <c r="AZ88" i="342"/>
  <c r="AL88" i="342"/>
  <c r="AM88" i="342" s="1"/>
  <c r="AK88" i="342"/>
  <c r="AI88" i="342"/>
  <c r="AJ88" i="342" s="1"/>
  <c r="AH88" i="342"/>
  <c r="AG88" i="342"/>
  <c r="AF88" i="342"/>
  <c r="AE88" i="342"/>
  <c r="AD88" i="342"/>
  <c r="AC88" i="342"/>
  <c r="AB88" i="342"/>
  <c r="AA88" i="342"/>
  <c r="Z88" i="342"/>
  <c r="Y88" i="342"/>
  <c r="X88" i="342"/>
  <c r="W88" i="342"/>
  <c r="V88" i="342"/>
  <c r="U88" i="342"/>
  <c r="T88" i="342"/>
  <c r="S88" i="342"/>
  <c r="R88" i="342"/>
  <c r="Q88" i="342"/>
  <c r="P88" i="342"/>
  <c r="O88" i="342"/>
  <c r="N88" i="342"/>
  <c r="M88" i="342"/>
  <c r="L88" i="342"/>
  <c r="BE87" i="342"/>
  <c r="BB87" i="342"/>
  <c r="AY87" i="342"/>
  <c r="AN87" i="342"/>
  <c r="BH87" i="342"/>
  <c r="BK87" i="342" s="1"/>
  <c r="BG87" i="342"/>
  <c r="BF87" i="342"/>
  <c r="BD87" i="342"/>
  <c r="BC87" i="342"/>
  <c r="BA87" i="342"/>
  <c r="AZ87" i="342"/>
  <c r="AL87" i="342"/>
  <c r="AM87" i="342" s="1"/>
  <c r="AK87" i="342"/>
  <c r="AI87" i="342"/>
  <c r="AJ87" i="342" s="1"/>
  <c r="AH87" i="342"/>
  <c r="AG87" i="342"/>
  <c r="AF87" i="342"/>
  <c r="AE87" i="342"/>
  <c r="AD87" i="342"/>
  <c r="AC87" i="342"/>
  <c r="AB87" i="342"/>
  <c r="AA87" i="342"/>
  <c r="Z87" i="342"/>
  <c r="Y87" i="342"/>
  <c r="X87" i="342"/>
  <c r="W87" i="342"/>
  <c r="V87" i="342"/>
  <c r="U87" i="342"/>
  <c r="T87" i="342"/>
  <c r="S87" i="342"/>
  <c r="R87" i="342"/>
  <c r="Q87" i="342"/>
  <c r="P87" i="342"/>
  <c r="O87" i="342"/>
  <c r="N87" i="342"/>
  <c r="M87" i="342"/>
  <c r="L87" i="342"/>
  <c r="BE86" i="342"/>
  <c r="BB86" i="342"/>
  <c r="AY86" i="342"/>
  <c r="AN86" i="342"/>
  <c r="BP86" i="342" s="1"/>
  <c r="BH86" i="342"/>
  <c r="BK86" i="342" s="1"/>
  <c r="BG86" i="342"/>
  <c r="BF86" i="342"/>
  <c r="BD86" i="342"/>
  <c r="BC86" i="342"/>
  <c r="BA86" i="342"/>
  <c r="AZ86" i="342"/>
  <c r="AU86" i="342"/>
  <c r="AL86" i="342"/>
  <c r="AM86" i="342" s="1"/>
  <c r="AK86" i="342"/>
  <c r="AI86" i="342"/>
  <c r="AJ86" i="342" s="1"/>
  <c r="AH86" i="342"/>
  <c r="AG86" i="342"/>
  <c r="AF86" i="342"/>
  <c r="AE86" i="342"/>
  <c r="AD86" i="342"/>
  <c r="AC86" i="342"/>
  <c r="AB86" i="342"/>
  <c r="AA86" i="342"/>
  <c r="Z86" i="342"/>
  <c r="Y86" i="342"/>
  <c r="X86" i="342"/>
  <c r="W86" i="342"/>
  <c r="V86" i="342"/>
  <c r="U86" i="342"/>
  <c r="T86" i="342"/>
  <c r="S86" i="342"/>
  <c r="R86" i="342"/>
  <c r="Q86" i="342"/>
  <c r="P86" i="342"/>
  <c r="O86" i="342"/>
  <c r="N86" i="342"/>
  <c r="M86" i="342"/>
  <c r="L86" i="342"/>
  <c r="BE85" i="342"/>
  <c r="BB85" i="342"/>
  <c r="AY85" i="342"/>
  <c r="AN85" i="342"/>
  <c r="BQ85" i="342" s="1"/>
  <c r="BH85" i="342"/>
  <c r="BG85" i="342"/>
  <c r="BF85" i="342"/>
  <c r="BD85" i="342"/>
  <c r="BC85" i="342"/>
  <c r="BA85" i="342"/>
  <c r="AZ85" i="342"/>
  <c r="AL85" i="342"/>
  <c r="AM85" i="342" s="1"/>
  <c r="AK85" i="342"/>
  <c r="AI85" i="342"/>
  <c r="AJ85" i="342" s="1"/>
  <c r="AH85" i="342"/>
  <c r="AG85" i="342"/>
  <c r="AF85" i="342"/>
  <c r="AE85" i="342"/>
  <c r="AD85" i="342"/>
  <c r="AC85" i="342"/>
  <c r="AB85" i="342"/>
  <c r="AA85" i="342"/>
  <c r="Z85" i="342"/>
  <c r="Y85" i="342"/>
  <c r="X85" i="342"/>
  <c r="W85" i="342"/>
  <c r="V85" i="342"/>
  <c r="U85" i="342"/>
  <c r="T85" i="342"/>
  <c r="S85" i="342"/>
  <c r="R85" i="342"/>
  <c r="Q85" i="342"/>
  <c r="P85" i="342"/>
  <c r="O85" i="342"/>
  <c r="N85" i="342"/>
  <c r="M85" i="342"/>
  <c r="L85" i="342"/>
  <c r="BE84" i="342"/>
  <c r="BB84" i="342"/>
  <c r="AY84" i="342"/>
  <c r="AN84" i="342"/>
  <c r="BH84" i="342"/>
  <c r="BG84" i="342"/>
  <c r="BF84" i="342"/>
  <c r="BD84" i="342"/>
  <c r="BC84" i="342"/>
  <c r="BA84" i="342"/>
  <c r="AZ84" i="342"/>
  <c r="AL84" i="342"/>
  <c r="AM84" i="342" s="1"/>
  <c r="AK84" i="342"/>
  <c r="AI84" i="342"/>
  <c r="AJ84" i="342" s="1"/>
  <c r="AH84" i="342"/>
  <c r="AG84" i="342"/>
  <c r="AF84" i="342"/>
  <c r="AE84" i="342"/>
  <c r="AD84" i="342"/>
  <c r="AC84" i="342"/>
  <c r="AB84" i="342"/>
  <c r="AA84" i="342"/>
  <c r="Z84" i="342"/>
  <c r="Y84" i="342"/>
  <c r="X84" i="342"/>
  <c r="W84" i="342"/>
  <c r="V84" i="342"/>
  <c r="U84" i="342"/>
  <c r="T84" i="342"/>
  <c r="S84" i="342"/>
  <c r="R84" i="342"/>
  <c r="Q84" i="342"/>
  <c r="P84" i="342"/>
  <c r="O84" i="342"/>
  <c r="N84" i="342"/>
  <c r="M84" i="342"/>
  <c r="L84" i="342"/>
  <c r="BE83" i="342"/>
  <c r="BB83" i="342"/>
  <c r="AY83" i="342"/>
  <c r="AN83" i="342"/>
  <c r="BT83" i="342" s="1"/>
  <c r="BH83" i="342"/>
  <c r="BI83" i="342" s="1"/>
  <c r="BG83" i="342"/>
  <c r="BF83" i="342"/>
  <c r="BD83" i="342"/>
  <c r="BC83" i="342"/>
  <c r="BA83" i="342"/>
  <c r="AZ83" i="342"/>
  <c r="AL83" i="342"/>
  <c r="AM83" i="342" s="1"/>
  <c r="AK83" i="342"/>
  <c r="AI83" i="342"/>
  <c r="AJ83" i="342" s="1"/>
  <c r="AH83" i="342"/>
  <c r="AG83" i="342"/>
  <c r="AF83" i="342"/>
  <c r="AE83" i="342"/>
  <c r="AD83" i="342"/>
  <c r="AC83" i="342"/>
  <c r="AB83" i="342"/>
  <c r="AA83" i="342"/>
  <c r="Z83" i="342"/>
  <c r="Y83" i="342"/>
  <c r="X83" i="342"/>
  <c r="W83" i="342"/>
  <c r="V83" i="342"/>
  <c r="U83" i="342"/>
  <c r="T83" i="342"/>
  <c r="S83" i="342"/>
  <c r="R83" i="342"/>
  <c r="Q83" i="342"/>
  <c r="P83" i="342"/>
  <c r="O83" i="342"/>
  <c r="N83" i="342"/>
  <c r="M83" i="342"/>
  <c r="L83" i="342"/>
  <c r="BE82" i="342"/>
  <c r="BB82" i="342"/>
  <c r="AY82" i="342"/>
  <c r="AN82" i="342"/>
  <c r="BH82" i="342"/>
  <c r="BG82" i="342"/>
  <c r="BF82" i="342"/>
  <c r="BD82" i="342"/>
  <c r="BC82" i="342"/>
  <c r="BA82" i="342"/>
  <c r="AZ82" i="342"/>
  <c r="AL82" i="342"/>
  <c r="AM82" i="342" s="1"/>
  <c r="AK82" i="342"/>
  <c r="AI82" i="342"/>
  <c r="AJ82" i="342" s="1"/>
  <c r="AH82" i="342"/>
  <c r="AG82" i="342"/>
  <c r="AF82" i="342"/>
  <c r="AE82" i="342"/>
  <c r="AD82" i="342"/>
  <c r="AC82" i="342"/>
  <c r="AB82" i="342"/>
  <c r="AA82" i="342"/>
  <c r="Z82" i="342"/>
  <c r="Y82" i="342"/>
  <c r="X82" i="342"/>
  <c r="W82" i="342"/>
  <c r="V82" i="342"/>
  <c r="U82" i="342"/>
  <c r="T82" i="342"/>
  <c r="S82" i="342"/>
  <c r="R82" i="342"/>
  <c r="Q82" i="342"/>
  <c r="P82" i="342"/>
  <c r="O82" i="342"/>
  <c r="N82" i="342"/>
  <c r="M82" i="342"/>
  <c r="L82" i="342"/>
  <c r="BE81" i="342"/>
  <c r="BB81" i="342"/>
  <c r="AY81" i="342"/>
  <c r="AN81" i="342"/>
  <c r="BT81" i="342" s="1"/>
  <c r="BH81" i="342"/>
  <c r="BG81" i="342"/>
  <c r="BF81" i="342"/>
  <c r="BD81" i="342"/>
  <c r="BC81" i="342"/>
  <c r="BA81" i="342"/>
  <c r="AZ81" i="342"/>
  <c r="AL81" i="342"/>
  <c r="AM81" i="342" s="1"/>
  <c r="AK81" i="342"/>
  <c r="AI81" i="342"/>
  <c r="AJ81" i="342" s="1"/>
  <c r="AH81" i="342"/>
  <c r="AG81" i="342"/>
  <c r="AF81" i="342"/>
  <c r="AE81" i="342"/>
  <c r="AD81" i="342"/>
  <c r="AC81" i="342"/>
  <c r="AB81" i="342"/>
  <c r="AA81" i="342"/>
  <c r="Z81" i="342"/>
  <c r="Y81" i="342"/>
  <c r="X81" i="342"/>
  <c r="W81" i="342"/>
  <c r="V81" i="342"/>
  <c r="U81" i="342"/>
  <c r="T81" i="342"/>
  <c r="S81" i="342"/>
  <c r="R81" i="342"/>
  <c r="Q81" i="342"/>
  <c r="P81" i="342"/>
  <c r="O81" i="342"/>
  <c r="N81" i="342"/>
  <c r="M81" i="342"/>
  <c r="L81" i="342"/>
  <c r="BE80" i="342"/>
  <c r="BB80" i="342"/>
  <c r="AY80" i="342"/>
  <c r="AN80" i="342"/>
  <c r="BH80" i="342"/>
  <c r="BG80" i="342"/>
  <c r="BF80" i="342"/>
  <c r="BD80" i="342"/>
  <c r="BC80" i="342"/>
  <c r="BA80" i="342"/>
  <c r="AZ80" i="342"/>
  <c r="AL80" i="342"/>
  <c r="AM80" i="342"/>
  <c r="AK80" i="342"/>
  <c r="AI80" i="342"/>
  <c r="AJ80" i="342" s="1"/>
  <c r="AH80" i="342"/>
  <c r="AG80" i="342"/>
  <c r="AF80" i="342"/>
  <c r="AE80" i="342"/>
  <c r="AD80" i="342"/>
  <c r="AC80" i="342"/>
  <c r="AB80" i="342"/>
  <c r="AA80" i="342"/>
  <c r="Z80" i="342"/>
  <c r="Y80" i="342"/>
  <c r="X80" i="342"/>
  <c r="W80" i="342"/>
  <c r="V80" i="342"/>
  <c r="U80" i="342"/>
  <c r="T80" i="342"/>
  <c r="S80" i="342"/>
  <c r="R80" i="342"/>
  <c r="Q80" i="342"/>
  <c r="P80" i="342"/>
  <c r="O80" i="342"/>
  <c r="N80" i="342"/>
  <c r="M80" i="342"/>
  <c r="L80" i="342"/>
  <c r="BE79" i="342"/>
  <c r="BB79" i="342"/>
  <c r="AY79" i="342"/>
  <c r="AN79" i="342"/>
  <c r="BM79" i="342" s="1"/>
  <c r="BH79" i="342"/>
  <c r="BK79" i="342" s="1"/>
  <c r="BG79" i="342"/>
  <c r="BF79" i="342"/>
  <c r="BD79" i="342"/>
  <c r="BC79" i="342"/>
  <c r="BA79" i="342"/>
  <c r="AZ79" i="342"/>
  <c r="AO79" i="342"/>
  <c r="AL79" i="342"/>
  <c r="AM79" i="342" s="1"/>
  <c r="AK79" i="342"/>
  <c r="AI79" i="342"/>
  <c r="AJ79" i="342" s="1"/>
  <c r="AH79" i="342"/>
  <c r="AG79" i="342"/>
  <c r="AF79" i="342"/>
  <c r="AE79" i="342"/>
  <c r="AD79" i="342"/>
  <c r="AC79" i="342"/>
  <c r="AB79" i="342"/>
  <c r="AA79" i="342"/>
  <c r="Z79" i="342"/>
  <c r="Y79" i="342"/>
  <c r="X79" i="342"/>
  <c r="W79" i="342"/>
  <c r="V79" i="342"/>
  <c r="U79" i="342"/>
  <c r="T79" i="342"/>
  <c r="S79" i="342"/>
  <c r="R79" i="342"/>
  <c r="Q79" i="342"/>
  <c r="P79" i="342"/>
  <c r="O79" i="342"/>
  <c r="N79" i="342"/>
  <c r="M79" i="342"/>
  <c r="L79" i="342"/>
  <c r="BE78" i="342"/>
  <c r="BB78" i="342"/>
  <c r="AY78" i="342"/>
  <c r="AN78" i="342"/>
  <c r="AP78" i="342" s="1"/>
  <c r="AQ78" i="342" s="1"/>
  <c r="BT78" i="342"/>
  <c r="BH78" i="342"/>
  <c r="BG78" i="342"/>
  <c r="BF78" i="342"/>
  <c r="BD78" i="342"/>
  <c r="BC78" i="342"/>
  <c r="BA78" i="342"/>
  <c r="AZ78" i="342"/>
  <c r="AL78" i="342"/>
  <c r="AM78" i="342" s="1"/>
  <c r="AK78" i="342"/>
  <c r="AI78" i="342"/>
  <c r="AJ78" i="342" s="1"/>
  <c r="AH78" i="342"/>
  <c r="AG78" i="342"/>
  <c r="AF78" i="342"/>
  <c r="AE78" i="342"/>
  <c r="AD78" i="342"/>
  <c r="AC78" i="342"/>
  <c r="AB78" i="342"/>
  <c r="AA78" i="342"/>
  <c r="Z78" i="342"/>
  <c r="Y78" i="342"/>
  <c r="X78" i="342"/>
  <c r="W78" i="342"/>
  <c r="V78" i="342"/>
  <c r="U78" i="342"/>
  <c r="T78" i="342"/>
  <c r="S78" i="342"/>
  <c r="R78" i="342"/>
  <c r="Q78" i="342"/>
  <c r="P78" i="342"/>
  <c r="O78" i="342"/>
  <c r="N78" i="342"/>
  <c r="M78" i="342"/>
  <c r="L78" i="342"/>
  <c r="BE77" i="342"/>
  <c r="BB77" i="342"/>
  <c r="AY77" i="342"/>
  <c r="AN77" i="342"/>
  <c r="BQ77" i="342" s="1"/>
  <c r="BH77" i="342"/>
  <c r="BK77" i="342" s="1"/>
  <c r="BG77" i="342"/>
  <c r="BF77" i="342"/>
  <c r="BD77" i="342"/>
  <c r="BC77" i="342"/>
  <c r="BA77" i="342"/>
  <c r="AZ77" i="342"/>
  <c r="AL77" i="342"/>
  <c r="AM77" i="342" s="1"/>
  <c r="AK77" i="342"/>
  <c r="AI77" i="342"/>
  <c r="AJ77" i="342" s="1"/>
  <c r="AH77" i="342"/>
  <c r="AG77" i="342"/>
  <c r="AF77" i="342"/>
  <c r="AE77" i="342"/>
  <c r="AD77" i="342"/>
  <c r="AC77" i="342"/>
  <c r="AB77" i="342"/>
  <c r="AA77" i="342"/>
  <c r="Z77" i="342"/>
  <c r="Y77" i="342"/>
  <c r="X77" i="342"/>
  <c r="W77" i="342"/>
  <c r="V77" i="342"/>
  <c r="U77" i="342"/>
  <c r="T77" i="342"/>
  <c r="S77" i="342"/>
  <c r="R77" i="342"/>
  <c r="Q77" i="342"/>
  <c r="P77" i="342"/>
  <c r="O77" i="342"/>
  <c r="N77" i="342"/>
  <c r="M77" i="342"/>
  <c r="L77" i="342"/>
  <c r="BE76" i="342"/>
  <c r="BB76" i="342"/>
  <c r="AY76" i="342"/>
  <c r="AN76" i="342"/>
  <c r="AO76" i="342" s="1"/>
  <c r="BH76" i="342"/>
  <c r="BG76" i="342"/>
  <c r="BF76" i="342"/>
  <c r="BD76" i="342"/>
  <c r="BC76" i="342"/>
  <c r="BA76" i="342"/>
  <c r="AZ76" i="342"/>
  <c r="AL76" i="342"/>
  <c r="AM76" i="342" s="1"/>
  <c r="AK76" i="342"/>
  <c r="AI76" i="342"/>
  <c r="AJ76" i="342" s="1"/>
  <c r="AH76" i="342"/>
  <c r="AG76" i="342"/>
  <c r="AF76" i="342"/>
  <c r="AE76" i="342"/>
  <c r="AD76" i="342"/>
  <c r="AC76" i="342"/>
  <c r="AB76" i="342"/>
  <c r="AA76" i="342"/>
  <c r="Z76" i="342"/>
  <c r="Y76" i="342"/>
  <c r="X76" i="342"/>
  <c r="W76" i="342"/>
  <c r="V76" i="342"/>
  <c r="U76" i="342"/>
  <c r="T76" i="342"/>
  <c r="S76" i="342"/>
  <c r="R76" i="342"/>
  <c r="Q76" i="342"/>
  <c r="P76" i="342"/>
  <c r="O76" i="342"/>
  <c r="N76" i="342"/>
  <c r="M76" i="342"/>
  <c r="L76" i="342"/>
  <c r="BE75" i="342"/>
  <c r="BB75" i="342"/>
  <c r="AY75" i="342"/>
  <c r="AN75" i="342"/>
  <c r="BH75" i="342"/>
  <c r="BG75" i="342"/>
  <c r="BF75" i="342"/>
  <c r="BD75" i="342"/>
  <c r="BC75" i="342"/>
  <c r="BA75" i="342"/>
  <c r="AZ75" i="342"/>
  <c r="AL75" i="342"/>
  <c r="AM75" i="342" s="1"/>
  <c r="AK75" i="342"/>
  <c r="AI75" i="342"/>
  <c r="AJ75" i="342" s="1"/>
  <c r="AH75" i="342"/>
  <c r="AG75" i="342"/>
  <c r="AF75" i="342"/>
  <c r="AE75" i="342"/>
  <c r="AD75" i="342"/>
  <c r="AC75" i="342"/>
  <c r="AB75" i="342"/>
  <c r="AA75" i="342"/>
  <c r="Z75" i="342"/>
  <c r="Y75" i="342"/>
  <c r="X75" i="342"/>
  <c r="W75" i="342"/>
  <c r="V75" i="342"/>
  <c r="U75" i="342"/>
  <c r="T75" i="342"/>
  <c r="S75" i="342"/>
  <c r="R75" i="342"/>
  <c r="Q75" i="342"/>
  <c r="P75" i="342"/>
  <c r="O75" i="342"/>
  <c r="N75" i="342"/>
  <c r="M75" i="342"/>
  <c r="L75" i="342"/>
  <c r="BE74" i="342"/>
  <c r="BB74" i="342"/>
  <c r="AY74" i="342"/>
  <c r="AN74" i="342"/>
  <c r="BH74" i="342"/>
  <c r="BG74" i="342"/>
  <c r="BF74" i="342"/>
  <c r="BD74" i="342"/>
  <c r="BC74" i="342"/>
  <c r="BA74" i="342"/>
  <c r="AZ74" i="342"/>
  <c r="AL74" i="342"/>
  <c r="AM74" i="342" s="1"/>
  <c r="AK74" i="342"/>
  <c r="AI74" i="342"/>
  <c r="AJ74" i="342" s="1"/>
  <c r="AH74" i="342"/>
  <c r="AG74" i="342"/>
  <c r="AF74" i="342"/>
  <c r="AE74" i="342"/>
  <c r="AD74" i="342"/>
  <c r="AC74" i="342"/>
  <c r="AB74" i="342"/>
  <c r="AA74" i="342"/>
  <c r="Z74" i="342"/>
  <c r="Y74" i="342"/>
  <c r="X74" i="342"/>
  <c r="W74" i="342"/>
  <c r="V74" i="342"/>
  <c r="U74" i="342"/>
  <c r="T74" i="342"/>
  <c r="S74" i="342"/>
  <c r="R74" i="342"/>
  <c r="Q74" i="342"/>
  <c r="P74" i="342"/>
  <c r="O74" i="342"/>
  <c r="N74" i="342"/>
  <c r="M74" i="342"/>
  <c r="L74" i="342"/>
  <c r="BE73" i="342"/>
  <c r="BB73" i="342"/>
  <c r="AY73" i="342"/>
  <c r="AN73" i="342"/>
  <c r="AU73" i="342" s="1"/>
  <c r="BH73" i="342"/>
  <c r="BG73" i="342"/>
  <c r="BF73" i="342"/>
  <c r="BD73" i="342"/>
  <c r="BC73" i="342"/>
  <c r="BA73" i="342"/>
  <c r="AZ73" i="342"/>
  <c r="AL73" i="342"/>
  <c r="AM73" i="342" s="1"/>
  <c r="AK73" i="342"/>
  <c r="AI73" i="342"/>
  <c r="AJ73" i="342" s="1"/>
  <c r="AH73" i="342"/>
  <c r="AG73" i="342"/>
  <c r="AF73" i="342"/>
  <c r="AE73" i="342"/>
  <c r="AD73" i="342"/>
  <c r="AC73" i="342"/>
  <c r="AB73" i="342"/>
  <c r="AA73" i="342"/>
  <c r="Z73" i="342"/>
  <c r="Y73" i="342"/>
  <c r="X73" i="342"/>
  <c r="W73" i="342"/>
  <c r="V73" i="342"/>
  <c r="U73" i="342"/>
  <c r="T73" i="342"/>
  <c r="S73" i="342"/>
  <c r="R73" i="342"/>
  <c r="Q73" i="342"/>
  <c r="P73" i="342"/>
  <c r="O73" i="342"/>
  <c r="N73" i="342"/>
  <c r="M73" i="342"/>
  <c r="L73" i="342"/>
  <c r="BE72" i="342"/>
  <c r="BB72" i="342"/>
  <c r="AY72" i="342"/>
  <c r="AN72" i="342"/>
  <c r="BR72" i="342" s="1"/>
  <c r="BH72" i="342"/>
  <c r="BK72" i="342" s="1"/>
  <c r="BG72" i="342"/>
  <c r="BF72" i="342"/>
  <c r="BD72" i="342"/>
  <c r="BC72" i="342"/>
  <c r="BA72" i="342"/>
  <c r="AZ72" i="342"/>
  <c r="AV72" i="342"/>
  <c r="AW72" i="342" s="1"/>
  <c r="AL72" i="342"/>
  <c r="AM72" i="342" s="1"/>
  <c r="AK72" i="342"/>
  <c r="AI72" i="342"/>
  <c r="AJ72" i="342" s="1"/>
  <c r="AH72" i="342"/>
  <c r="AG72" i="342"/>
  <c r="AF72" i="342"/>
  <c r="AE72" i="342"/>
  <c r="AD72" i="342"/>
  <c r="AC72" i="342"/>
  <c r="AB72" i="342"/>
  <c r="AA72" i="342"/>
  <c r="Z72" i="342"/>
  <c r="Y72" i="342"/>
  <c r="X72" i="342"/>
  <c r="W72" i="342"/>
  <c r="V72" i="342"/>
  <c r="U72" i="342"/>
  <c r="T72" i="342"/>
  <c r="S72" i="342"/>
  <c r="R72" i="342"/>
  <c r="Q72" i="342"/>
  <c r="P72" i="342"/>
  <c r="O72" i="342"/>
  <c r="N72" i="342"/>
  <c r="M72" i="342"/>
  <c r="L72" i="342"/>
  <c r="BE71" i="342"/>
  <c r="BB71" i="342"/>
  <c r="AY71" i="342"/>
  <c r="AN71" i="342"/>
  <c r="BH71" i="342"/>
  <c r="BK71" i="342" s="1"/>
  <c r="BG71" i="342"/>
  <c r="BF71" i="342"/>
  <c r="BD71" i="342"/>
  <c r="BC71" i="342"/>
  <c r="BA71" i="342"/>
  <c r="AZ71" i="342"/>
  <c r="AL71" i="342"/>
  <c r="AM71" i="342" s="1"/>
  <c r="AK71" i="342"/>
  <c r="AI71" i="342"/>
  <c r="AJ71" i="342" s="1"/>
  <c r="AH71" i="342"/>
  <c r="AG71" i="342"/>
  <c r="AF71" i="342"/>
  <c r="AE71" i="342"/>
  <c r="AD71" i="342"/>
  <c r="AC71" i="342"/>
  <c r="AB71" i="342"/>
  <c r="AA71" i="342"/>
  <c r="Z71" i="342"/>
  <c r="Y71" i="342"/>
  <c r="X71" i="342"/>
  <c r="W71" i="342"/>
  <c r="V71" i="342"/>
  <c r="U71" i="342"/>
  <c r="T71" i="342"/>
  <c r="S71" i="342"/>
  <c r="R71" i="342"/>
  <c r="Q71" i="342"/>
  <c r="P71" i="342"/>
  <c r="O71" i="342"/>
  <c r="N71" i="342"/>
  <c r="M71" i="342"/>
  <c r="L71" i="342"/>
  <c r="BE70" i="342"/>
  <c r="BB70" i="342"/>
  <c r="AY70" i="342"/>
  <c r="AN70" i="342"/>
  <c r="BH70" i="342"/>
  <c r="BG70" i="342"/>
  <c r="BF70" i="342"/>
  <c r="BD70" i="342"/>
  <c r="BC70" i="342"/>
  <c r="BA70" i="342"/>
  <c r="AZ70" i="342"/>
  <c r="AL70" i="342"/>
  <c r="AM70" i="342" s="1"/>
  <c r="AK70" i="342"/>
  <c r="AI70" i="342"/>
  <c r="AJ70" i="342" s="1"/>
  <c r="AH70" i="342"/>
  <c r="AG70" i="342"/>
  <c r="AF70" i="342"/>
  <c r="AE70" i="342"/>
  <c r="AD70" i="342"/>
  <c r="AC70" i="342"/>
  <c r="AB70" i="342"/>
  <c r="AA70" i="342"/>
  <c r="Z70" i="342"/>
  <c r="Y70" i="342"/>
  <c r="X70" i="342"/>
  <c r="W70" i="342"/>
  <c r="V70" i="342"/>
  <c r="U70" i="342"/>
  <c r="T70" i="342"/>
  <c r="S70" i="342"/>
  <c r="R70" i="342"/>
  <c r="Q70" i="342"/>
  <c r="P70" i="342"/>
  <c r="O70" i="342"/>
  <c r="N70" i="342"/>
  <c r="M70" i="342"/>
  <c r="L70" i="342"/>
  <c r="BE69" i="342"/>
  <c r="BB69" i="342"/>
  <c r="AY69" i="342"/>
  <c r="AN69" i="342"/>
  <c r="BH69" i="342"/>
  <c r="BK69" i="342" s="1"/>
  <c r="BJ69" i="342"/>
  <c r="BI69" i="342"/>
  <c r="BG69" i="342"/>
  <c r="BF69" i="342"/>
  <c r="BD69" i="342"/>
  <c r="BC69" i="342"/>
  <c r="BA69" i="342"/>
  <c r="AZ69" i="342"/>
  <c r="AL69" i="342"/>
  <c r="AM69" i="342"/>
  <c r="AK69" i="342"/>
  <c r="AI69" i="342"/>
  <c r="AJ69" i="342" s="1"/>
  <c r="AH69" i="342"/>
  <c r="AG69" i="342"/>
  <c r="AF69" i="342"/>
  <c r="AE69" i="342"/>
  <c r="AD69" i="342"/>
  <c r="AC69" i="342"/>
  <c r="AB69" i="342"/>
  <c r="AA69" i="342"/>
  <c r="Z69" i="342"/>
  <c r="Y69" i="342"/>
  <c r="X69" i="342"/>
  <c r="W69" i="342"/>
  <c r="V69" i="342"/>
  <c r="U69" i="342"/>
  <c r="T69" i="342"/>
  <c r="S69" i="342"/>
  <c r="R69" i="342"/>
  <c r="Q69" i="342"/>
  <c r="P69" i="342"/>
  <c r="O69" i="342"/>
  <c r="N69" i="342"/>
  <c r="M69" i="342"/>
  <c r="L69" i="342"/>
  <c r="BE68" i="342"/>
  <c r="BB68" i="342"/>
  <c r="AY68" i="342"/>
  <c r="AN68" i="342"/>
  <c r="BQ68" i="342" s="1"/>
  <c r="BH68" i="342"/>
  <c r="BG68" i="342"/>
  <c r="BF68" i="342"/>
  <c r="BD68" i="342"/>
  <c r="BC68" i="342"/>
  <c r="BA68" i="342"/>
  <c r="AZ68" i="342"/>
  <c r="AL68" i="342"/>
  <c r="AM68" i="342" s="1"/>
  <c r="AK68" i="342"/>
  <c r="AI68" i="342"/>
  <c r="AJ68" i="342" s="1"/>
  <c r="AH68" i="342"/>
  <c r="AG68" i="342"/>
  <c r="AF68" i="342"/>
  <c r="AE68" i="342"/>
  <c r="AD68" i="342"/>
  <c r="AC68" i="342"/>
  <c r="AB68" i="342"/>
  <c r="AA68" i="342"/>
  <c r="Z68" i="342"/>
  <c r="Y68" i="342"/>
  <c r="X68" i="342"/>
  <c r="W68" i="342"/>
  <c r="V68" i="342"/>
  <c r="U68" i="342"/>
  <c r="T68" i="342"/>
  <c r="S68" i="342"/>
  <c r="R68" i="342"/>
  <c r="Q68" i="342"/>
  <c r="P68" i="342"/>
  <c r="O68" i="342"/>
  <c r="N68" i="342"/>
  <c r="M68" i="342"/>
  <c r="L68" i="342"/>
  <c r="BE67" i="342"/>
  <c r="BB67" i="342"/>
  <c r="AY67" i="342"/>
  <c r="AN67" i="342"/>
  <c r="BN67" i="342" s="1"/>
  <c r="BH67" i="342"/>
  <c r="BG67" i="342"/>
  <c r="BF67" i="342"/>
  <c r="BD67" i="342"/>
  <c r="BC67" i="342"/>
  <c r="BA67" i="342"/>
  <c r="AZ67" i="342"/>
  <c r="AO67" i="342"/>
  <c r="AL67" i="342"/>
  <c r="AM67" i="342" s="1"/>
  <c r="AK67" i="342"/>
  <c r="AI67" i="342"/>
  <c r="AJ67" i="342" s="1"/>
  <c r="AH67" i="342"/>
  <c r="AG67" i="342"/>
  <c r="AF67" i="342"/>
  <c r="AE67" i="342"/>
  <c r="AD67" i="342"/>
  <c r="AC67" i="342"/>
  <c r="AB67" i="342"/>
  <c r="AA67" i="342"/>
  <c r="Z67" i="342"/>
  <c r="Y67" i="342"/>
  <c r="X67" i="342"/>
  <c r="W67" i="342"/>
  <c r="V67" i="342"/>
  <c r="U67" i="342"/>
  <c r="T67" i="342"/>
  <c r="S67" i="342"/>
  <c r="R67" i="342"/>
  <c r="Q67" i="342"/>
  <c r="P67" i="342"/>
  <c r="O67" i="342"/>
  <c r="N67" i="342"/>
  <c r="M67" i="342"/>
  <c r="L67" i="342"/>
  <c r="BE66" i="342"/>
  <c r="BB66" i="342"/>
  <c r="AY66" i="342"/>
  <c r="AN66" i="342"/>
  <c r="BH66" i="342"/>
  <c r="BK66" i="342" s="1"/>
  <c r="BG66" i="342"/>
  <c r="BF66" i="342"/>
  <c r="BD66" i="342"/>
  <c r="BC66" i="342"/>
  <c r="BA66" i="342"/>
  <c r="AZ66" i="342"/>
  <c r="AL66" i="342"/>
  <c r="AM66" i="342" s="1"/>
  <c r="AK66" i="342"/>
  <c r="AI66" i="342"/>
  <c r="AJ66" i="342" s="1"/>
  <c r="AH66" i="342"/>
  <c r="AG66" i="342"/>
  <c r="AF66" i="342"/>
  <c r="AE66" i="342"/>
  <c r="AD66" i="342"/>
  <c r="AC66" i="342"/>
  <c r="AB66" i="342"/>
  <c r="AA66" i="342"/>
  <c r="Z66" i="342"/>
  <c r="Y66" i="342"/>
  <c r="X66" i="342"/>
  <c r="W66" i="342"/>
  <c r="V66" i="342"/>
  <c r="U66" i="342"/>
  <c r="T66" i="342"/>
  <c r="S66" i="342"/>
  <c r="R66" i="342"/>
  <c r="Q66" i="342"/>
  <c r="P66" i="342"/>
  <c r="O66" i="342"/>
  <c r="N66" i="342"/>
  <c r="M66" i="342"/>
  <c r="L66" i="342"/>
  <c r="BE65" i="342"/>
  <c r="BB65" i="342"/>
  <c r="AY65" i="342"/>
  <c r="AN65" i="342"/>
  <c r="BO65" i="342" s="1"/>
  <c r="BH65" i="342"/>
  <c r="BK65" i="342" s="1"/>
  <c r="BG65" i="342"/>
  <c r="BF65" i="342"/>
  <c r="BD65" i="342"/>
  <c r="BC65" i="342"/>
  <c r="BA65" i="342"/>
  <c r="AZ65" i="342"/>
  <c r="AL65" i="342"/>
  <c r="AM65" i="342" s="1"/>
  <c r="AK65" i="342"/>
  <c r="AI65" i="342"/>
  <c r="AJ65" i="342" s="1"/>
  <c r="AH65" i="342"/>
  <c r="AG65" i="342"/>
  <c r="AF65" i="342"/>
  <c r="AE65" i="342"/>
  <c r="AD65" i="342"/>
  <c r="AC65" i="342"/>
  <c r="AB65" i="342"/>
  <c r="AA65" i="342"/>
  <c r="Z65" i="342"/>
  <c r="Y65" i="342"/>
  <c r="X65" i="342"/>
  <c r="W65" i="342"/>
  <c r="V65" i="342"/>
  <c r="U65" i="342"/>
  <c r="T65" i="342"/>
  <c r="S65" i="342"/>
  <c r="R65" i="342"/>
  <c r="Q65" i="342"/>
  <c r="P65" i="342"/>
  <c r="O65" i="342"/>
  <c r="N65" i="342"/>
  <c r="M65" i="342"/>
  <c r="L65" i="342"/>
  <c r="BE64" i="342"/>
  <c r="BB64" i="342"/>
  <c r="AY64" i="342"/>
  <c r="AN64" i="342"/>
  <c r="BH64" i="342"/>
  <c r="BI64" i="342" s="1"/>
  <c r="BG64" i="342"/>
  <c r="BF64" i="342"/>
  <c r="BD64" i="342"/>
  <c r="BC64" i="342"/>
  <c r="BA64" i="342"/>
  <c r="AZ64" i="342"/>
  <c r="AL64" i="342"/>
  <c r="AM64" i="342" s="1"/>
  <c r="AK64" i="342"/>
  <c r="AI64" i="342"/>
  <c r="AJ64" i="342" s="1"/>
  <c r="AH64" i="342"/>
  <c r="AG64" i="342"/>
  <c r="AF64" i="342"/>
  <c r="AE64" i="342"/>
  <c r="AD64" i="342"/>
  <c r="AC64" i="342"/>
  <c r="AB64" i="342"/>
  <c r="AA64" i="342"/>
  <c r="Z64" i="342"/>
  <c r="Y64" i="342"/>
  <c r="X64" i="342"/>
  <c r="W64" i="342"/>
  <c r="V64" i="342"/>
  <c r="U64" i="342"/>
  <c r="T64" i="342"/>
  <c r="S64" i="342"/>
  <c r="R64" i="342"/>
  <c r="Q64" i="342"/>
  <c r="P64" i="342"/>
  <c r="O64" i="342"/>
  <c r="N64" i="342"/>
  <c r="M64" i="342"/>
  <c r="L64" i="342"/>
  <c r="BE63" i="342"/>
  <c r="BB63" i="342"/>
  <c r="AY63" i="342"/>
  <c r="AN63" i="342"/>
  <c r="BH63" i="342"/>
  <c r="BJ63" i="342" s="1"/>
  <c r="BI63" i="342"/>
  <c r="BG63" i="342"/>
  <c r="BF63" i="342"/>
  <c r="BD63" i="342"/>
  <c r="BC63" i="342"/>
  <c r="BA63" i="342"/>
  <c r="AZ63" i="342"/>
  <c r="AL63" i="342"/>
  <c r="AM63" i="342" s="1"/>
  <c r="AK63" i="342"/>
  <c r="AI63" i="342"/>
  <c r="AJ63" i="342" s="1"/>
  <c r="AH63" i="342"/>
  <c r="AG63" i="342"/>
  <c r="AF63" i="342"/>
  <c r="AE63" i="342"/>
  <c r="AD63" i="342"/>
  <c r="AC63" i="342"/>
  <c r="AB63" i="342"/>
  <c r="AA63" i="342"/>
  <c r="Z63" i="342"/>
  <c r="Y63" i="342"/>
  <c r="X63" i="342"/>
  <c r="W63" i="342"/>
  <c r="V63" i="342"/>
  <c r="U63" i="342"/>
  <c r="T63" i="342"/>
  <c r="S63" i="342"/>
  <c r="R63" i="342"/>
  <c r="Q63" i="342"/>
  <c r="P63" i="342"/>
  <c r="O63" i="342"/>
  <c r="N63" i="342"/>
  <c r="M63" i="342"/>
  <c r="L63" i="342"/>
  <c r="BE62" i="342"/>
  <c r="BB62" i="342"/>
  <c r="AY62" i="342"/>
  <c r="AN62" i="342"/>
  <c r="BP62" i="342" s="1"/>
  <c r="BH62" i="342"/>
  <c r="BJ62" i="342" s="1"/>
  <c r="BG62" i="342"/>
  <c r="BF62" i="342"/>
  <c r="BD62" i="342"/>
  <c r="BC62" i="342"/>
  <c r="BA62" i="342"/>
  <c r="AZ62" i="342"/>
  <c r="AL62" i="342"/>
  <c r="AM62" i="342" s="1"/>
  <c r="AK62" i="342"/>
  <c r="AI62" i="342"/>
  <c r="AJ62" i="342" s="1"/>
  <c r="AH62" i="342"/>
  <c r="AG62" i="342"/>
  <c r="AF62" i="342"/>
  <c r="AE62" i="342"/>
  <c r="AD62" i="342"/>
  <c r="AC62" i="342"/>
  <c r="AB62" i="342"/>
  <c r="AA62" i="342"/>
  <c r="Z62" i="342"/>
  <c r="Y62" i="342"/>
  <c r="X62" i="342"/>
  <c r="W62" i="342"/>
  <c r="V62" i="342"/>
  <c r="U62" i="342"/>
  <c r="T62" i="342"/>
  <c r="S62" i="342"/>
  <c r="R62" i="342"/>
  <c r="Q62" i="342"/>
  <c r="P62" i="342"/>
  <c r="O62" i="342"/>
  <c r="N62" i="342"/>
  <c r="M62" i="342"/>
  <c r="L62" i="342"/>
  <c r="BE61" i="342"/>
  <c r="BB61" i="342"/>
  <c r="AY61" i="342"/>
  <c r="AN61" i="342"/>
  <c r="BS61" i="342" s="1"/>
  <c r="BH61" i="342"/>
  <c r="BG61" i="342"/>
  <c r="BF61" i="342"/>
  <c r="BD61" i="342"/>
  <c r="BC61" i="342"/>
  <c r="BA61" i="342"/>
  <c r="AZ61" i="342"/>
  <c r="AL61" i="342"/>
  <c r="AM61" i="342" s="1"/>
  <c r="AK61" i="342"/>
  <c r="AI61" i="342"/>
  <c r="AJ61" i="342" s="1"/>
  <c r="AH61" i="342"/>
  <c r="AG61" i="342"/>
  <c r="AF61" i="342"/>
  <c r="AE61" i="342"/>
  <c r="AD61" i="342"/>
  <c r="AC61" i="342"/>
  <c r="AB61" i="342"/>
  <c r="AA61" i="342"/>
  <c r="Z61" i="342"/>
  <c r="Y61" i="342"/>
  <c r="X61" i="342"/>
  <c r="W61" i="342"/>
  <c r="V61" i="342"/>
  <c r="U61" i="342"/>
  <c r="T61" i="342"/>
  <c r="S61" i="342"/>
  <c r="R61" i="342"/>
  <c r="Q61" i="342"/>
  <c r="P61" i="342"/>
  <c r="O61" i="342"/>
  <c r="N61" i="342"/>
  <c r="M61" i="342"/>
  <c r="L61" i="342"/>
  <c r="BE60" i="342"/>
  <c r="BB60" i="342"/>
  <c r="AY60" i="342"/>
  <c r="AN60" i="342"/>
  <c r="BH60" i="342"/>
  <c r="BJ60" i="342" s="1"/>
  <c r="BK60" i="342"/>
  <c r="BG60" i="342"/>
  <c r="BF60" i="342"/>
  <c r="BD60" i="342"/>
  <c r="BC60" i="342"/>
  <c r="BA60" i="342"/>
  <c r="AZ60" i="342"/>
  <c r="AL60" i="342"/>
  <c r="AM60" i="342"/>
  <c r="AK60" i="342"/>
  <c r="AI60" i="342"/>
  <c r="AJ60" i="342" s="1"/>
  <c r="AH60" i="342"/>
  <c r="AG60" i="342"/>
  <c r="AF60" i="342"/>
  <c r="AE60" i="342"/>
  <c r="AD60" i="342"/>
  <c r="AC60" i="342"/>
  <c r="AB60" i="342"/>
  <c r="AA60" i="342"/>
  <c r="Z60" i="342"/>
  <c r="Y60" i="342"/>
  <c r="X60" i="342"/>
  <c r="W60" i="342"/>
  <c r="V60" i="342"/>
  <c r="U60" i="342"/>
  <c r="T60" i="342"/>
  <c r="S60" i="342"/>
  <c r="R60" i="342"/>
  <c r="Q60" i="342"/>
  <c r="P60" i="342"/>
  <c r="O60" i="342"/>
  <c r="N60" i="342"/>
  <c r="M60" i="342"/>
  <c r="L60" i="342"/>
  <c r="BE59" i="342"/>
  <c r="BB59" i="342"/>
  <c r="AY59" i="342"/>
  <c r="AN59" i="342"/>
  <c r="BO59" i="342" s="1"/>
  <c r="BH59" i="342"/>
  <c r="BG59" i="342"/>
  <c r="BF59" i="342"/>
  <c r="BD59" i="342"/>
  <c r="BC59" i="342"/>
  <c r="BA59" i="342"/>
  <c r="AZ59" i="342"/>
  <c r="AL59" i="342"/>
  <c r="AM59" i="342" s="1"/>
  <c r="AK59" i="342"/>
  <c r="AI59" i="342"/>
  <c r="AJ59" i="342" s="1"/>
  <c r="AH59" i="342"/>
  <c r="AG59" i="342"/>
  <c r="AF59" i="342"/>
  <c r="AE59" i="342"/>
  <c r="AD59" i="342"/>
  <c r="AC59" i="342"/>
  <c r="AB59" i="342"/>
  <c r="AA59" i="342"/>
  <c r="Z59" i="342"/>
  <c r="Y59" i="342"/>
  <c r="X59" i="342"/>
  <c r="W59" i="342"/>
  <c r="V59" i="342"/>
  <c r="U59" i="342"/>
  <c r="T59" i="342"/>
  <c r="S59" i="342"/>
  <c r="R59" i="342"/>
  <c r="Q59" i="342"/>
  <c r="P59" i="342"/>
  <c r="O59" i="342"/>
  <c r="N59" i="342"/>
  <c r="M59" i="342"/>
  <c r="L59" i="342"/>
  <c r="BE58" i="342"/>
  <c r="BB58" i="342"/>
  <c r="AY58" i="342"/>
  <c r="AN58" i="342"/>
  <c r="BR58" i="342" s="1"/>
  <c r="BH58" i="342"/>
  <c r="BK58" i="342" s="1"/>
  <c r="BG58" i="342"/>
  <c r="BF58" i="342"/>
  <c r="BD58" i="342"/>
  <c r="BC58" i="342"/>
  <c r="BA58" i="342"/>
  <c r="AZ58" i="342"/>
  <c r="AL58" i="342"/>
  <c r="AM58" i="342" s="1"/>
  <c r="AK58" i="342"/>
  <c r="AI58" i="342"/>
  <c r="AJ58" i="342" s="1"/>
  <c r="AH58" i="342"/>
  <c r="AG58" i="342"/>
  <c r="AF58" i="342"/>
  <c r="AE58" i="342"/>
  <c r="AD58" i="342"/>
  <c r="AC58" i="342"/>
  <c r="AB58" i="342"/>
  <c r="AA58" i="342"/>
  <c r="Z58" i="342"/>
  <c r="Y58" i="342"/>
  <c r="X58" i="342"/>
  <c r="W58" i="342"/>
  <c r="V58" i="342"/>
  <c r="U58" i="342"/>
  <c r="T58" i="342"/>
  <c r="S58" i="342"/>
  <c r="R58" i="342"/>
  <c r="Q58" i="342"/>
  <c r="P58" i="342"/>
  <c r="O58" i="342"/>
  <c r="N58" i="342"/>
  <c r="M58" i="342"/>
  <c r="L58" i="342"/>
  <c r="BE57" i="342"/>
  <c r="BB57" i="342"/>
  <c r="AY57" i="342"/>
  <c r="AN57" i="342"/>
  <c r="BH57" i="342"/>
  <c r="BJ57" i="342" s="1"/>
  <c r="BG57" i="342"/>
  <c r="BF57" i="342"/>
  <c r="BD57" i="342"/>
  <c r="BC57" i="342"/>
  <c r="BA57" i="342"/>
  <c r="AZ57" i="342"/>
  <c r="AL57" i="342"/>
  <c r="AM57" i="342" s="1"/>
  <c r="AK57" i="342"/>
  <c r="AI57" i="342"/>
  <c r="AJ57" i="342" s="1"/>
  <c r="AH57" i="342"/>
  <c r="AG57" i="342"/>
  <c r="AF57" i="342"/>
  <c r="AE57" i="342"/>
  <c r="AD57" i="342"/>
  <c r="AC57" i="342"/>
  <c r="AB57" i="342"/>
  <c r="AA57" i="342"/>
  <c r="Z57" i="342"/>
  <c r="Y57" i="342"/>
  <c r="X57" i="342"/>
  <c r="W57" i="342"/>
  <c r="V57" i="342"/>
  <c r="U57" i="342"/>
  <c r="T57" i="342"/>
  <c r="S57" i="342"/>
  <c r="R57" i="342"/>
  <c r="Q57" i="342"/>
  <c r="P57" i="342"/>
  <c r="O57" i="342"/>
  <c r="N57" i="342"/>
  <c r="M57" i="342"/>
  <c r="L57" i="342"/>
  <c r="BE56" i="342"/>
  <c r="BB56" i="342"/>
  <c r="AY56" i="342"/>
  <c r="AN56" i="342"/>
  <c r="BR56" i="342" s="1"/>
  <c r="BH56" i="342"/>
  <c r="BG56" i="342"/>
  <c r="BF56" i="342"/>
  <c r="BD56" i="342"/>
  <c r="BC56" i="342"/>
  <c r="BA56" i="342"/>
  <c r="AZ56" i="342"/>
  <c r="AL56" i="342"/>
  <c r="AM56" i="342" s="1"/>
  <c r="AK56" i="342"/>
  <c r="AI56" i="342"/>
  <c r="AJ56" i="342" s="1"/>
  <c r="AH56" i="342"/>
  <c r="AG56" i="342"/>
  <c r="AF56" i="342"/>
  <c r="AE56" i="342"/>
  <c r="AD56" i="342"/>
  <c r="AC56" i="342"/>
  <c r="AB56" i="342"/>
  <c r="AA56" i="342"/>
  <c r="Z56" i="342"/>
  <c r="Y56" i="342"/>
  <c r="X56" i="342"/>
  <c r="W56" i="342"/>
  <c r="V56" i="342"/>
  <c r="U56" i="342"/>
  <c r="T56" i="342"/>
  <c r="S56" i="342"/>
  <c r="R56" i="342"/>
  <c r="Q56" i="342"/>
  <c r="P56" i="342"/>
  <c r="O56" i="342"/>
  <c r="N56" i="342"/>
  <c r="M56" i="342"/>
  <c r="L56" i="342"/>
  <c r="BE55" i="342"/>
  <c r="BB55" i="342"/>
  <c r="AY55" i="342"/>
  <c r="AN55" i="342"/>
  <c r="BT55" i="342"/>
  <c r="BH55" i="342"/>
  <c r="BK55" i="342" s="1"/>
  <c r="BG55" i="342"/>
  <c r="BF55" i="342"/>
  <c r="BD55" i="342"/>
  <c r="BC55" i="342"/>
  <c r="BA55" i="342"/>
  <c r="AZ55" i="342"/>
  <c r="AS55" i="342"/>
  <c r="AL55" i="342"/>
  <c r="AM55" i="342" s="1"/>
  <c r="AK55" i="342"/>
  <c r="AI55" i="342"/>
  <c r="AJ55" i="342" s="1"/>
  <c r="AH55" i="342"/>
  <c r="AG55" i="342"/>
  <c r="AF55" i="342"/>
  <c r="AE55" i="342"/>
  <c r="AD55" i="342"/>
  <c r="AC55" i="342"/>
  <c r="AB55" i="342"/>
  <c r="AA55" i="342"/>
  <c r="Z55" i="342"/>
  <c r="Y55" i="342"/>
  <c r="X55" i="342"/>
  <c r="W55" i="342"/>
  <c r="V55" i="342"/>
  <c r="U55" i="342"/>
  <c r="T55" i="342"/>
  <c r="S55" i="342"/>
  <c r="R55" i="342"/>
  <c r="Q55" i="342"/>
  <c r="P55" i="342"/>
  <c r="O55" i="342"/>
  <c r="N55" i="342"/>
  <c r="M55" i="342"/>
  <c r="L55" i="342"/>
  <c r="BE54" i="342"/>
  <c r="BB54" i="342"/>
  <c r="AY54" i="342"/>
  <c r="AN54" i="342"/>
  <c r="BL54" i="342" s="1"/>
  <c r="BH54" i="342"/>
  <c r="BK54" i="342" s="1"/>
  <c r="BG54" i="342"/>
  <c r="BF54" i="342"/>
  <c r="BD54" i="342"/>
  <c r="BC54" i="342"/>
  <c r="BA54" i="342"/>
  <c r="AZ54" i="342"/>
  <c r="AP54" i="342"/>
  <c r="AQ54" i="342" s="1"/>
  <c r="AL54" i="342"/>
  <c r="AM54" i="342" s="1"/>
  <c r="AK54" i="342"/>
  <c r="AI54" i="342"/>
  <c r="AJ54" i="342" s="1"/>
  <c r="AH54" i="342"/>
  <c r="AG54" i="342"/>
  <c r="AF54" i="342"/>
  <c r="AE54" i="342"/>
  <c r="AD54" i="342"/>
  <c r="AC54" i="342"/>
  <c r="AB54" i="342"/>
  <c r="AA54" i="342"/>
  <c r="Z54" i="342"/>
  <c r="Y54" i="342"/>
  <c r="X54" i="342"/>
  <c r="W54" i="342"/>
  <c r="V54" i="342"/>
  <c r="U54" i="342"/>
  <c r="T54" i="342"/>
  <c r="S54" i="342"/>
  <c r="R54" i="342"/>
  <c r="Q54" i="342"/>
  <c r="P54" i="342"/>
  <c r="O54" i="342"/>
  <c r="N54" i="342"/>
  <c r="M54" i="342"/>
  <c r="L54" i="342"/>
  <c r="BE53" i="342"/>
  <c r="BB53" i="342"/>
  <c r="AY53" i="342"/>
  <c r="AN53" i="342"/>
  <c r="BP53" i="342" s="1"/>
  <c r="BH53" i="342"/>
  <c r="BG53" i="342"/>
  <c r="BF53" i="342"/>
  <c r="BD53" i="342"/>
  <c r="BC53" i="342"/>
  <c r="BA53" i="342"/>
  <c r="AZ53" i="342"/>
  <c r="AL53" i="342"/>
  <c r="AM53" i="342" s="1"/>
  <c r="AK53" i="342"/>
  <c r="AI53" i="342"/>
  <c r="AJ53" i="342" s="1"/>
  <c r="AH53" i="342"/>
  <c r="AG53" i="342"/>
  <c r="AF53" i="342"/>
  <c r="AE53" i="342"/>
  <c r="AD53" i="342"/>
  <c r="AC53" i="342"/>
  <c r="AB53" i="342"/>
  <c r="AA53" i="342"/>
  <c r="Z53" i="342"/>
  <c r="Y53" i="342"/>
  <c r="X53" i="342"/>
  <c r="W53" i="342"/>
  <c r="V53" i="342"/>
  <c r="U53" i="342"/>
  <c r="T53" i="342"/>
  <c r="S53" i="342"/>
  <c r="R53" i="342"/>
  <c r="Q53" i="342"/>
  <c r="P53" i="342"/>
  <c r="O53" i="342"/>
  <c r="N53" i="342"/>
  <c r="M53" i="342"/>
  <c r="L53" i="342"/>
  <c r="BE52" i="342"/>
  <c r="BB52" i="342"/>
  <c r="AY52" i="342"/>
  <c r="AN52" i="342"/>
  <c r="BH52" i="342"/>
  <c r="BK52" i="342" s="1"/>
  <c r="BJ52" i="342"/>
  <c r="BG52" i="342"/>
  <c r="BF52" i="342"/>
  <c r="BD52" i="342"/>
  <c r="BC52" i="342"/>
  <c r="BA52" i="342"/>
  <c r="AZ52" i="342"/>
  <c r="AL52" i="342"/>
  <c r="AM52" i="342" s="1"/>
  <c r="AK52" i="342"/>
  <c r="AI52" i="342"/>
  <c r="AJ52" i="342" s="1"/>
  <c r="AH52" i="342"/>
  <c r="AG52" i="342"/>
  <c r="AF52" i="342"/>
  <c r="AE52" i="342"/>
  <c r="AD52" i="342"/>
  <c r="AC52" i="342"/>
  <c r="AB52" i="342"/>
  <c r="AA52" i="342"/>
  <c r="Z52" i="342"/>
  <c r="Y52" i="342"/>
  <c r="X52" i="342"/>
  <c r="W52" i="342"/>
  <c r="V52" i="342"/>
  <c r="U52" i="342"/>
  <c r="T52" i="342"/>
  <c r="S52" i="342"/>
  <c r="R52" i="342"/>
  <c r="Q52" i="342"/>
  <c r="P52" i="342"/>
  <c r="O52" i="342"/>
  <c r="N52" i="342"/>
  <c r="M52" i="342"/>
  <c r="L52" i="342"/>
  <c r="BE51" i="342"/>
  <c r="BB51" i="342"/>
  <c r="AY51" i="342"/>
  <c r="AN51" i="342"/>
  <c r="BO51" i="342" s="1"/>
  <c r="BT51" i="342"/>
  <c r="BH51" i="342"/>
  <c r="BJ51" i="342" s="1"/>
  <c r="BI51" i="342"/>
  <c r="BG51" i="342"/>
  <c r="BF51" i="342"/>
  <c r="BD51" i="342"/>
  <c r="BC51" i="342"/>
  <c r="BA51" i="342"/>
  <c r="AZ51" i="342"/>
  <c r="AL51" i="342"/>
  <c r="AM51" i="342" s="1"/>
  <c r="AK51" i="342"/>
  <c r="AI51" i="342"/>
  <c r="AJ51" i="342"/>
  <c r="AH51" i="342"/>
  <c r="AG51" i="342"/>
  <c r="AF51" i="342"/>
  <c r="AE51" i="342"/>
  <c r="AD51" i="342"/>
  <c r="AC51" i="342"/>
  <c r="AB51" i="342"/>
  <c r="AA51" i="342"/>
  <c r="Z51" i="342"/>
  <c r="Y51" i="342"/>
  <c r="X51" i="342"/>
  <c r="W51" i="342"/>
  <c r="V51" i="342"/>
  <c r="U51" i="342"/>
  <c r="T51" i="342"/>
  <c r="S51" i="342"/>
  <c r="R51" i="342"/>
  <c r="Q51" i="342"/>
  <c r="P51" i="342"/>
  <c r="O51" i="342"/>
  <c r="N51" i="342"/>
  <c r="M51" i="342"/>
  <c r="L51" i="342"/>
  <c r="BE50" i="342"/>
  <c r="BB50" i="342"/>
  <c r="AY50" i="342"/>
  <c r="AN50" i="342"/>
  <c r="BT50" i="342" s="1"/>
  <c r="BH50" i="342"/>
  <c r="BI50" i="342" s="1"/>
  <c r="BJ50" i="342"/>
  <c r="BG50" i="342"/>
  <c r="BF50" i="342"/>
  <c r="BD50" i="342"/>
  <c r="BC50" i="342"/>
  <c r="BA50" i="342"/>
  <c r="AZ50" i="342"/>
  <c r="AL50" i="342"/>
  <c r="AM50" i="342" s="1"/>
  <c r="AK50" i="342"/>
  <c r="AI50" i="342"/>
  <c r="AJ50" i="342" s="1"/>
  <c r="AH50" i="342"/>
  <c r="AG50" i="342"/>
  <c r="AF50" i="342"/>
  <c r="AE50" i="342"/>
  <c r="AD50" i="342"/>
  <c r="AC50" i="342"/>
  <c r="AB50" i="342"/>
  <c r="AA50" i="342"/>
  <c r="Z50" i="342"/>
  <c r="Y50" i="342"/>
  <c r="X50" i="342"/>
  <c r="W50" i="342"/>
  <c r="V50" i="342"/>
  <c r="U50" i="342"/>
  <c r="T50" i="342"/>
  <c r="S50" i="342"/>
  <c r="R50" i="342"/>
  <c r="Q50" i="342"/>
  <c r="P50" i="342"/>
  <c r="O50" i="342"/>
  <c r="N50" i="342"/>
  <c r="M50" i="342"/>
  <c r="L50" i="342"/>
  <c r="BE49" i="342"/>
  <c r="BB49" i="342"/>
  <c r="AY49" i="342"/>
  <c r="AN49" i="342"/>
  <c r="AT49" i="342" s="1"/>
  <c r="BH49" i="342"/>
  <c r="BK49" i="342" s="1"/>
  <c r="BG49" i="342"/>
  <c r="BF49" i="342"/>
  <c r="BD49" i="342"/>
  <c r="BC49" i="342"/>
  <c r="BA49" i="342"/>
  <c r="AZ49" i="342"/>
  <c r="AL49" i="342"/>
  <c r="AM49" i="342" s="1"/>
  <c r="AK49" i="342"/>
  <c r="AI49" i="342"/>
  <c r="AJ49" i="342" s="1"/>
  <c r="AH49" i="342"/>
  <c r="AG49" i="342"/>
  <c r="AF49" i="342"/>
  <c r="AE49" i="342"/>
  <c r="AD49" i="342"/>
  <c r="AC49" i="342"/>
  <c r="AB49" i="342"/>
  <c r="AA49" i="342"/>
  <c r="Z49" i="342"/>
  <c r="Y49" i="342"/>
  <c r="X49" i="342"/>
  <c r="W49" i="342"/>
  <c r="V49" i="342"/>
  <c r="U49" i="342"/>
  <c r="T49" i="342"/>
  <c r="S49" i="342"/>
  <c r="R49" i="342"/>
  <c r="Q49" i="342"/>
  <c r="P49" i="342"/>
  <c r="O49" i="342"/>
  <c r="N49" i="342"/>
  <c r="M49" i="342"/>
  <c r="L49" i="342"/>
  <c r="AN48" i="342"/>
  <c r="AH48" i="342"/>
  <c r="BH48" i="342"/>
  <c r="BI48" i="342" s="1"/>
  <c r="BF48" i="342"/>
  <c r="BC48" i="342"/>
  <c r="BB48" i="342"/>
  <c r="BD48" i="342"/>
  <c r="AZ48" i="342"/>
  <c r="AY48" i="342"/>
  <c r="BA48" i="342"/>
  <c r="AL48" i="342"/>
  <c r="AM48" i="342" s="1"/>
  <c r="AF48" i="342"/>
  <c r="AD48" i="342"/>
  <c r="AC48" i="342"/>
  <c r="AB48" i="342"/>
  <c r="AA48" i="342"/>
  <c r="Z48" i="342"/>
  <c r="Y48" i="342"/>
  <c r="X48" i="342"/>
  <c r="V48" i="342"/>
  <c r="S48" i="342"/>
  <c r="R48" i="342"/>
  <c r="T48" i="342"/>
  <c r="Q48" i="342"/>
  <c r="P48" i="342"/>
  <c r="O48" i="342"/>
  <c r="N48" i="342"/>
  <c r="M48" i="342"/>
  <c r="L48" i="342"/>
  <c r="AY47" i="342"/>
  <c r="AN47" i="342"/>
  <c r="BH47" i="342"/>
  <c r="BF47" i="342"/>
  <c r="BC47" i="342"/>
  <c r="BB47" i="342"/>
  <c r="BD47" i="342"/>
  <c r="BA47" i="342"/>
  <c r="AZ47" i="342"/>
  <c r="AL47" i="342"/>
  <c r="AF47" i="342"/>
  <c r="AE47" i="342"/>
  <c r="AC47" i="342"/>
  <c r="AB47" i="342"/>
  <c r="AA47" i="342"/>
  <c r="Z47" i="342"/>
  <c r="Y47" i="342"/>
  <c r="X47" i="342"/>
  <c r="V47" i="342"/>
  <c r="S47" i="342"/>
  <c r="R47" i="342"/>
  <c r="T47" i="342"/>
  <c r="P47" i="342"/>
  <c r="O47" i="342"/>
  <c r="Q47" i="342"/>
  <c r="N47" i="342"/>
  <c r="M47" i="342"/>
  <c r="L47" i="342"/>
  <c r="AY46" i="342"/>
  <c r="BA46" i="342"/>
  <c r="AN46" i="342"/>
  <c r="BH46" i="342"/>
  <c r="BF46" i="342"/>
  <c r="BC46" i="342"/>
  <c r="BB46" i="342"/>
  <c r="BD46" i="342"/>
  <c r="AZ46" i="342"/>
  <c r="AL46" i="342"/>
  <c r="AF46" i="342"/>
  <c r="AE46" i="342"/>
  <c r="AC46" i="342"/>
  <c r="AB46" i="342"/>
  <c r="AA46" i="342"/>
  <c r="Z46" i="342"/>
  <c r="Y46" i="342"/>
  <c r="X46" i="342"/>
  <c r="V46" i="342"/>
  <c r="S46" i="342"/>
  <c r="R46" i="342"/>
  <c r="T46" i="342"/>
  <c r="P46" i="342"/>
  <c r="O46" i="342"/>
  <c r="Q46" i="342"/>
  <c r="N46" i="342"/>
  <c r="M46" i="342"/>
  <c r="L46" i="342"/>
  <c r="AN45" i="342"/>
  <c r="AV45" i="342" s="1"/>
  <c r="AW45" i="342" s="1"/>
  <c r="BH45" i="342"/>
  <c r="BF45" i="342"/>
  <c r="BC45" i="342"/>
  <c r="BB45" i="342"/>
  <c r="BD45" i="342"/>
  <c r="AZ45" i="342"/>
  <c r="AY45" i="342"/>
  <c r="BA45" i="342"/>
  <c r="AL45" i="342"/>
  <c r="AM45" i="342" s="1"/>
  <c r="AF45" i="342"/>
  <c r="AC45" i="342"/>
  <c r="AB45" i="342"/>
  <c r="AA45" i="342"/>
  <c r="Z45" i="342"/>
  <c r="Y45" i="342"/>
  <c r="X45" i="342"/>
  <c r="V45" i="342"/>
  <c r="S45" i="342"/>
  <c r="R45" i="342"/>
  <c r="T45" i="342"/>
  <c r="P45" i="342"/>
  <c r="O45" i="342"/>
  <c r="Q45" i="342"/>
  <c r="N45" i="342"/>
  <c r="M45" i="342"/>
  <c r="L45" i="342"/>
  <c r="BB44" i="342"/>
  <c r="BD44" i="342"/>
  <c r="AY44" i="342"/>
  <c r="AN44" i="342"/>
  <c r="BH44" i="342"/>
  <c r="BF44" i="342"/>
  <c r="BC44" i="342"/>
  <c r="BA44" i="342"/>
  <c r="AZ44" i="342"/>
  <c r="AL44" i="342"/>
  <c r="AM44" i="342" s="1"/>
  <c r="AF44" i="342"/>
  <c r="AC44" i="342"/>
  <c r="AB44" i="342"/>
  <c r="AA44" i="342"/>
  <c r="Z44" i="342"/>
  <c r="Y44" i="342"/>
  <c r="X44" i="342"/>
  <c r="V44" i="342"/>
  <c r="S44" i="342"/>
  <c r="R44" i="342"/>
  <c r="T44" i="342"/>
  <c r="P44" i="342"/>
  <c r="O44" i="342"/>
  <c r="Q44" i="342"/>
  <c r="N44" i="342"/>
  <c r="M44" i="342"/>
  <c r="L44" i="342"/>
  <c r="AN43" i="342"/>
  <c r="BH43" i="342"/>
  <c r="BI43" i="342" s="1"/>
  <c r="BF43" i="342"/>
  <c r="BC43" i="342"/>
  <c r="BB43" i="342"/>
  <c r="BD43" i="342"/>
  <c r="AZ43" i="342"/>
  <c r="AY43" i="342"/>
  <c r="BA43" i="342"/>
  <c r="AL43" i="342"/>
  <c r="AM43" i="342" s="1"/>
  <c r="AK43" i="342"/>
  <c r="AF43" i="342"/>
  <c r="AC43" i="342"/>
  <c r="AB43" i="342"/>
  <c r="AA43" i="342"/>
  <c r="Z43" i="342"/>
  <c r="Y43" i="342"/>
  <c r="X43" i="342"/>
  <c r="V43" i="342"/>
  <c r="T43" i="342"/>
  <c r="S43" i="342"/>
  <c r="R43" i="342"/>
  <c r="P43" i="342"/>
  <c r="O43" i="342"/>
  <c r="Q43" i="342"/>
  <c r="N43" i="342"/>
  <c r="M43" i="342"/>
  <c r="L43" i="342"/>
  <c r="AY42" i="342"/>
  <c r="BA42" i="342"/>
  <c r="AN42" i="342"/>
  <c r="BS42" i="342" s="1"/>
  <c r="AH42" i="342"/>
  <c r="BH42" i="342"/>
  <c r="BJ42" i="342" s="1"/>
  <c r="BF42" i="342"/>
  <c r="BC42" i="342"/>
  <c r="BB42" i="342"/>
  <c r="BD42" i="342"/>
  <c r="AZ42" i="342"/>
  <c r="AL42" i="342"/>
  <c r="AM42" i="342" s="1"/>
  <c r="AF42" i="342"/>
  <c r="AC42" i="342"/>
  <c r="AB42" i="342"/>
  <c r="AA42" i="342"/>
  <c r="Z42" i="342"/>
  <c r="Y42" i="342"/>
  <c r="X42" i="342"/>
  <c r="V42" i="342"/>
  <c r="S42" i="342"/>
  <c r="R42" i="342"/>
  <c r="T42" i="342"/>
  <c r="P42" i="342"/>
  <c r="O42" i="342"/>
  <c r="Q42" i="342"/>
  <c r="N42" i="342"/>
  <c r="M42" i="342"/>
  <c r="L42" i="342"/>
  <c r="AY41" i="342"/>
  <c r="AN41" i="342"/>
  <c r="AV41" i="342" s="1"/>
  <c r="AW41" i="342" s="1"/>
  <c r="AK41" i="342"/>
  <c r="BH41" i="342"/>
  <c r="BF41" i="342"/>
  <c r="BC41" i="342"/>
  <c r="BB41" i="342"/>
  <c r="BD41" i="342"/>
  <c r="BA41" i="342"/>
  <c r="AZ41" i="342"/>
  <c r="AL41" i="342"/>
  <c r="AF41" i="342"/>
  <c r="AC41" i="342"/>
  <c r="AB41" i="342"/>
  <c r="AA41" i="342"/>
  <c r="Z41" i="342"/>
  <c r="Y41" i="342"/>
  <c r="X41" i="342"/>
  <c r="V41" i="342"/>
  <c r="S41" i="342"/>
  <c r="R41" i="342"/>
  <c r="T41" i="342"/>
  <c r="P41" i="342"/>
  <c r="O41" i="342"/>
  <c r="Q41" i="342"/>
  <c r="N41" i="342"/>
  <c r="M41" i="342"/>
  <c r="L41" i="342"/>
  <c r="AN40" i="342"/>
  <c r="BL40" i="342" s="1"/>
  <c r="BH40" i="342"/>
  <c r="BF40" i="342"/>
  <c r="BC40" i="342"/>
  <c r="BB40" i="342"/>
  <c r="BD40" i="342"/>
  <c r="AZ40" i="342"/>
  <c r="AY40" i="342"/>
  <c r="BA40" i="342"/>
  <c r="AL40" i="342"/>
  <c r="AF40" i="342"/>
  <c r="AC40" i="342"/>
  <c r="AB40" i="342"/>
  <c r="AA40" i="342"/>
  <c r="Z40" i="342"/>
  <c r="Y40" i="342"/>
  <c r="X40" i="342"/>
  <c r="V40" i="342"/>
  <c r="T40" i="342"/>
  <c r="S40" i="342"/>
  <c r="R40" i="342"/>
  <c r="P40" i="342"/>
  <c r="O40" i="342"/>
  <c r="Q40" i="342"/>
  <c r="N40" i="342"/>
  <c r="M40" i="342"/>
  <c r="L40" i="342"/>
  <c r="AN39" i="342"/>
  <c r="BH39" i="342"/>
  <c r="BJ39" i="342" s="1"/>
  <c r="BF39" i="342"/>
  <c r="BD39" i="342"/>
  <c r="BC39" i="342"/>
  <c r="BB39" i="342"/>
  <c r="AZ39" i="342"/>
  <c r="AY39" i="342"/>
  <c r="BA39" i="342"/>
  <c r="AL39" i="342"/>
  <c r="AM39" i="342" s="1"/>
  <c r="AF39" i="342"/>
  <c r="AC39" i="342"/>
  <c r="AB39" i="342"/>
  <c r="AA39" i="342"/>
  <c r="Z39" i="342"/>
  <c r="Y39" i="342"/>
  <c r="X39" i="342"/>
  <c r="V39" i="342"/>
  <c r="T39" i="342"/>
  <c r="S39" i="342"/>
  <c r="R39" i="342"/>
  <c r="P39" i="342"/>
  <c r="O39" i="342"/>
  <c r="Q39" i="342"/>
  <c r="N39" i="342"/>
  <c r="M39" i="342"/>
  <c r="L39" i="342"/>
  <c r="AY38" i="342"/>
  <c r="AN38" i="342"/>
  <c r="BH38" i="342"/>
  <c r="BJ38" i="342" s="1"/>
  <c r="BF38" i="342"/>
  <c r="BC38" i="342"/>
  <c r="BB38" i="342"/>
  <c r="BD38" i="342"/>
  <c r="BA38" i="342"/>
  <c r="AZ38" i="342"/>
  <c r="AL38" i="342"/>
  <c r="AM38" i="342" s="1"/>
  <c r="AF38" i="342"/>
  <c r="AC38" i="342"/>
  <c r="AB38" i="342"/>
  <c r="AA38" i="342"/>
  <c r="Z38" i="342"/>
  <c r="Y38" i="342"/>
  <c r="X38" i="342"/>
  <c r="V38" i="342"/>
  <c r="S38" i="342"/>
  <c r="R38" i="342"/>
  <c r="T38" i="342"/>
  <c r="P38" i="342"/>
  <c r="O38" i="342"/>
  <c r="Q38" i="342"/>
  <c r="N38" i="342"/>
  <c r="M38" i="342"/>
  <c r="L38" i="342"/>
  <c r="BB37" i="342"/>
  <c r="BD37" i="342"/>
  <c r="AY37" i="342"/>
  <c r="BA37" i="342"/>
  <c r="AN37" i="342"/>
  <c r="BO37" i="342" s="1"/>
  <c r="AD37" i="342"/>
  <c r="BH37" i="342"/>
  <c r="BF37" i="342"/>
  <c r="BC37" i="342"/>
  <c r="AZ37" i="342"/>
  <c r="AS37" i="342"/>
  <c r="AL37" i="342"/>
  <c r="AM37" i="342" s="1"/>
  <c r="AF37" i="342"/>
  <c r="AC37" i="342"/>
  <c r="AB37" i="342"/>
  <c r="AA37" i="342"/>
  <c r="Z37" i="342"/>
  <c r="Y37" i="342"/>
  <c r="X37" i="342"/>
  <c r="V37" i="342"/>
  <c r="S37" i="342"/>
  <c r="R37" i="342"/>
  <c r="T37" i="342"/>
  <c r="Q37" i="342"/>
  <c r="P37" i="342"/>
  <c r="O37" i="342"/>
  <c r="N37" i="342"/>
  <c r="M37" i="342"/>
  <c r="L37" i="342"/>
  <c r="BB36" i="342"/>
  <c r="BD36" i="342"/>
  <c r="AN36" i="342"/>
  <c r="BQ36" i="342" s="1"/>
  <c r="AD36" i="342"/>
  <c r="BH36" i="342"/>
  <c r="BF36" i="342"/>
  <c r="BC36" i="342"/>
  <c r="AZ36" i="342"/>
  <c r="AY36" i="342"/>
  <c r="BA36" i="342"/>
  <c r="AL36" i="342"/>
  <c r="AI36" i="342"/>
  <c r="AH36" i="342"/>
  <c r="AF36" i="342"/>
  <c r="AC36" i="342"/>
  <c r="AB36" i="342"/>
  <c r="AA36" i="342"/>
  <c r="Z36" i="342"/>
  <c r="Y36" i="342"/>
  <c r="X36" i="342"/>
  <c r="V36" i="342"/>
  <c r="T36" i="342"/>
  <c r="S36" i="342"/>
  <c r="R36" i="342"/>
  <c r="P36" i="342"/>
  <c r="O36" i="342"/>
  <c r="Q36" i="342"/>
  <c r="N36" i="342"/>
  <c r="M36" i="342"/>
  <c r="L36" i="342"/>
  <c r="AN35" i="342"/>
  <c r="AK35" i="342"/>
  <c r="BH35" i="342"/>
  <c r="BF35" i="342"/>
  <c r="BD35" i="342"/>
  <c r="BC35" i="342"/>
  <c r="BB35" i="342"/>
  <c r="BA35" i="342"/>
  <c r="AZ35" i="342"/>
  <c r="AY35" i="342"/>
  <c r="AL35" i="342"/>
  <c r="AF35" i="342"/>
  <c r="AC35" i="342"/>
  <c r="AB35" i="342"/>
  <c r="AA35" i="342"/>
  <c r="Z35" i="342"/>
  <c r="Y35" i="342"/>
  <c r="X35" i="342"/>
  <c r="V35" i="342"/>
  <c r="S35" i="342"/>
  <c r="R35" i="342"/>
  <c r="T35" i="342"/>
  <c r="P35" i="342"/>
  <c r="O35" i="342"/>
  <c r="Q35" i="342"/>
  <c r="N35" i="342"/>
  <c r="M35" i="342"/>
  <c r="L35" i="342"/>
  <c r="AN34" i="342"/>
  <c r="BP34" i="342" s="1"/>
  <c r="AK34" i="342"/>
  <c r="BH34" i="342"/>
  <c r="BF34" i="342"/>
  <c r="BD34" i="342"/>
  <c r="BC34" i="342"/>
  <c r="BB34" i="342"/>
  <c r="AZ34" i="342"/>
  <c r="AY34" i="342"/>
  <c r="BA34" i="342"/>
  <c r="AL34" i="342"/>
  <c r="AM34" i="342" s="1"/>
  <c r="AI34" i="342"/>
  <c r="AJ34" i="342" s="1"/>
  <c r="AF34" i="342"/>
  <c r="AC34" i="342"/>
  <c r="AB34" i="342"/>
  <c r="AA34" i="342"/>
  <c r="Z34" i="342"/>
  <c r="Y34" i="342"/>
  <c r="X34" i="342"/>
  <c r="V34" i="342"/>
  <c r="T34" i="342"/>
  <c r="S34" i="342"/>
  <c r="R34" i="342"/>
  <c r="Q34" i="342"/>
  <c r="P34" i="342"/>
  <c r="O34" i="342"/>
  <c r="N34" i="342"/>
  <c r="M34" i="342"/>
  <c r="L34" i="342"/>
  <c r="AN33" i="342"/>
  <c r="AS33" i="342" s="1"/>
  <c r="BH33" i="342"/>
  <c r="BK33" i="342" s="1"/>
  <c r="BF33" i="342"/>
  <c r="BC33" i="342"/>
  <c r="BB33" i="342"/>
  <c r="BD33" i="342"/>
  <c r="AZ33" i="342"/>
  <c r="AY33" i="342"/>
  <c r="BA33" i="342"/>
  <c r="AL33" i="342"/>
  <c r="AM33" i="342" s="1"/>
  <c r="AI33" i="342"/>
  <c r="AJ33" i="342" s="1"/>
  <c r="AF33" i="342"/>
  <c r="AC33" i="342"/>
  <c r="AB33" i="342"/>
  <c r="AA33" i="342"/>
  <c r="Z33" i="342"/>
  <c r="Y33" i="342"/>
  <c r="X33" i="342"/>
  <c r="V33" i="342"/>
  <c r="T33" i="342"/>
  <c r="S33" i="342"/>
  <c r="R33" i="342"/>
  <c r="P33" i="342"/>
  <c r="O33" i="342"/>
  <c r="Q33" i="342"/>
  <c r="N33" i="342"/>
  <c r="M33" i="342"/>
  <c r="L33" i="342"/>
  <c r="AN32" i="342"/>
  <c r="BO32" i="342" s="1"/>
  <c r="BH32" i="342"/>
  <c r="BF32" i="342"/>
  <c r="BC32" i="342"/>
  <c r="BB32" i="342"/>
  <c r="BD32" i="342"/>
  <c r="BA32" i="342"/>
  <c r="AZ32" i="342"/>
  <c r="AY32" i="342"/>
  <c r="AL32" i="342"/>
  <c r="AK32" i="342"/>
  <c r="AF32" i="342"/>
  <c r="AE32" i="342"/>
  <c r="AC32" i="342"/>
  <c r="AB32" i="342"/>
  <c r="AA32" i="342"/>
  <c r="Z32" i="342"/>
  <c r="Y32" i="342"/>
  <c r="X32" i="342"/>
  <c r="V32" i="342"/>
  <c r="S32" i="342"/>
  <c r="R32" i="342"/>
  <c r="T32" i="342"/>
  <c r="P32" i="342"/>
  <c r="O32" i="342"/>
  <c r="Q32" i="342"/>
  <c r="N32" i="342"/>
  <c r="M32" i="342"/>
  <c r="L32" i="342"/>
  <c r="BB31" i="342"/>
  <c r="AN31" i="342"/>
  <c r="BM31" i="342" s="1"/>
  <c r="BH31" i="342"/>
  <c r="BJ31" i="342" s="1"/>
  <c r="BF31" i="342"/>
  <c r="BD31" i="342"/>
  <c r="BC31" i="342"/>
  <c r="AZ31" i="342"/>
  <c r="AY31" i="342"/>
  <c r="BA31" i="342"/>
  <c r="AL31" i="342"/>
  <c r="AM31" i="342" s="1"/>
  <c r="AF31" i="342"/>
  <c r="AC31" i="342"/>
  <c r="AB31" i="342"/>
  <c r="AA31" i="342"/>
  <c r="Z31" i="342"/>
  <c r="Y31" i="342"/>
  <c r="X31" i="342"/>
  <c r="V31" i="342"/>
  <c r="S31" i="342"/>
  <c r="R31" i="342"/>
  <c r="T31" i="342"/>
  <c r="P31" i="342"/>
  <c r="O31" i="342"/>
  <c r="Q31" i="342"/>
  <c r="N31" i="342"/>
  <c r="M31" i="342"/>
  <c r="L31" i="342"/>
  <c r="AY30" i="342"/>
  <c r="AN30" i="342"/>
  <c r="AP30" i="342" s="1"/>
  <c r="AQ30" i="342" s="1"/>
  <c r="AH30" i="342"/>
  <c r="BH30" i="342"/>
  <c r="BF30" i="342"/>
  <c r="BC30" i="342"/>
  <c r="BB30" i="342"/>
  <c r="BD30" i="342"/>
  <c r="BA30" i="342"/>
  <c r="AZ30" i="342"/>
  <c r="AL30" i="342"/>
  <c r="AM30" i="342" s="1"/>
  <c r="AF30" i="342"/>
  <c r="AC30" i="342"/>
  <c r="AB30" i="342"/>
  <c r="AA30" i="342"/>
  <c r="Z30" i="342"/>
  <c r="Y30" i="342"/>
  <c r="X30" i="342"/>
  <c r="V30" i="342"/>
  <c r="S30" i="342"/>
  <c r="R30" i="342"/>
  <c r="T30" i="342"/>
  <c r="P30" i="342"/>
  <c r="O30" i="342"/>
  <c r="Q30" i="342"/>
  <c r="N30" i="342"/>
  <c r="M30" i="342"/>
  <c r="L30" i="342"/>
  <c r="BB29" i="342"/>
  <c r="BD29" i="342"/>
  <c r="AN29" i="342"/>
  <c r="AT29" i="342" s="1"/>
  <c r="AH29" i="342"/>
  <c r="BH29" i="342"/>
  <c r="BJ29" i="342" s="1"/>
  <c r="BF29" i="342"/>
  <c r="BC29" i="342"/>
  <c r="AZ29" i="342"/>
  <c r="AY29" i="342"/>
  <c r="BA29" i="342"/>
  <c r="AL29" i="342"/>
  <c r="AM29" i="342" s="1"/>
  <c r="AF29" i="342"/>
  <c r="AC29" i="342"/>
  <c r="AB29" i="342"/>
  <c r="AA29" i="342"/>
  <c r="Z29" i="342"/>
  <c r="Y29" i="342"/>
  <c r="X29" i="342"/>
  <c r="V29" i="342"/>
  <c r="T29" i="342"/>
  <c r="S29" i="342"/>
  <c r="R29" i="342"/>
  <c r="P29" i="342"/>
  <c r="O29" i="342"/>
  <c r="Q29" i="342"/>
  <c r="N29" i="342"/>
  <c r="M29" i="342"/>
  <c r="L29" i="342"/>
  <c r="AY28" i="342"/>
  <c r="AN28" i="342"/>
  <c r="AK28" i="342"/>
  <c r="BH28" i="342"/>
  <c r="BK28" i="342" s="1"/>
  <c r="BF28" i="342"/>
  <c r="BC28" i="342"/>
  <c r="BB28" i="342"/>
  <c r="BD28" i="342"/>
  <c r="BA28" i="342"/>
  <c r="AZ28" i="342"/>
  <c r="AL28" i="342"/>
  <c r="AM28" i="342" s="1"/>
  <c r="AF28" i="342"/>
  <c r="AE28" i="342"/>
  <c r="AC28" i="342"/>
  <c r="AB28" i="342"/>
  <c r="AA28" i="342"/>
  <c r="Z28" i="342"/>
  <c r="Y28" i="342"/>
  <c r="X28" i="342"/>
  <c r="V28" i="342"/>
  <c r="S28" i="342"/>
  <c r="R28" i="342"/>
  <c r="T28" i="342"/>
  <c r="P28" i="342"/>
  <c r="O28" i="342"/>
  <c r="Q28" i="342"/>
  <c r="N28" i="342"/>
  <c r="M28" i="342"/>
  <c r="L28" i="342"/>
  <c r="AN27" i="342"/>
  <c r="BM27" i="342" s="1"/>
  <c r="BH27" i="342"/>
  <c r="BF27" i="342"/>
  <c r="BD27" i="342"/>
  <c r="BC27" i="342"/>
  <c r="BB27" i="342"/>
  <c r="AZ27" i="342"/>
  <c r="AY27" i="342"/>
  <c r="BA27" i="342"/>
  <c r="AL27" i="342"/>
  <c r="AM27" i="342" s="1"/>
  <c r="AH27" i="342"/>
  <c r="AF27" i="342"/>
  <c r="AC27" i="342"/>
  <c r="AB27" i="342"/>
  <c r="AA27" i="342"/>
  <c r="Z27" i="342"/>
  <c r="Y27" i="342"/>
  <c r="X27" i="342"/>
  <c r="V27" i="342"/>
  <c r="T27" i="342"/>
  <c r="S27" i="342"/>
  <c r="R27" i="342"/>
  <c r="P27" i="342"/>
  <c r="O27" i="342"/>
  <c r="Q27" i="342"/>
  <c r="N27" i="342"/>
  <c r="M27" i="342"/>
  <c r="L27" i="342"/>
  <c r="AN26" i="342"/>
  <c r="AO26" i="342" s="1"/>
  <c r="BH26" i="342"/>
  <c r="BJ26" i="342" s="1"/>
  <c r="BF26" i="342"/>
  <c r="BC26" i="342"/>
  <c r="BB26" i="342"/>
  <c r="BD26" i="342"/>
  <c r="BA26" i="342"/>
  <c r="AZ26" i="342"/>
  <c r="AY26" i="342"/>
  <c r="AL26" i="342"/>
  <c r="AM26" i="342" s="1"/>
  <c r="AK26" i="342"/>
  <c r="AF26" i="342"/>
  <c r="AE26" i="342"/>
  <c r="AC26" i="342"/>
  <c r="AB26" i="342"/>
  <c r="AA26" i="342"/>
  <c r="Z26" i="342"/>
  <c r="Y26" i="342"/>
  <c r="X26" i="342"/>
  <c r="V26" i="342"/>
  <c r="S26" i="342"/>
  <c r="R26" i="342"/>
  <c r="T26" i="342"/>
  <c r="P26" i="342"/>
  <c r="O26" i="342"/>
  <c r="Q26" i="342"/>
  <c r="N26" i="342"/>
  <c r="M26" i="342"/>
  <c r="L26" i="342"/>
  <c r="AN25" i="342"/>
  <c r="BH25" i="342"/>
  <c r="BF25" i="342"/>
  <c r="BC25" i="342"/>
  <c r="BB25" i="342"/>
  <c r="BD25" i="342"/>
  <c r="AZ25" i="342"/>
  <c r="AY25" i="342"/>
  <c r="BA25" i="342"/>
  <c r="AL25" i="342"/>
  <c r="AF25" i="342"/>
  <c r="AC25" i="342"/>
  <c r="AB25" i="342"/>
  <c r="AA25" i="342"/>
  <c r="Z25" i="342"/>
  <c r="Y25" i="342"/>
  <c r="X25" i="342"/>
  <c r="V25" i="342"/>
  <c r="T25" i="342"/>
  <c r="S25" i="342"/>
  <c r="R25" i="342"/>
  <c r="P25" i="342"/>
  <c r="O25" i="342"/>
  <c r="Q25" i="342"/>
  <c r="N25" i="342"/>
  <c r="M25" i="342"/>
  <c r="L25" i="342"/>
  <c r="BB24" i="342"/>
  <c r="BD24" i="342"/>
  <c r="AN24" i="342"/>
  <c r="BR24" i="342" s="1"/>
  <c r="AH24" i="342"/>
  <c r="BH24" i="342"/>
  <c r="BF24" i="342"/>
  <c r="BC24" i="342"/>
  <c r="AZ24" i="342"/>
  <c r="AY24" i="342"/>
  <c r="BA24" i="342"/>
  <c r="AL24" i="342"/>
  <c r="AM24" i="342" s="1"/>
  <c r="AF24" i="342"/>
  <c r="AD24" i="342"/>
  <c r="AC24" i="342"/>
  <c r="AB24" i="342"/>
  <c r="AA24" i="342"/>
  <c r="Z24" i="342"/>
  <c r="Y24" i="342"/>
  <c r="X24" i="342"/>
  <c r="V24" i="342"/>
  <c r="T24" i="342"/>
  <c r="S24" i="342"/>
  <c r="R24" i="342"/>
  <c r="P24" i="342"/>
  <c r="O24" i="342"/>
  <c r="Q24" i="342"/>
  <c r="N24" i="342"/>
  <c r="M24" i="342"/>
  <c r="L24" i="342"/>
  <c r="BB23" i="342"/>
  <c r="BD23" i="342"/>
  <c r="AN23" i="342"/>
  <c r="BR23" i="342" s="1"/>
  <c r="AE23" i="342"/>
  <c r="BH23" i="342"/>
  <c r="BF23" i="342"/>
  <c r="BC23" i="342"/>
  <c r="AZ23" i="342"/>
  <c r="AY23" i="342"/>
  <c r="AL23" i="342"/>
  <c r="AH23" i="342"/>
  <c r="AF23" i="342"/>
  <c r="AC23" i="342"/>
  <c r="AB23" i="342"/>
  <c r="AA23" i="342"/>
  <c r="Z23" i="342"/>
  <c r="Y23" i="342"/>
  <c r="X23" i="342"/>
  <c r="V23" i="342"/>
  <c r="S23" i="342"/>
  <c r="R23" i="342"/>
  <c r="T23" i="342"/>
  <c r="P23" i="342"/>
  <c r="O23" i="342"/>
  <c r="N23" i="342"/>
  <c r="M23" i="342"/>
  <c r="L23" i="342"/>
  <c r="BH22" i="342"/>
  <c r="BF22" i="342"/>
  <c r="BC22" i="342"/>
  <c r="AZ22" i="342"/>
  <c r="AL22" i="342"/>
  <c r="AF22" i="342"/>
  <c r="AC22" i="342"/>
  <c r="AB22" i="342"/>
  <c r="AA22" i="342"/>
  <c r="Z22" i="342"/>
  <c r="Y22" i="342"/>
  <c r="X22" i="342"/>
  <c r="V22" i="342"/>
  <c r="S22" i="342"/>
  <c r="P22" i="342"/>
  <c r="N22" i="342"/>
  <c r="M22" i="342"/>
  <c r="L22" i="342"/>
  <c r="BH21" i="342"/>
  <c r="N21" i="342"/>
  <c r="M21" i="342"/>
  <c r="L21" i="342"/>
  <c r="J21" i="342"/>
  <c r="I21" i="342"/>
  <c r="H21" i="342"/>
  <c r="G21" i="342"/>
  <c r="AZ18" i="342" s="1"/>
  <c r="BA18" i="342" s="1"/>
  <c r="F21" i="342"/>
  <c r="AB16" i="342"/>
  <c r="AB15" i="342"/>
  <c r="BR13" i="342"/>
  <c r="BO13" i="342"/>
  <c r="BL13" i="342"/>
  <c r="BE13" i="342"/>
  <c r="BB13" i="342"/>
  <c r="AY13" i="342"/>
  <c r="AB14" i="342"/>
  <c r="U12" i="342"/>
  <c r="U13" i="342"/>
  <c r="R12" i="342"/>
  <c r="R13" i="342"/>
  <c r="O12" i="342"/>
  <c r="O13" i="342"/>
  <c r="N12" i="342"/>
  <c r="N13" i="342"/>
  <c r="M12" i="342"/>
  <c r="M13" i="342"/>
  <c r="L12" i="342"/>
  <c r="L13" i="342"/>
  <c r="X55" i="399"/>
  <c r="AA96" i="399"/>
  <c r="Y116" i="399"/>
  <c r="X120" i="399"/>
  <c r="Y191" i="399"/>
  <c r="Z199" i="399"/>
  <c r="X144" i="399"/>
  <c r="AA87" i="399"/>
  <c r="Z189" i="399"/>
  <c r="X212" i="399"/>
  <c r="X51" i="399"/>
  <c r="Z80" i="399"/>
  <c r="X160" i="399"/>
  <c r="Y162" i="399"/>
  <c r="Y193" i="399"/>
  <c r="Z244" i="399"/>
  <c r="X176" i="399"/>
  <c r="Y176" i="399"/>
  <c r="X70" i="399"/>
  <c r="Z90" i="399"/>
  <c r="X109" i="399"/>
  <c r="X123" i="399"/>
  <c r="X135" i="399"/>
  <c r="Z147" i="399"/>
  <c r="AA164" i="399"/>
  <c r="X167" i="399"/>
  <c r="AA193" i="399"/>
  <c r="Y103" i="399"/>
  <c r="AA156" i="399"/>
  <c r="AA54" i="399"/>
  <c r="AA88" i="399"/>
  <c r="AA168" i="399"/>
  <c r="Y170" i="399"/>
  <c r="AA238" i="399"/>
  <c r="AA27" i="399"/>
  <c r="AA59" i="399"/>
  <c r="X80" i="399"/>
  <c r="AA80" i="399"/>
  <c r="AA105" i="399"/>
  <c r="Z105" i="399"/>
  <c r="AA141" i="399"/>
  <c r="X168" i="399"/>
  <c r="Z225" i="399"/>
  <c r="AA33" i="399"/>
  <c r="X170" i="399"/>
  <c r="AA170" i="399"/>
  <c r="AA182" i="399"/>
  <c r="Y182" i="399"/>
  <c r="AA236" i="399"/>
  <c r="Z236" i="399"/>
  <c r="AA51" i="399"/>
  <c r="Z70" i="399"/>
  <c r="AA93" i="399"/>
  <c r="Y93" i="399"/>
  <c r="X93" i="399"/>
  <c r="Z97" i="399"/>
  <c r="Y97" i="399"/>
  <c r="AA110" i="399"/>
  <c r="Z124" i="399"/>
  <c r="AA144" i="399"/>
  <c r="Z179" i="399"/>
  <c r="X195" i="399"/>
  <c r="AA195" i="399"/>
  <c r="Z195" i="399"/>
  <c r="AA95" i="399"/>
  <c r="AA165" i="399"/>
  <c r="Y165" i="399"/>
  <c r="AA223" i="399"/>
  <c r="Y98" i="399"/>
  <c r="Y109" i="399"/>
  <c r="X133" i="399"/>
  <c r="Y178" i="399"/>
  <c r="Y189" i="399"/>
  <c r="Y212" i="399"/>
  <c r="Y223" i="399"/>
  <c r="Y244" i="399"/>
  <c r="Y139" i="399"/>
  <c r="Y135" i="399"/>
  <c r="Y175" i="399"/>
  <c r="AA123" i="399"/>
  <c r="Y123" i="399"/>
  <c r="AA137" i="399"/>
  <c r="Z187" i="399"/>
  <c r="AA198" i="399"/>
  <c r="Y143" i="399"/>
  <c r="Z143" i="399"/>
  <c r="X151" i="399"/>
  <c r="AA183" i="399"/>
  <c r="Y183" i="399"/>
  <c r="AA194" i="399"/>
  <c r="Y194" i="399"/>
  <c r="Z194" i="399"/>
  <c r="Z131" i="399"/>
  <c r="Y163" i="399"/>
  <c r="Z163" i="399"/>
  <c r="Z171" i="399"/>
  <c r="X171" i="399"/>
  <c r="Y159" i="399"/>
  <c r="Y206" i="399"/>
  <c r="AA210" i="399"/>
  <c r="X210" i="399"/>
  <c r="Y167" i="399"/>
  <c r="Z200" i="399"/>
  <c r="Y226" i="399"/>
  <c r="AA233" i="399"/>
  <c r="Y233" i="399"/>
  <c r="Z161" i="399"/>
  <c r="Z220" i="399"/>
  <c r="Y220" i="399"/>
  <c r="X220" i="399"/>
  <c r="X225" i="399"/>
  <c r="AA225" i="399"/>
  <c r="AA227" i="399"/>
  <c r="Z227" i="399"/>
  <c r="AA229" i="399"/>
  <c r="Y229" i="399"/>
  <c r="AA240" i="399"/>
  <c r="X53" i="399"/>
  <c r="AA128" i="399"/>
  <c r="X128" i="399"/>
  <c r="X164" i="399"/>
  <c r="Z164" i="399"/>
  <c r="AA186" i="399"/>
  <c r="Z186" i="399"/>
  <c r="Y186" i="399"/>
  <c r="Y209" i="399"/>
  <c r="AA209" i="399"/>
  <c r="Y246" i="399"/>
  <c r="Z193" i="399"/>
  <c r="Y128" i="399"/>
  <c r="Z213" i="399"/>
  <c r="Y153" i="399"/>
  <c r="Y213" i="399"/>
  <c r="X213" i="399"/>
  <c r="AA244" i="399"/>
  <c r="Y120" i="399"/>
  <c r="Z84" i="399"/>
  <c r="X157" i="399"/>
  <c r="AA157" i="399"/>
  <c r="Y179" i="399"/>
  <c r="X179" i="399"/>
  <c r="X233" i="399"/>
  <c r="Z190" i="399"/>
  <c r="Y171" i="399"/>
  <c r="Y131" i="399"/>
  <c r="Y202" i="399"/>
  <c r="Y164" i="399"/>
  <c r="Z157" i="399"/>
  <c r="AA153" i="399"/>
  <c r="X238" i="399"/>
  <c r="AA174" i="399"/>
  <c r="Z209" i="399"/>
  <c r="Z99" i="399"/>
  <c r="AA81" i="399"/>
  <c r="Y81" i="399"/>
  <c r="AA121" i="399"/>
  <c r="X129" i="399"/>
  <c r="AA152" i="399"/>
  <c r="Y152" i="399"/>
  <c r="AA161" i="399"/>
  <c r="X161" i="399"/>
  <c r="Z240" i="399"/>
  <c r="Z153" i="399"/>
  <c r="AA159" i="399"/>
  <c r="Y190" i="399"/>
  <c r="X143" i="399"/>
  <c r="X183" i="399"/>
  <c r="AA131" i="399"/>
  <c r="X139" i="399"/>
  <c r="AA212" i="399"/>
  <c r="Y157" i="399"/>
  <c r="AA70" i="399"/>
  <c r="X235" i="399"/>
  <c r="Y238" i="399"/>
  <c r="Z116" i="399"/>
  <c r="X186" i="399"/>
  <c r="X211" i="399"/>
  <c r="AA98" i="399"/>
  <c r="AA120" i="399"/>
  <c r="Z128" i="399"/>
  <c r="X152" i="399"/>
  <c r="AA154" i="399"/>
  <c r="X182" i="399"/>
  <c r="Z182" i="399"/>
  <c r="X184" i="399"/>
  <c r="AA184" i="399"/>
  <c r="X209" i="399"/>
  <c r="Z223" i="399"/>
  <c r="X223" i="399"/>
  <c r="Z66" i="399"/>
  <c r="X77" i="399"/>
  <c r="Y77" i="399"/>
  <c r="Z92" i="399"/>
  <c r="Z207" i="399"/>
  <c r="X207" i="399"/>
  <c r="AA169" i="399"/>
  <c r="AA109" i="399"/>
  <c r="AA207" i="399"/>
  <c r="X174" i="399"/>
  <c r="AA239" i="399"/>
  <c r="Y180" i="399"/>
  <c r="Z53" i="399"/>
  <c r="Y66" i="399"/>
  <c r="AA82" i="399"/>
  <c r="X82" i="399"/>
  <c r="X112" i="399"/>
  <c r="Z112" i="399"/>
  <c r="AA166" i="399"/>
  <c r="Y166" i="399"/>
  <c r="Z191" i="399"/>
  <c r="X191" i="399"/>
  <c r="AA191" i="399"/>
  <c r="AA197" i="399"/>
  <c r="Y197" i="399"/>
  <c r="Y201" i="399"/>
  <c r="Z201" i="399"/>
  <c r="AA201" i="399"/>
  <c r="Y217" i="399"/>
  <c r="AA242" i="399"/>
  <c r="Z229" i="399"/>
  <c r="AA219" i="399"/>
  <c r="AA167" i="399"/>
  <c r="Y210" i="399"/>
  <c r="AA190" i="399"/>
  <c r="Z125" i="399"/>
  <c r="AA101" i="399"/>
  <c r="Y236" i="399"/>
  <c r="AA112" i="399"/>
  <c r="AA39" i="399"/>
  <c r="AA86" i="399"/>
  <c r="X159" i="399"/>
  <c r="Y239" i="399"/>
  <c r="AA180" i="399"/>
  <c r="Z132" i="399"/>
  <c r="X239" i="399"/>
  <c r="AA178" i="399"/>
  <c r="X162" i="399"/>
  <c r="Y82" i="399"/>
  <c r="X74" i="399"/>
  <c r="Z74" i="399"/>
  <c r="AA74" i="399"/>
  <c r="Y85" i="399"/>
  <c r="Y91" i="399"/>
  <c r="X105" i="399"/>
  <c r="Z156" i="399"/>
  <c r="Y156" i="399"/>
  <c r="Y35" i="399"/>
  <c r="X59" i="399"/>
  <c r="Y59" i="399"/>
  <c r="AA62" i="399"/>
  <c r="Y69" i="399"/>
  <c r="Y161" i="399"/>
  <c r="Z59" i="399"/>
  <c r="Z197" i="399"/>
  <c r="AA189" i="399"/>
  <c r="Y174" i="399"/>
  <c r="X73" i="399"/>
  <c r="AA77" i="399"/>
  <c r="AA107" i="399"/>
  <c r="Z107" i="399"/>
  <c r="X107" i="399"/>
  <c r="Y107" i="399"/>
  <c r="Y112" i="399"/>
  <c r="X138" i="399"/>
  <c r="Z180" i="399"/>
  <c r="Y235" i="399"/>
  <c r="AA235" i="399"/>
  <c r="Z243" i="399"/>
  <c r="AA243" i="399"/>
  <c r="X217" i="399"/>
  <c r="Z217" i="399"/>
  <c r="AA232" i="399"/>
  <c r="Z232" i="399"/>
  <c r="AA84" i="399"/>
  <c r="Y84" i="399"/>
  <c r="AA53" i="399"/>
  <c r="AA42" i="399"/>
  <c r="X42" i="399"/>
  <c r="Z88" i="399"/>
  <c r="X66" i="399"/>
  <c r="Y62" i="399"/>
  <c r="Y57" i="399"/>
  <c r="AA30" i="399"/>
  <c r="Z46" i="399"/>
  <c r="AP51" i="342"/>
  <c r="AQ51" i="342" s="1"/>
  <c r="AV51" i="342"/>
  <c r="AW51" i="342" s="1"/>
  <c r="BM51" i="342"/>
  <c r="BS51" i="342"/>
  <c r="BO58" i="342"/>
  <c r="AO104" i="342"/>
  <c r="AP108" i="342"/>
  <c r="AQ108" i="342" s="1"/>
  <c r="BS108" i="342"/>
  <c r="AS51" i="342"/>
  <c r="BP51" i="342"/>
  <c r="BQ63" i="342"/>
  <c r="AO100" i="342"/>
  <c r="AV50" i="342"/>
  <c r="AW50" i="342" s="1"/>
  <c r="AO51" i="342"/>
  <c r="AU51" i="342"/>
  <c r="BL51" i="342"/>
  <c r="BT53" i="342"/>
  <c r="AO54" i="342"/>
  <c r="BQ54" i="342"/>
  <c r="AV55" i="342"/>
  <c r="AW55" i="342" s="1"/>
  <c r="BM57" i="342"/>
  <c r="BN58" i="342"/>
  <c r="AR63" i="342"/>
  <c r="AT67" i="342"/>
  <c r="BP67" i="342"/>
  <c r="AR78" i="342"/>
  <c r="BL78" i="342"/>
  <c r="BP78" i="342"/>
  <c r="BP83" i="342"/>
  <c r="AS85" i="342"/>
  <c r="AV94" i="342"/>
  <c r="AW94" i="342" s="1"/>
  <c r="AP110" i="342"/>
  <c r="AQ110" i="342"/>
  <c r="AV117" i="342"/>
  <c r="AW117" i="342" s="1"/>
  <c r="BO127" i="342"/>
  <c r="AP133" i="342"/>
  <c r="AQ133" i="342" s="1"/>
  <c r="AV133" i="342"/>
  <c r="AW133" i="342" s="1"/>
  <c r="BN133" i="342"/>
  <c r="BO23" i="342"/>
  <c r="AK38" i="342"/>
  <c r="AD44" i="342"/>
  <c r="AI44" i="342"/>
  <c r="AJ44" i="342" s="1"/>
  <c r="AD45" i="342"/>
  <c r="AI45" i="342"/>
  <c r="BS90" i="342"/>
  <c r="AK23" i="342"/>
  <c r="AH37" i="342"/>
  <c r="AK44" i="342"/>
  <c r="AE45" i="342"/>
  <c r="AP47" i="342"/>
  <c r="AQ47" i="342" s="1"/>
  <c r="BQ83" i="342"/>
  <c r="BM108" i="342"/>
  <c r="AO114" i="342"/>
  <c r="AD23" i="342"/>
  <c r="AS30" i="342"/>
  <c r="AD32" i="342"/>
  <c r="AK37" i="342"/>
  <c r="AS40" i="342"/>
  <c r="AD41" i="342"/>
  <c r="AI41" i="342"/>
  <c r="AI47" i="342"/>
  <c r="AJ47" i="342" s="1"/>
  <c r="BL53" i="342"/>
  <c r="AT58" i="342"/>
  <c r="BQ58" i="342"/>
  <c r="AO62" i="342"/>
  <c r="AS68" i="342"/>
  <c r="AS71" i="342"/>
  <c r="AO72" i="342"/>
  <c r="AT72" i="342"/>
  <c r="BQ72" i="342"/>
  <c r="BT73" i="342"/>
  <c r="AP83" i="342"/>
  <c r="AQ83" i="342" s="1"/>
  <c r="AV83" i="342"/>
  <c r="AW83" i="342" s="1"/>
  <c r="BM83" i="342"/>
  <c r="BS83" i="342"/>
  <c r="AO85" i="342"/>
  <c r="BO85" i="342"/>
  <c r="BS95" i="342"/>
  <c r="BP107" i="342"/>
  <c r="BQ107" i="342"/>
  <c r="AV108" i="342"/>
  <c r="AW108" i="342" s="1"/>
  <c r="BS110" i="342"/>
  <c r="BM110" i="342"/>
  <c r="AV110" i="342"/>
  <c r="AW110" i="342" s="1"/>
  <c r="AP114" i="342"/>
  <c r="AQ114" i="342" s="1"/>
  <c r="AO121" i="342"/>
  <c r="BT124" i="342"/>
  <c r="BS124" i="342"/>
  <c r="AO124" i="342"/>
  <c r="BR137" i="342"/>
  <c r="BN137" i="342"/>
  <c r="AT137" i="342"/>
  <c r="BR139" i="342"/>
  <c r="BR140" i="342"/>
  <c r="BN140" i="342"/>
  <c r="BR141" i="342"/>
  <c r="BN141" i="342"/>
  <c r="AT141" i="342"/>
  <c r="BR144" i="342"/>
  <c r="BN144" i="342"/>
  <c r="AT144" i="342"/>
  <c r="AT146" i="342"/>
  <c r="AD30" i="342"/>
  <c r="AK30" i="342"/>
  <c r="AK40" i="342"/>
  <c r="BO114" i="342"/>
  <c r="AV114" i="342"/>
  <c r="AW114" i="342" s="1"/>
  <c r="AE30" i="342"/>
  <c r="AD38" i="342"/>
  <c r="AE40" i="342"/>
  <c r="AH41" i="342"/>
  <c r="AS41" i="342"/>
  <c r="AE44" i="342"/>
  <c r="AK45" i="342"/>
  <c r="AO83" i="342"/>
  <c r="AU83" i="342"/>
  <c r="BL83" i="342"/>
  <c r="AS90" i="342"/>
  <c r="BR108" i="342"/>
  <c r="AS108" i="342"/>
  <c r="AS23" i="342"/>
  <c r="AH38" i="342"/>
  <c r="AI40" i="342"/>
  <c r="AJ40" i="342" s="1"/>
  <c r="AE41" i="342"/>
  <c r="AH44" i="342"/>
  <c r="AH45" i="342"/>
  <c r="AK47" i="342"/>
  <c r="AS47" i="342"/>
  <c r="BR50" i="342"/>
  <c r="AV53" i="342"/>
  <c r="AW53" i="342" s="1"/>
  <c r="BM53" i="342"/>
  <c r="AO58" i="342"/>
  <c r="AU58" i="342"/>
  <c r="BM58" i="342"/>
  <c r="AT62" i="342"/>
  <c r="AO63" i="342"/>
  <c r="AT68" i="342"/>
  <c r="BT71" i="342"/>
  <c r="AU72" i="342"/>
  <c r="BM72" i="342"/>
  <c r="AR83" i="342"/>
  <c r="BO83" i="342"/>
  <c r="BQ87" i="342"/>
  <c r="BT94" i="342"/>
  <c r="BM94" i="342"/>
  <c r="AU94" i="342"/>
  <c r="BQ100" i="342"/>
  <c r="AP100" i="342"/>
  <c r="AQ100" i="342" s="1"/>
  <c r="BR104" i="342"/>
  <c r="AV104" i="342"/>
  <c r="AW104" i="342" s="1"/>
  <c r="AO107" i="342"/>
  <c r="BO108" i="342"/>
  <c r="AT109" i="342"/>
  <c r="BM109" i="342"/>
  <c r="BP113" i="342"/>
  <c r="AU113" i="342"/>
  <c r="AT114" i="342"/>
  <c r="BQ114" i="342"/>
  <c r="BM117" i="342"/>
  <c r="AU117" i="342"/>
  <c r="BM121" i="342"/>
  <c r="AR124" i="342"/>
  <c r="BT134" i="342"/>
  <c r="AV134" i="342"/>
  <c r="AW134" i="342" s="1"/>
  <c r="AP137" i="342"/>
  <c r="AQ137" i="342" s="1"/>
  <c r="BL137" i="342"/>
  <c r="BQ137" i="342"/>
  <c r="BL139" i="342"/>
  <c r="BQ139" i="342"/>
  <c r="BL140" i="342"/>
  <c r="BQ140" i="342"/>
  <c r="AP141" i="342"/>
  <c r="AQ141" i="342" s="1"/>
  <c r="BL141" i="342"/>
  <c r="BQ141" i="342"/>
  <c r="AP144" i="342"/>
  <c r="AQ144" i="342" s="1"/>
  <c r="BL144" i="342"/>
  <c r="BQ144" i="342"/>
  <c r="AI29" i="342"/>
  <c r="AJ29" i="342" s="1"/>
  <c r="AK29" i="342"/>
  <c r="AE29" i="342"/>
  <c r="AE35" i="342"/>
  <c r="AH39" i="342"/>
  <c r="AD39" i="342"/>
  <c r="AI39" i="342"/>
  <c r="AJ39" i="342" s="1"/>
  <c r="AE39" i="342"/>
  <c r="AK39" i="342"/>
  <c r="AK42" i="342"/>
  <c r="AH25" i="342"/>
  <c r="AI27" i="342"/>
  <c r="AJ27" i="342" s="1"/>
  <c r="BL28" i="342"/>
  <c r="AS28" i="342"/>
  <c r="AH28" i="342"/>
  <c r="AD28" i="342"/>
  <c r="AD29" i="342"/>
  <c r="AH33" i="342"/>
  <c r="AD42" i="342"/>
  <c r="AI42" i="342"/>
  <c r="AK46" i="342"/>
  <c r="AH46" i="342"/>
  <c r="AI46" i="342"/>
  <c r="AJ46" i="342" s="1"/>
  <c r="AD46" i="342"/>
  <c r="AI28" i="342"/>
  <c r="AE27" i="342"/>
  <c r="AK27" i="342"/>
  <c r="AE31" i="342"/>
  <c r="AH32" i="342"/>
  <c r="AE33" i="342"/>
  <c r="AE34" i="342"/>
  <c r="AK36" i="342"/>
  <c r="AE36" i="342"/>
  <c r="AH43" i="342"/>
  <c r="AD43" i="342"/>
  <c r="AI43" i="342"/>
  <c r="AJ43" i="342" s="1"/>
  <c r="AE43" i="342"/>
  <c r="AI31" i="342"/>
  <c r="AK31" i="342"/>
  <c r="AH35" i="342"/>
  <c r="AD35" i="342"/>
  <c r="AK25" i="342"/>
  <c r="AE25" i="342"/>
  <c r="AI23" i="342"/>
  <c r="AJ23" i="342" s="1"/>
  <c r="BS23" i="342"/>
  <c r="BT23" i="342"/>
  <c r="AR23" i="342"/>
  <c r="AI24" i="342"/>
  <c r="AJ24" i="342" s="1"/>
  <c r="AK24" i="342"/>
  <c r="AE24" i="342"/>
  <c r="AD25" i="342"/>
  <c r="AI26" i="342"/>
  <c r="AH26" i="342"/>
  <c r="AD26" i="342"/>
  <c r="AD27" i="342"/>
  <c r="AD31" i="342"/>
  <c r="AH31" i="342"/>
  <c r="AI32" i="342"/>
  <c r="AJ32" i="342" s="1"/>
  <c r="AD33" i="342"/>
  <c r="AK33" i="342"/>
  <c r="AH34" i="342"/>
  <c r="AD34" i="342"/>
  <c r="AI35" i="342"/>
  <c r="AJ35" i="342" s="1"/>
  <c r="AE42" i="342"/>
  <c r="AI25" i="342"/>
  <c r="AJ25" i="342" s="1"/>
  <c r="AI30" i="342"/>
  <c r="AJ30" i="342" s="1"/>
  <c r="AI37" i="342"/>
  <c r="AE37" i="342"/>
  <c r="AI38" i="342"/>
  <c r="AJ38" i="342" s="1"/>
  <c r="AE38" i="342"/>
  <c r="AH40" i="342"/>
  <c r="AD40" i="342"/>
  <c r="BM48" i="342"/>
  <c r="AI48" i="342"/>
  <c r="AE48" i="342"/>
  <c r="AK48" i="342"/>
  <c r="AD47" i="342"/>
  <c r="AH47" i="342"/>
  <c r="BJ40" i="342"/>
  <c r="BN27" i="342"/>
  <c r="AV30" i="342"/>
  <c r="AW30" i="342" s="1"/>
  <c r="AO48" i="342"/>
  <c r="AO27" i="342"/>
  <c r="BR46" i="342"/>
  <c r="BL48" i="342"/>
  <c r="AS27" i="342"/>
  <c r="AV33" i="342"/>
  <c r="AW33" i="342" s="1"/>
  <c r="BS46" i="342"/>
  <c r="AV48" i="342"/>
  <c r="AW48" i="342" s="1"/>
  <c r="X46" i="399"/>
  <c r="AA34" i="399"/>
  <c r="Z43" i="399"/>
  <c r="X33" i="399"/>
  <c r="Y24" i="399"/>
  <c r="Z39" i="399"/>
  <c r="Z24" i="399"/>
  <c r="AA46" i="399"/>
  <c r="L14" i="342"/>
  <c r="R14" i="342"/>
  <c r="BS34" i="342"/>
  <c r="AP34" i="342"/>
  <c r="AQ34" i="342" s="1"/>
  <c r="BR34" i="342"/>
  <c r="BQ128" i="342"/>
  <c r="BL128" i="342"/>
  <c r="AP128" i="342"/>
  <c r="AQ128" i="342" s="1"/>
  <c r="BT128" i="342"/>
  <c r="BM128" i="342"/>
  <c r="AU128" i="342"/>
  <c r="BS128" i="342"/>
  <c r="AO128" i="342"/>
  <c r="AS128" i="342"/>
  <c r="BP128" i="342"/>
  <c r="AV128" i="342"/>
  <c r="AW128" i="342" s="1"/>
  <c r="BO128" i="342"/>
  <c r="BS28" i="342"/>
  <c r="AR28" i="342"/>
  <c r="BP28" i="342"/>
  <c r="AV28" i="342"/>
  <c r="AW28" i="342" s="1"/>
  <c r="AO28" i="342"/>
  <c r="AP31" i="342"/>
  <c r="AQ31" i="342" s="1"/>
  <c r="BT66" i="342"/>
  <c r="BS103" i="342"/>
  <c r="BM103" i="342"/>
  <c r="AV103" i="342"/>
  <c r="AW103" i="342" s="1"/>
  <c r="AR103" i="342"/>
  <c r="BP103" i="342"/>
  <c r="AP103" i="342"/>
  <c r="AQ103" i="342" s="1"/>
  <c r="BT103" i="342"/>
  <c r="AS103" i="342"/>
  <c r="BO103" i="342"/>
  <c r="BQ103" i="342"/>
  <c r="AO103" i="342"/>
  <c r="BO115" i="342"/>
  <c r="AR128" i="342"/>
  <c r="BP27" i="342"/>
  <c r="BL27" i="342"/>
  <c r="AR27" i="342"/>
  <c r="BS27" i="342"/>
  <c r="BR27" i="342"/>
  <c r="BO27" i="342"/>
  <c r="BQ27" i="342"/>
  <c r="AU27" i="342"/>
  <c r="AP27" i="342"/>
  <c r="AS31" i="342"/>
  <c r="AR40" i="342"/>
  <c r="AR53" i="342"/>
  <c r="AU54" i="342"/>
  <c r="AV57" i="342"/>
  <c r="AW57" i="342" s="1"/>
  <c r="BT68" i="342"/>
  <c r="BP68" i="342"/>
  <c r="BL68" i="342"/>
  <c r="AR68" i="342"/>
  <c r="BR68" i="342"/>
  <c r="BN68" i="342"/>
  <c r="BS68" i="342"/>
  <c r="BO68" i="342"/>
  <c r="AU68" i="342"/>
  <c r="AP68" i="342"/>
  <c r="AQ68" i="342" s="1"/>
  <c r="AR125" i="342"/>
  <c r="BM130" i="342"/>
  <c r="AT130" i="342"/>
  <c r="BO130" i="342"/>
  <c r="AO130" i="342"/>
  <c r="BS36" i="342"/>
  <c r="BP36" i="342"/>
  <c r="BL36" i="342"/>
  <c r="AS74" i="342"/>
  <c r="BQ74" i="342"/>
  <c r="BS74" i="342"/>
  <c r="AR74" i="342"/>
  <c r="BQ111" i="342"/>
  <c r="AT111" i="342"/>
  <c r="BO111" i="342"/>
  <c r="AS111" i="342"/>
  <c r="AS26" i="342"/>
  <c r="BS53" i="342"/>
  <c r="BO53" i="342"/>
  <c r="AU53" i="342"/>
  <c r="AP53" i="342"/>
  <c r="AQ53" i="342" s="1"/>
  <c r="BR53" i="342"/>
  <c r="BN53" i="342"/>
  <c r="AT53" i="342"/>
  <c r="BR54" i="342"/>
  <c r="BT54" i="342"/>
  <c r="BO54" i="342"/>
  <c r="AS54" i="342"/>
  <c r="BS54" i="342"/>
  <c r="BM54" i="342"/>
  <c r="AV54" i="342"/>
  <c r="AW54" i="342" s="1"/>
  <c r="AR54" i="342"/>
  <c r="BM66" i="342"/>
  <c r="BT76" i="342"/>
  <c r="BO76" i="342"/>
  <c r="AV76" i="342"/>
  <c r="AW76" i="342" s="1"/>
  <c r="AR76" i="342"/>
  <c r="BR86" i="342"/>
  <c r="BN86" i="342"/>
  <c r="AT86" i="342"/>
  <c r="AO86" i="342"/>
  <c r="BT86" i="342"/>
  <c r="BO86" i="342"/>
  <c r="AS86" i="342"/>
  <c r="BQ86" i="342"/>
  <c r="BL86" i="342"/>
  <c r="AP86" i="342"/>
  <c r="AQ86" i="342" s="1"/>
  <c r="BS86" i="342"/>
  <c r="BM86" i="342"/>
  <c r="AV86" i="342"/>
  <c r="AW86" i="342" s="1"/>
  <c r="AR86" i="342"/>
  <c r="AO35" i="342"/>
  <c r="AV37" i="342"/>
  <c r="AW37" i="342" s="1"/>
  <c r="BS48" i="342"/>
  <c r="BT48" i="342"/>
  <c r="AS48" i="342"/>
  <c r="BP48" i="342"/>
  <c r="AR48" i="342"/>
  <c r="AS53" i="342"/>
  <c r="BQ53" i="342"/>
  <c r="BP54" i="342"/>
  <c r="BP56" i="342"/>
  <c r="BS57" i="342"/>
  <c r="BL57" i="342"/>
  <c r="BQ57" i="342"/>
  <c r="AS57" i="342"/>
  <c r="AU59" i="342"/>
  <c r="BT62" i="342"/>
  <c r="AR62" i="342"/>
  <c r="BN95" i="342"/>
  <c r="BQ98" i="342"/>
  <c r="AU109" i="342"/>
  <c r="BS123" i="342"/>
  <c r="AS123" i="342"/>
  <c r="BR123" i="342"/>
  <c r="AO30" i="342"/>
  <c r="BL50" i="342"/>
  <c r="BP50" i="342"/>
  <c r="AT77" i="342"/>
  <c r="AR84" i="342"/>
  <c r="AT85" i="342"/>
  <c r="BR93" i="342"/>
  <c r="BN93" i="342"/>
  <c r="AT93" i="342"/>
  <c r="AR94" i="342"/>
  <c r="AP95" i="342"/>
  <c r="AQ95" i="342" s="1"/>
  <c r="BT96" i="342"/>
  <c r="BP96" i="342"/>
  <c r="BL96" i="342"/>
  <c r="AR96" i="342"/>
  <c r="BT101" i="342"/>
  <c r="AR101" i="342"/>
  <c r="BT104" i="342"/>
  <c r="BM104" i="342"/>
  <c r="AT104" i="342"/>
  <c r="BN104" i="342"/>
  <c r="AS104" i="342"/>
  <c r="AU110" i="342"/>
  <c r="BR114" i="342"/>
  <c r="BM114" i="342"/>
  <c r="AU114" i="342"/>
  <c r="BS114" i="342"/>
  <c r="AS114" i="342"/>
  <c r="AU124" i="342"/>
  <c r="BM124" i="342"/>
  <c r="AR134" i="342"/>
  <c r="BP88" i="342"/>
  <c r="BL88" i="342"/>
  <c r="BQ95" i="342"/>
  <c r="AT95" i="342"/>
  <c r="AO95" i="342"/>
  <c r="AP134" i="342"/>
  <c r="AQ134" i="342"/>
  <c r="AO23" i="342"/>
  <c r="BS94" i="342"/>
  <c r="AS94" i="342"/>
  <c r="AS95" i="342"/>
  <c r="BR95" i="342"/>
  <c r="BO105" i="342"/>
  <c r="BT110" i="342"/>
  <c r="BO110" i="342"/>
  <c r="AS110" i="342"/>
  <c r="BP110" i="342"/>
  <c r="AR110" i="342"/>
  <c r="BS121" i="342"/>
  <c r="AS121" i="342"/>
  <c r="AU123" i="342"/>
  <c r="BM123" i="342"/>
  <c r="BR124" i="342"/>
  <c r="BN124" i="342"/>
  <c r="AT124" i="342"/>
  <c r="BQ124" i="342"/>
  <c r="BL124" i="342"/>
  <c r="AP124" i="342"/>
  <c r="AQ124" i="342" s="1"/>
  <c r="BS117" i="342"/>
  <c r="AS117" i="342"/>
  <c r="BO120" i="342"/>
  <c r="BS131" i="342"/>
  <c r="AO131" i="342"/>
  <c r="BM26" i="342"/>
  <c r="BM30" i="342"/>
  <c r="BQ30" i="342"/>
  <c r="AU61" i="342"/>
  <c r="BP61" i="342"/>
  <c r="BM77" i="342"/>
  <c r="BS79" i="342"/>
  <c r="BO79" i="342"/>
  <c r="AU79" i="342"/>
  <c r="AP79" i="342"/>
  <c r="AQ79" i="342" s="1"/>
  <c r="BR79" i="342"/>
  <c r="BN79" i="342"/>
  <c r="AT79" i="342"/>
  <c r="BT82" i="342"/>
  <c r="BP82" i="342"/>
  <c r="BL82" i="342"/>
  <c r="AR82" i="342"/>
  <c r="BR82" i="342"/>
  <c r="BM82" i="342"/>
  <c r="AU82" i="342"/>
  <c r="BQ82" i="342"/>
  <c r="AT82" i="342"/>
  <c r="AO82" i="342"/>
  <c r="BR91" i="342"/>
  <c r="BN91" i="342"/>
  <c r="AT91" i="342"/>
  <c r="BT91" i="342"/>
  <c r="BO91" i="342"/>
  <c r="AS91" i="342"/>
  <c r="BS91" i="342"/>
  <c r="BM91" i="342"/>
  <c r="AV91" i="342"/>
  <c r="AW91" i="342" s="1"/>
  <c r="AR91" i="342"/>
  <c r="BM28" i="342"/>
  <c r="BQ28" i="342"/>
  <c r="BM40" i="342"/>
  <c r="BL65" i="342"/>
  <c r="AR65" i="342"/>
  <c r="BS67" i="342"/>
  <c r="BO67" i="342"/>
  <c r="AU67" i="342"/>
  <c r="AP67" i="342"/>
  <c r="AQ67" i="342" s="1"/>
  <c r="AR75" i="342"/>
  <c r="AV77" i="342"/>
  <c r="AW77" i="342" s="1"/>
  <c r="BP79" i="342"/>
  <c r="AS82" i="342"/>
  <c r="AU91" i="342"/>
  <c r="BS113" i="342"/>
  <c r="BR113" i="342"/>
  <c r="BN113" i="342"/>
  <c r="AT113" i="342"/>
  <c r="BT113" i="342"/>
  <c r="BM113" i="342"/>
  <c r="AV113" i="342"/>
  <c r="AW113" i="342" s="1"/>
  <c r="AR113" i="342"/>
  <c r="BQ113" i="342"/>
  <c r="BL113" i="342"/>
  <c r="AP113" i="342"/>
  <c r="AQ113" i="342" s="1"/>
  <c r="BP136" i="342"/>
  <c r="BM136" i="342"/>
  <c r="AU136" i="342"/>
  <c r="AO136" i="342"/>
  <c r="BN23" i="342"/>
  <c r="BL23" i="342"/>
  <c r="BQ23" i="342"/>
  <c r="AP26" i="342"/>
  <c r="AQ26" i="342" s="1"/>
  <c r="BO26" i="342"/>
  <c r="BS26" i="342"/>
  <c r="BR26" i="342"/>
  <c r="BT26" i="342"/>
  <c r="BN28" i="342"/>
  <c r="BR28" i="342"/>
  <c r="BT28" i="342"/>
  <c r="AU30" i="342"/>
  <c r="BO30" i="342"/>
  <c r="BS30" i="342"/>
  <c r="BR30" i="342"/>
  <c r="BT30" i="342"/>
  <c r="AP33" i="342"/>
  <c r="AQ33" i="342" s="1"/>
  <c r="BS33" i="342"/>
  <c r="BR36" i="342"/>
  <c r="BT36" i="342"/>
  <c r="AU37" i="342"/>
  <c r="AP41" i="342"/>
  <c r="AU41" i="342"/>
  <c r="BN44" i="342"/>
  <c r="BN48" i="342"/>
  <c r="BR48" i="342"/>
  <c r="AP49" i="342"/>
  <c r="AQ49" i="342" s="1"/>
  <c r="BS49" i="342"/>
  <c r="AP55" i="342"/>
  <c r="AQ55" i="342" s="1"/>
  <c r="BS55" i="342"/>
  <c r="AT57" i="342"/>
  <c r="BN57" i="342"/>
  <c r="BR57" i="342"/>
  <c r="BL59" i="342"/>
  <c r="BQ59" i="342"/>
  <c r="AR61" i="342"/>
  <c r="BL67" i="342"/>
  <c r="BQ67" i="342"/>
  <c r="BN70" i="342"/>
  <c r="BT72" i="342"/>
  <c r="BP72" i="342"/>
  <c r="BL72" i="342"/>
  <c r="AR72" i="342"/>
  <c r="AS79" i="342"/>
  <c r="BQ79" i="342"/>
  <c r="AV82" i="342"/>
  <c r="AW82" i="342" s="1"/>
  <c r="BO82" i="342"/>
  <c r="BP91" i="342"/>
  <c r="BR97" i="342"/>
  <c r="BN97" i="342"/>
  <c r="BO97" i="342"/>
  <c r="AV97" i="342"/>
  <c r="AW97" i="342" s="1"/>
  <c r="BR100" i="342"/>
  <c r="BN100" i="342"/>
  <c r="AT100" i="342"/>
  <c r="BT100" i="342"/>
  <c r="BO100" i="342"/>
  <c r="AS100" i="342"/>
  <c r="BS100" i="342"/>
  <c r="BM100" i="342"/>
  <c r="AV100" i="342"/>
  <c r="AW100" i="342" s="1"/>
  <c r="AR100" i="342"/>
  <c r="BL105" i="342"/>
  <c r="AR105" i="342"/>
  <c r="BR105" i="342"/>
  <c r="BM105" i="342"/>
  <c r="BS107" i="342"/>
  <c r="BO107" i="342"/>
  <c r="AU107" i="342"/>
  <c r="AP107" i="342"/>
  <c r="AQ107" i="342" s="1"/>
  <c r="BT107" i="342"/>
  <c r="BN107" i="342"/>
  <c r="AS107" i="342"/>
  <c r="BR107" i="342"/>
  <c r="BM107" i="342"/>
  <c r="AV107" i="342"/>
  <c r="AW107" i="342" s="1"/>
  <c r="AR107" i="342"/>
  <c r="BT111" i="342"/>
  <c r="BP111" i="342"/>
  <c r="BL111" i="342"/>
  <c r="AR111" i="342"/>
  <c r="BS111" i="342"/>
  <c r="BN111" i="342"/>
  <c r="AV111" i="342"/>
  <c r="AW111" i="342" s="1"/>
  <c r="AP111" i="342"/>
  <c r="AQ111" i="342" s="1"/>
  <c r="BR111" i="342"/>
  <c r="BM111" i="342"/>
  <c r="AU111" i="342"/>
  <c r="AO113" i="342"/>
  <c r="AR116" i="342"/>
  <c r="BO132" i="342"/>
  <c r="BR132" i="342"/>
  <c r="BQ26" i="342"/>
  <c r="BQ33" i="342"/>
  <c r="BQ37" i="342"/>
  <c r="BQ49" i="342"/>
  <c r="AT61" i="342"/>
  <c r="BT77" i="342"/>
  <c r="BP77" i="342"/>
  <c r="BL77" i="342"/>
  <c r="AR77" i="342"/>
  <c r="BS77" i="342"/>
  <c r="BO77" i="342"/>
  <c r="AU77" i="342"/>
  <c r="AP77" i="342"/>
  <c r="AQ77" i="342" s="1"/>
  <c r="AP82" i="342"/>
  <c r="AQ82" i="342" s="1"/>
  <c r="BS116" i="342"/>
  <c r="BO116" i="342"/>
  <c r="AU116" i="342"/>
  <c r="AP116" i="342"/>
  <c r="AQ116" i="342"/>
  <c r="BT116" i="342"/>
  <c r="BN116" i="342"/>
  <c r="AS116" i="342"/>
  <c r="BR116" i="342"/>
  <c r="BL116" i="342"/>
  <c r="AO116" i="342"/>
  <c r="BQ116" i="342"/>
  <c r="AT116" i="342"/>
  <c r="BN26" i="342"/>
  <c r="BN30" i="342"/>
  <c r="BR37" i="342"/>
  <c r="BT37" i="342"/>
  <c r="BQ48" i="342"/>
  <c r="BM75" i="342"/>
  <c r="AO77" i="342"/>
  <c r="BN77" i="342"/>
  <c r="AR79" i="342"/>
  <c r="BN82" i="342"/>
  <c r="BL91" i="342"/>
  <c r="AP23" i="342"/>
  <c r="AQ23" i="342" s="1"/>
  <c r="AU23" i="342"/>
  <c r="BM23" i="342"/>
  <c r="AR26" i="342"/>
  <c r="BP26" i="342"/>
  <c r="AP28" i="342"/>
  <c r="AQ28" i="342" s="1"/>
  <c r="AU28" i="342"/>
  <c r="BO28" i="342"/>
  <c r="AR30" i="342"/>
  <c r="BL30" i="342"/>
  <c r="BP33" i="342"/>
  <c r="BN35" i="342"/>
  <c r="BO36" i="342"/>
  <c r="BL37" i="342"/>
  <c r="BN37" i="342"/>
  <c r="BP37" i="342"/>
  <c r="AU40" i="342"/>
  <c r="BO40" i="342"/>
  <c r="BN43" i="342"/>
  <c r="AP44" i="342"/>
  <c r="AQ44" i="342" s="1"/>
  <c r="BN47" i="342"/>
  <c r="AP48" i="342"/>
  <c r="AQ48" i="342" s="1"/>
  <c r="AU48" i="342"/>
  <c r="BO48" i="342"/>
  <c r="AR49" i="342"/>
  <c r="BL49" i="342"/>
  <c r="AT51" i="342"/>
  <c r="BN51" i="342"/>
  <c r="AT54" i="342"/>
  <c r="BN54" i="342"/>
  <c r="BL55" i="342"/>
  <c r="BP55" i="342"/>
  <c r="AP57" i="342"/>
  <c r="AQ57" i="342" s="1"/>
  <c r="AU57" i="342"/>
  <c r="BO57" i="342"/>
  <c r="BT58" i="342"/>
  <c r="BP58" i="342"/>
  <c r="BL58" i="342"/>
  <c r="AR58" i="342"/>
  <c r="AS61" i="342"/>
  <c r="BO61" i="342"/>
  <c r="BO62" i="342"/>
  <c r="AU65" i="342"/>
  <c r="AR67" i="342"/>
  <c r="AV67" i="342"/>
  <c r="AW67" i="342" s="1"/>
  <c r="BM67" i="342"/>
  <c r="BR67" i="342"/>
  <c r="BL70" i="342"/>
  <c r="BN74" i="342"/>
  <c r="AT74" i="342"/>
  <c r="AS77" i="342"/>
  <c r="BR77" i="342"/>
  <c r="BL79" i="342"/>
  <c r="BT79" i="342"/>
  <c r="AT80" i="342"/>
  <c r="BS82" i="342"/>
  <c r="BT85" i="342"/>
  <c r="BP85" i="342"/>
  <c r="BL85" i="342"/>
  <c r="AR85" i="342"/>
  <c r="BS85" i="342"/>
  <c r="BN85" i="342"/>
  <c r="AV85" i="342"/>
  <c r="AW85" i="342" s="1"/>
  <c r="AP85" i="342"/>
  <c r="AQ85" i="342" s="1"/>
  <c r="BR85" i="342"/>
  <c r="BM85" i="342"/>
  <c r="AU85" i="342"/>
  <c r="BO87" i="342"/>
  <c r="BM87" i="342"/>
  <c r="BT89" i="342"/>
  <c r="BR89" i="342"/>
  <c r="AO91" i="342"/>
  <c r="BQ91" i="342"/>
  <c r="AU100" i="342"/>
  <c r="BL100" i="342"/>
  <c r="AT107" i="342"/>
  <c r="BL107" i="342"/>
  <c r="AO111" i="342"/>
  <c r="AS113" i="342"/>
  <c r="BO113" i="342"/>
  <c r="BN115" i="342"/>
  <c r="AT115" i="342"/>
  <c r="AU115" i="342"/>
  <c r="BQ115" i="342"/>
  <c r="AV116" i="342"/>
  <c r="AW116" i="342" s="1"/>
  <c r="BP116" i="342"/>
  <c r="BT120" i="342"/>
  <c r="AR120" i="342"/>
  <c r="AP120" i="342"/>
  <c r="AQ120" i="342" s="1"/>
  <c r="AS120" i="342"/>
  <c r="BT130" i="342"/>
  <c r="BP130" i="342"/>
  <c r="BL130" i="342"/>
  <c r="AR130" i="342"/>
  <c r="BS130" i="342"/>
  <c r="BN130" i="342"/>
  <c r="AV130" i="342"/>
  <c r="AW130" i="342" s="1"/>
  <c r="AP130" i="342"/>
  <c r="AQ130" i="342" s="1"/>
  <c r="BR130" i="342"/>
  <c r="AS130" i="342"/>
  <c r="BQ130" i="342"/>
  <c r="BP90" i="342"/>
  <c r="BR94" i="342"/>
  <c r="BN94" i="342"/>
  <c r="AT94" i="342"/>
  <c r="BS104" i="342"/>
  <c r="BO104" i="342"/>
  <c r="AU104" i="342"/>
  <c r="AP104" i="342"/>
  <c r="AQ104" i="342"/>
  <c r="BT108" i="342"/>
  <c r="BP108" i="342"/>
  <c r="BL108" i="342"/>
  <c r="AR108" i="342"/>
  <c r="BT117" i="342"/>
  <c r="BP117" i="342"/>
  <c r="BL117" i="342"/>
  <c r="AR117" i="342"/>
  <c r="BQ117" i="342"/>
  <c r="AT117" i="342"/>
  <c r="AO117" i="342"/>
  <c r="BT123" i="342"/>
  <c r="BP123" i="342"/>
  <c r="BL123" i="342"/>
  <c r="AR123" i="342"/>
  <c r="BQ123" i="342"/>
  <c r="AT123" i="342"/>
  <c r="AO123" i="342"/>
  <c r="BS126" i="342"/>
  <c r="AP129" i="342"/>
  <c r="AQ129" i="342" s="1"/>
  <c r="BR131" i="342"/>
  <c r="BN131" i="342"/>
  <c r="AT131" i="342"/>
  <c r="BQ131" i="342"/>
  <c r="BL131" i="342"/>
  <c r="AP131" i="342"/>
  <c r="AQ131" i="342" s="1"/>
  <c r="BN76" i="342"/>
  <c r="AP81" i="342"/>
  <c r="AQ81" i="342" s="1"/>
  <c r="BR83" i="342"/>
  <c r="BN83" i="342"/>
  <c r="AT83" i="342"/>
  <c r="AO90" i="342"/>
  <c r="AP94" i="342"/>
  <c r="AQ94" i="342" s="1"/>
  <c r="BL94" i="342"/>
  <c r="BQ94" i="342"/>
  <c r="BT95" i="342"/>
  <c r="BP95" i="342"/>
  <c r="BL95" i="342"/>
  <c r="AR95" i="342"/>
  <c r="BO101" i="342"/>
  <c r="BR103" i="342"/>
  <c r="BN103" i="342"/>
  <c r="AT103" i="342"/>
  <c r="BL104" i="342"/>
  <c r="BQ104" i="342"/>
  <c r="AO108" i="342"/>
  <c r="AT108" i="342"/>
  <c r="BQ108" i="342"/>
  <c r="BR110" i="342"/>
  <c r="BN110" i="342"/>
  <c r="AT110" i="342"/>
  <c r="AP117" i="342"/>
  <c r="AQ117" i="342"/>
  <c r="BO117" i="342"/>
  <c r="AP123" i="342"/>
  <c r="AQ123" i="342" s="1"/>
  <c r="BO123" i="342"/>
  <c r="BP126" i="342"/>
  <c r="AR131" i="342"/>
  <c r="BP131" i="342"/>
  <c r="BT114" i="342"/>
  <c r="BP114" i="342"/>
  <c r="BL114" i="342"/>
  <c r="AR114" i="342"/>
  <c r="BR128" i="342"/>
  <c r="BN128" i="342"/>
  <c r="AT128" i="342"/>
  <c r="BT133" i="342"/>
  <c r="BP133" i="342"/>
  <c r="BL133" i="342"/>
  <c r="AR133" i="342"/>
  <c r="BP18" i="342"/>
  <c r="AN22" i="342"/>
  <c r="BJ24" i="342"/>
  <c r="BN24" i="342"/>
  <c r="Q23" i="342"/>
  <c r="BA23" i="342"/>
  <c r="BE31" i="342"/>
  <c r="BG31" i="342"/>
  <c r="BE43" i="342"/>
  <c r="BG43" i="342"/>
  <c r="BE37" i="342"/>
  <c r="BG37" i="342"/>
  <c r="BE28" i="342"/>
  <c r="BG28" i="342"/>
  <c r="BE33" i="342"/>
  <c r="BG33" i="342"/>
  <c r="BE29" i="342"/>
  <c r="BG29" i="342"/>
  <c r="BE39" i="342"/>
  <c r="BG39" i="342"/>
  <c r="BK46" i="342"/>
  <c r="BK44" i="342"/>
  <c r="BJ43" i="342"/>
  <c r="BI41" i="342"/>
  <c r="BJ46" i="342"/>
  <c r="BK48" i="342"/>
  <c r="BI46" i="342"/>
  <c r="BK41" i="342"/>
  <c r="BK40" i="342"/>
  <c r="BJ44" i="342"/>
  <c r="BI40" i="342"/>
  <c r="BI44" i="342"/>
  <c r="BJ41" i="342"/>
  <c r="O22" i="342"/>
  <c r="AY22" i="342"/>
  <c r="BB22" i="342"/>
  <c r="U31" i="342"/>
  <c r="W31" i="342"/>
  <c r="BE30" i="342"/>
  <c r="U44" i="342"/>
  <c r="W44" i="342"/>
  <c r="AI22" i="342"/>
  <c r="AJ22" i="342" s="1"/>
  <c r="AK22" i="342"/>
  <c r="AD22" i="342"/>
  <c r="AE22" i="342"/>
  <c r="AH22" i="342"/>
  <c r="BJ32" i="342"/>
  <c r="BJ35" i="342"/>
  <c r="BJ47" i="342"/>
  <c r="BJ33" i="342"/>
  <c r="BG30" i="342"/>
  <c r="U40" i="342"/>
  <c r="W40" i="342"/>
  <c r="U32" i="342"/>
  <c r="W32" i="342"/>
  <c r="BE42" i="342"/>
  <c r="BE36" i="342"/>
  <c r="BE40" i="342"/>
  <c r="BE32" i="342"/>
  <c r="BE41" i="342"/>
  <c r="BE45" i="342"/>
  <c r="U30" i="342"/>
  <c r="W30" i="342"/>
  <c r="U41" i="342"/>
  <c r="W41" i="342"/>
  <c r="U26" i="342"/>
  <c r="W26" i="342"/>
  <c r="U42" i="342"/>
  <c r="W42" i="342"/>
  <c r="U38" i="342"/>
  <c r="W38" i="342"/>
  <c r="U33" i="342"/>
  <c r="W33" i="342"/>
  <c r="U24" i="342"/>
  <c r="W24" i="342"/>
  <c r="U25" i="342"/>
  <c r="W25" i="342"/>
  <c r="U22" i="342"/>
  <c r="BE22" i="342"/>
  <c r="BE44" i="342"/>
  <c r="BE46" i="342"/>
  <c r="BE23" i="342"/>
  <c r="BE34" i="342"/>
  <c r="BE47" i="342"/>
  <c r="BE27" i="342"/>
  <c r="U35" i="342"/>
  <c r="W35" i="342"/>
  <c r="U23" i="342"/>
  <c r="W23" i="342"/>
  <c r="U29" i="342"/>
  <c r="W29" i="342"/>
  <c r="U47" i="342"/>
  <c r="W47" i="342"/>
  <c r="U46" i="342"/>
  <c r="W46" i="342"/>
  <c r="U36" i="342"/>
  <c r="W36" i="342"/>
  <c r="U45" i="342"/>
  <c r="W45" i="342"/>
  <c r="U34" i="342"/>
  <c r="W34" i="342"/>
  <c r="U43" i="342"/>
  <c r="W43" i="342"/>
  <c r="BE38" i="342"/>
  <c r="BE25" i="342"/>
  <c r="BE24" i="342"/>
  <c r="BE26" i="342"/>
  <c r="BE35" i="342"/>
  <c r="BE48" i="342"/>
  <c r="U37" i="342"/>
  <c r="W37" i="342"/>
  <c r="U28" i="342"/>
  <c r="W28" i="342"/>
  <c r="U48" i="342"/>
  <c r="W48" i="342"/>
  <c r="U27" i="342"/>
  <c r="W27" i="342"/>
  <c r="U39" i="342"/>
  <c r="W39" i="342"/>
  <c r="AJ42" i="342"/>
  <c r="AJ48" i="342"/>
  <c r="AJ26" i="342"/>
  <c r="AJ28" i="342"/>
  <c r="AT28" i="342"/>
  <c r="AT44" i="342"/>
  <c r="AT30" i="342"/>
  <c r="AJ41" i="342"/>
  <c r="AT27" i="342"/>
  <c r="AT26" i="342"/>
  <c r="AT37" i="342"/>
  <c r="AJ36" i="342"/>
  <c r="AJ45" i="342"/>
  <c r="AT46" i="342"/>
  <c r="AT48" i="342"/>
  <c r="AJ31" i="342"/>
  <c r="R22" i="342"/>
  <c r="T22" i="342"/>
  <c r="BA22" i="342"/>
  <c r="BD22" i="342"/>
  <c r="Q22" i="342"/>
  <c r="BG22" i="342"/>
  <c r="W22" i="342"/>
  <c r="AJ37" i="342"/>
  <c r="BI47" i="342"/>
  <c r="BI32" i="342"/>
  <c r="BI33" i="342"/>
  <c r="BI35" i="342"/>
  <c r="BI31" i="342"/>
  <c r="BI38" i="342"/>
  <c r="BK47" i="342"/>
  <c r="BK35" i="342"/>
  <c r="BK32" i="342"/>
  <c r="BK38" i="342"/>
  <c r="AM47" i="342"/>
  <c r="AM35" i="342"/>
  <c r="AM41" i="342"/>
  <c r="AM32" i="342"/>
  <c r="AM40" i="342"/>
  <c r="AM25" i="342"/>
  <c r="AM36" i="342"/>
  <c r="AM46" i="342"/>
  <c r="AM23" i="342"/>
  <c r="BG24" i="342"/>
  <c r="BG47" i="342"/>
  <c r="BG44" i="342"/>
  <c r="BG40" i="342"/>
  <c r="BG27" i="342"/>
  <c r="BG32" i="342"/>
  <c r="BG48" i="342"/>
  <c r="BG25" i="342"/>
  <c r="BG34" i="342"/>
  <c r="BG45" i="342"/>
  <c r="BG36" i="342"/>
  <c r="BG26" i="342"/>
  <c r="BG46" i="342"/>
  <c r="BG35" i="342"/>
  <c r="BG38" i="342"/>
  <c r="BG23" i="342"/>
  <c r="BG41" i="342"/>
  <c r="BG42" i="342"/>
  <c r="AG22" i="342"/>
  <c r="AG46" i="342"/>
  <c r="AG42" i="342"/>
  <c r="AG48" i="342"/>
  <c r="AG45" i="342"/>
  <c r="AG34" i="342"/>
  <c r="AG47" i="342"/>
  <c r="AG25" i="342"/>
  <c r="AG31" i="342"/>
  <c r="AG37" i="342"/>
  <c r="AG24" i="342"/>
  <c r="AG28" i="342"/>
  <c r="AG39" i="342"/>
  <c r="AG36" i="342"/>
  <c r="AG33" i="342"/>
  <c r="AG30" i="342"/>
  <c r="AG35" i="342"/>
  <c r="AG43" i="342"/>
  <c r="AG32" i="342"/>
  <c r="AG44" i="342"/>
  <c r="AG29" i="342"/>
  <c r="AG27" i="342"/>
  <c r="AG40" i="342"/>
  <c r="AG38" i="342"/>
  <c r="AG23" i="342"/>
  <c r="AG41" i="342"/>
  <c r="AG26" i="342"/>
  <c r="AQ41" i="342"/>
  <c r="AQ27" i="342"/>
  <c r="AA138" i="454"/>
  <c r="Y138" i="454"/>
  <c r="X138" i="454"/>
  <c r="AA142" i="454"/>
  <c r="Y142" i="454"/>
  <c r="X142" i="454"/>
  <c r="AA156" i="454"/>
  <c r="Z156" i="454"/>
  <c r="X156" i="454"/>
  <c r="AA130" i="454"/>
  <c r="Y130" i="454"/>
  <c r="X130" i="454"/>
  <c r="AA134" i="454"/>
  <c r="Y134" i="454"/>
  <c r="X134" i="454"/>
  <c r="AA148" i="454"/>
  <c r="Z148" i="454"/>
  <c r="X148" i="454"/>
  <c r="Z127" i="454"/>
  <c r="Y127" i="454"/>
  <c r="Z130" i="454"/>
  <c r="AA132" i="454"/>
  <c r="Z132" i="454"/>
  <c r="X132" i="454"/>
  <c r="Z134" i="454"/>
  <c r="AA146" i="454"/>
  <c r="Y146" i="454"/>
  <c r="X146" i="454"/>
  <c r="Y148" i="454"/>
  <c r="AA150" i="454"/>
  <c r="Y150" i="454"/>
  <c r="X150" i="454"/>
  <c r="X127" i="454"/>
  <c r="AA140" i="454"/>
  <c r="Z140" i="454"/>
  <c r="X140" i="454"/>
  <c r="AA154" i="454"/>
  <c r="Y154" i="454"/>
  <c r="X154" i="454"/>
  <c r="AA158" i="454"/>
  <c r="Y158" i="454"/>
  <c r="X158" i="454"/>
  <c r="AA174" i="454"/>
  <c r="Y174" i="454"/>
  <c r="X174" i="454"/>
  <c r="Z174" i="454"/>
  <c r="AA186" i="454"/>
  <c r="Y186" i="454"/>
  <c r="Z186" i="454"/>
  <c r="X186" i="454"/>
  <c r="AA188" i="454"/>
  <c r="Z188" i="454"/>
  <c r="X188" i="454"/>
  <c r="Y188" i="454"/>
  <c r="AA24" i="454"/>
  <c r="AA26" i="454"/>
  <c r="AA28" i="454"/>
  <c r="AA30" i="454"/>
  <c r="AA32" i="454"/>
  <c r="AA34" i="454"/>
  <c r="AA36" i="454"/>
  <c r="AA38" i="454"/>
  <c r="AA40" i="454"/>
  <c r="AA42" i="454"/>
  <c r="AA44" i="454"/>
  <c r="AA46" i="454"/>
  <c r="AA48" i="454"/>
  <c r="AA50" i="454"/>
  <c r="AA52" i="454"/>
  <c r="AA54" i="454"/>
  <c r="AA56" i="454"/>
  <c r="AA58" i="454"/>
  <c r="AA60" i="454"/>
  <c r="AA62" i="454"/>
  <c r="AA64" i="454"/>
  <c r="AA66" i="454"/>
  <c r="AA68" i="454"/>
  <c r="AA70" i="454"/>
  <c r="AA72" i="454"/>
  <c r="AA74" i="454"/>
  <c r="AA76" i="454"/>
  <c r="AA78" i="454"/>
  <c r="AA80" i="454"/>
  <c r="AA82" i="454"/>
  <c r="AA84" i="454"/>
  <c r="AA86" i="454"/>
  <c r="AA88" i="454"/>
  <c r="AA90" i="454"/>
  <c r="AA92" i="454"/>
  <c r="AA94" i="454"/>
  <c r="AA96" i="454"/>
  <c r="AA98" i="454"/>
  <c r="AA100" i="454"/>
  <c r="AA102" i="454"/>
  <c r="AA104" i="454"/>
  <c r="AA106" i="454"/>
  <c r="AA108" i="454"/>
  <c r="AA110" i="454"/>
  <c r="AA112" i="454"/>
  <c r="AA114" i="454"/>
  <c r="AA116" i="454"/>
  <c r="AA118" i="454"/>
  <c r="AA120" i="454"/>
  <c r="AA122" i="454"/>
  <c r="AA124" i="454"/>
  <c r="AA126" i="454"/>
  <c r="AA170" i="454"/>
  <c r="Y170" i="454"/>
  <c r="X170" i="454"/>
  <c r="AA178" i="454"/>
  <c r="Y178" i="454"/>
  <c r="Z178" i="454"/>
  <c r="X178" i="454"/>
  <c r="AA180" i="454"/>
  <c r="Z180" i="454"/>
  <c r="X180" i="454"/>
  <c r="Y180" i="454"/>
  <c r="L13" i="454"/>
  <c r="AA162" i="454"/>
  <c r="Y162" i="454"/>
  <c r="X162" i="454"/>
  <c r="AA164" i="454"/>
  <c r="Z164" i="454"/>
  <c r="X164" i="454"/>
  <c r="AA166" i="454"/>
  <c r="Y166" i="454"/>
  <c r="X166" i="454"/>
  <c r="AA172" i="454"/>
  <c r="Z172" i="454"/>
  <c r="X172" i="454"/>
  <c r="Y172" i="454"/>
  <c r="AA182" i="454"/>
  <c r="Y182" i="454"/>
  <c r="X182" i="454"/>
  <c r="Z182" i="454"/>
  <c r="AA190" i="454"/>
  <c r="Y190" i="454"/>
  <c r="X190" i="454"/>
  <c r="Z190" i="454"/>
  <c r="Z232" i="454"/>
  <c r="AA232" i="454"/>
  <c r="AA193" i="454"/>
  <c r="Z193" i="454"/>
  <c r="X193" i="454"/>
  <c r="AA195" i="454"/>
  <c r="Y195" i="454"/>
  <c r="X195" i="454"/>
  <c r="AA199" i="454"/>
  <c r="Y199" i="454"/>
  <c r="AA201" i="454"/>
  <c r="Z201" i="454"/>
  <c r="X201" i="454"/>
  <c r="AA203" i="454"/>
  <c r="Y203" i="454"/>
  <c r="X203" i="454"/>
  <c r="AA207" i="454"/>
  <c r="Y207" i="454"/>
  <c r="AA209" i="454"/>
  <c r="Z209" i="454"/>
  <c r="X209" i="454"/>
  <c r="AA211" i="454"/>
  <c r="Y211" i="454"/>
  <c r="X211" i="454"/>
  <c r="AA215" i="454"/>
  <c r="Y215" i="454"/>
  <c r="AA217" i="454"/>
  <c r="Z217" i="454"/>
  <c r="X217" i="454"/>
  <c r="AA219" i="454"/>
  <c r="Y219" i="454"/>
  <c r="X219" i="454"/>
  <c r="AA223" i="454"/>
  <c r="Y223" i="454"/>
  <c r="Z224" i="454"/>
  <c r="AA224" i="454"/>
  <c r="Z230" i="454"/>
  <c r="AA230" i="454"/>
  <c r="Y230" i="454"/>
  <c r="X230" i="454"/>
  <c r="Z228" i="454"/>
  <c r="AA228" i="454"/>
  <c r="X228" i="454"/>
  <c r="Z226" i="454"/>
  <c r="AA226" i="454"/>
  <c r="AA236" i="454"/>
  <c r="Z236" i="454"/>
  <c r="AA238" i="454"/>
  <c r="Y238" i="454"/>
  <c r="AA244" i="454"/>
  <c r="Z244" i="454"/>
  <c r="AA246" i="454"/>
  <c r="Y246" i="454"/>
  <c r="AA243" i="451"/>
  <c r="Z243" i="451"/>
  <c r="X243" i="451"/>
  <c r="Y243" i="451"/>
  <c r="AA66" i="452"/>
  <c r="Z66" i="452"/>
  <c r="Y66" i="452"/>
  <c r="X66" i="452"/>
  <c r="AA74" i="452"/>
  <c r="Z74" i="452"/>
  <c r="Y74" i="452"/>
  <c r="X74" i="452"/>
  <c r="X42" i="453"/>
  <c r="AA42" i="453"/>
  <c r="Z42" i="453"/>
  <c r="Y42" i="453"/>
  <c r="X74" i="453"/>
  <c r="AA74" i="453"/>
  <c r="Z74" i="453"/>
  <c r="Y74" i="453"/>
  <c r="Z211" i="451"/>
  <c r="AA211" i="451"/>
  <c r="Y211" i="451"/>
  <c r="X211" i="451"/>
  <c r="Z217" i="451"/>
  <c r="AA217" i="451"/>
  <c r="Y217" i="451"/>
  <c r="Z221" i="451"/>
  <c r="AA221" i="451"/>
  <c r="X221" i="451"/>
  <c r="Y221" i="451"/>
  <c r="AA237" i="451"/>
  <c r="Z237" i="451"/>
  <c r="Y237" i="451"/>
  <c r="X237" i="451"/>
  <c r="AA58" i="452"/>
  <c r="Z58" i="452"/>
  <c r="Y58" i="452"/>
  <c r="X58" i="452"/>
  <c r="AA98" i="452"/>
  <c r="Z98" i="452"/>
  <c r="Y98" i="452"/>
  <c r="X98" i="452"/>
  <c r="AA106" i="452"/>
  <c r="Z106" i="452"/>
  <c r="Y106" i="452"/>
  <c r="X106" i="452"/>
  <c r="AA202" i="452"/>
  <c r="Z202" i="452"/>
  <c r="Y202" i="452"/>
  <c r="X202" i="452"/>
  <c r="A22" i="451"/>
  <c r="Z225" i="451"/>
  <c r="AA225" i="451"/>
  <c r="Y225" i="451"/>
  <c r="X225" i="451"/>
  <c r="Z229" i="451"/>
  <c r="AA229" i="451"/>
  <c r="X229" i="451"/>
  <c r="Y229" i="451"/>
  <c r="AA235" i="451"/>
  <c r="Z235" i="451"/>
  <c r="X235" i="451"/>
  <c r="Y235" i="451"/>
  <c r="AA245" i="451"/>
  <c r="Z245" i="451"/>
  <c r="Y245" i="451"/>
  <c r="X245" i="451"/>
  <c r="AA90" i="452"/>
  <c r="Z90" i="452"/>
  <c r="Y90" i="452"/>
  <c r="X90" i="452"/>
  <c r="AA130" i="452"/>
  <c r="Z130" i="452"/>
  <c r="Y130" i="452"/>
  <c r="X130" i="452"/>
  <c r="AA138" i="452"/>
  <c r="Z138" i="452"/>
  <c r="Y138" i="452"/>
  <c r="X138" i="452"/>
  <c r="L13" i="453"/>
  <c r="X52" i="453"/>
  <c r="AA52" i="453"/>
  <c r="Z52" i="453"/>
  <c r="Y52" i="453"/>
  <c r="X84" i="453"/>
  <c r="AA84" i="453"/>
  <c r="Z84" i="453"/>
  <c r="Y84" i="453"/>
  <c r="AA154" i="452"/>
  <c r="Z154" i="452"/>
  <c r="Y154" i="452"/>
  <c r="X154" i="452"/>
  <c r="AA218" i="453"/>
  <c r="Y218" i="453"/>
  <c r="Z218" i="453"/>
  <c r="X218" i="453"/>
  <c r="AA194" i="452"/>
  <c r="Z194" i="452"/>
  <c r="Y194" i="452"/>
  <c r="X194" i="452"/>
  <c r="X217" i="451"/>
  <c r="AA34" i="452"/>
  <c r="Z34" i="452"/>
  <c r="Y34" i="452"/>
  <c r="X34" i="452"/>
  <c r="AA42" i="452"/>
  <c r="Z42" i="452"/>
  <c r="Y42" i="452"/>
  <c r="X42" i="452"/>
  <c r="AA122" i="452"/>
  <c r="Z122" i="452"/>
  <c r="Y122" i="452"/>
  <c r="X122" i="452"/>
  <c r="AA162" i="452"/>
  <c r="Z162" i="452"/>
  <c r="Y162" i="452"/>
  <c r="X162" i="452"/>
  <c r="AA170" i="452"/>
  <c r="Z170" i="452"/>
  <c r="Y170" i="452"/>
  <c r="X170" i="452"/>
  <c r="AA226" i="452"/>
  <c r="Z226" i="452"/>
  <c r="Y226" i="452"/>
  <c r="X226" i="452"/>
  <c r="AA234" i="452"/>
  <c r="Z234" i="452"/>
  <c r="Y234" i="452"/>
  <c r="X44" i="453"/>
  <c r="AA44" i="453"/>
  <c r="Z44" i="453"/>
  <c r="Y44" i="453"/>
  <c r="X50" i="453"/>
  <c r="AA50" i="453"/>
  <c r="Z50" i="453"/>
  <c r="Y50" i="453"/>
  <c r="X76" i="453"/>
  <c r="AA76" i="453"/>
  <c r="Z76" i="453"/>
  <c r="Y76" i="453"/>
  <c r="X82" i="453"/>
  <c r="AA82" i="453"/>
  <c r="Z82" i="453"/>
  <c r="Y82" i="453"/>
  <c r="Z219" i="451"/>
  <c r="AA219" i="451"/>
  <c r="Y219" i="451"/>
  <c r="Z233" i="451"/>
  <c r="AA233" i="451"/>
  <c r="X34" i="453"/>
  <c r="AA34" i="453"/>
  <c r="Z34" i="453"/>
  <c r="Y34" i="453"/>
  <c r="X36" i="453"/>
  <c r="AA36" i="453"/>
  <c r="Z36" i="453"/>
  <c r="Y36" i="453"/>
  <c r="X66" i="453"/>
  <c r="AA66" i="453"/>
  <c r="Z66" i="453"/>
  <c r="Y66" i="453"/>
  <c r="X68" i="453"/>
  <c r="AA68" i="453"/>
  <c r="Z68" i="453"/>
  <c r="Y68" i="453"/>
  <c r="X98" i="453"/>
  <c r="AA98" i="453"/>
  <c r="Z98" i="453"/>
  <c r="Y98" i="453"/>
  <c r="X100" i="453"/>
  <c r="AA100" i="453"/>
  <c r="Z100" i="453"/>
  <c r="Y100" i="453"/>
  <c r="V13" i="451"/>
  <c r="V17" i="451"/>
  <c r="P17" i="451"/>
  <c r="O17" i="451" s="1"/>
  <c r="AA25" i="451"/>
  <c r="Z25" i="451"/>
  <c r="AA27" i="451"/>
  <c r="Y27" i="451"/>
  <c r="AA33" i="451"/>
  <c r="Z33" i="451"/>
  <c r="AA35" i="451"/>
  <c r="Y35" i="451"/>
  <c r="AA41" i="451"/>
  <c r="Z41" i="451"/>
  <c r="AA43" i="451"/>
  <c r="Y43" i="451"/>
  <c r="AA49" i="451"/>
  <c r="Z49" i="451"/>
  <c r="AA51" i="451"/>
  <c r="Y51" i="451"/>
  <c r="AA57" i="451"/>
  <c r="Z57" i="451"/>
  <c r="AA65" i="451"/>
  <c r="Z65" i="451"/>
  <c r="AA67" i="451"/>
  <c r="Y67" i="451"/>
  <c r="AA73" i="451"/>
  <c r="Z73" i="451"/>
  <c r="AA75" i="451"/>
  <c r="Y75" i="451"/>
  <c r="AA81" i="451"/>
  <c r="Z81" i="451"/>
  <c r="AA83" i="451"/>
  <c r="Y83" i="451"/>
  <c r="AA89" i="451"/>
  <c r="Z89" i="451"/>
  <c r="AA91" i="451"/>
  <c r="Y91" i="451"/>
  <c r="AA99" i="451"/>
  <c r="Y99" i="451"/>
  <c r="AA105" i="451"/>
  <c r="Z105" i="451"/>
  <c r="AA107" i="451"/>
  <c r="Y107" i="451"/>
  <c r="AA113" i="451"/>
  <c r="Z113" i="451"/>
  <c r="AA115" i="451"/>
  <c r="Y115" i="451"/>
  <c r="AA121" i="451"/>
  <c r="Z121" i="451"/>
  <c r="AA123" i="451"/>
  <c r="Y123" i="451"/>
  <c r="AA129" i="451"/>
  <c r="Z129" i="451"/>
  <c r="AA131" i="451"/>
  <c r="Y131" i="451"/>
  <c r="AA137" i="451"/>
  <c r="Z137" i="451"/>
  <c r="AA139" i="451"/>
  <c r="Y139" i="451"/>
  <c r="AA145" i="451"/>
  <c r="Z145" i="451"/>
  <c r="AA147" i="451"/>
  <c r="Y147" i="451"/>
  <c r="AA155" i="451"/>
  <c r="Y155" i="451"/>
  <c r="AA161" i="451"/>
  <c r="AA163" i="451"/>
  <c r="Y163" i="451"/>
  <c r="AA169" i="451"/>
  <c r="Z169" i="451"/>
  <c r="AA171" i="451"/>
  <c r="Y171" i="451"/>
  <c r="AA177" i="451"/>
  <c r="Z177" i="451"/>
  <c r="AA179" i="451"/>
  <c r="Y179" i="451"/>
  <c r="AA185" i="451"/>
  <c r="Z185" i="451"/>
  <c r="AA187" i="451"/>
  <c r="Y187" i="451"/>
  <c r="AA193" i="451"/>
  <c r="Z193" i="451"/>
  <c r="AA195" i="451"/>
  <c r="Y195" i="451"/>
  <c r="AA201" i="451"/>
  <c r="Z201" i="451"/>
  <c r="AA203" i="451"/>
  <c r="Y203" i="451"/>
  <c r="Z209" i="451"/>
  <c r="AA209" i="451"/>
  <c r="Z213" i="451"/>
  <c r="AA213" i="451"/>
  <c r="X213" i="451"/>
  <c r="Z227" i="451"/>
  <c r="AA227" i="451"/>
  <c r="Y227" i="451"/>
  <c r="X233" i="451"/>
  <c r="X240" i="452"/>
  <c r="AA240" i="452"/>
  <c r="Z240" i="452"/>
  <c r="Y240" i="452"/>
  <c r="X246" i="452"/>
  <c r="AA246" i="452"/>
  <c r="Z246" i="452"/>
  <c r="Y246" i="452"/>
  <c r="X26" i="453"/>
  <c r="AA26" i="453"/>
  <c r="Z26" i="453"/>
  <c r="Y26" i="453"/>
  <c r="X28" i="453"/>
  <c r="AA28" i="453"/>
  <c r="Z28" i="453"/>
  <c r="Y28" i="453"/>
  <c r="X58" i="453"/>
  <c r="AA58" i="453"/>
  <c r="Z58" i="453"/>
  <c r="Y58" i="453"/>
  <c r="X60" i="453"/>
  <c r="AA60" i="453"/>
  <c r="Z60" i="453"/>
  <c r="Y60" i="453"/>
  <c r="X90" i="453"/>
  <c r="AA90" i="453"/>
  <c r="Z90" i="453"/>
  <c r="Y90" i="453"/>
  <c r="X92" i="453"/>
  <c r="AA92" i="453"/>
  <c r="Z92" i="453"/>
  <c r="Y92" i="453"/>
  <c r="X114" i="453"/>
  <c r="AA114" i="453"/>
  <c r="Z114" i="453"/>
  <c r="Y114" i="453"/>
  <c r="AA186" i="452"/>
  <c r="Z186" i="452"/>
  <c r="Y186" i="452"/>
  <c r="AA218" i="452"/>
  <c r="Z218" i="452"/>
  <c r="Y218" i="452"/>
  <c r="X238" i="452"/>
  <c r="AA238" i="452"/>
  <c r="Z238" i="452"/>
  <c r="X242" i="452"/>
  <c r="AA242" i="452"/>
  <c r="Z242" i="452"/>
  <c r="X106" i="453"/>
  <c r="AA106" i="453"/>
  <c r="Z106" i="453"/>
  <c r="Y106" i="453"/>
  <c r="X122" i="453"/>
  <c r="AA122" i="453"/>
  <c r="Z122" i="453"/>
  <c r="Y122" i="453"/>
  <c r="AA50" i="452"/>
  <c r="Z50" i="452"/>
  <c r="Y50" i="452"/>
  <c r="AA82" i="452"/>
  <c r="Z82" i="452"/>
  <c r="Y82" i="452"/>
  <c r="AA114" i="452"/>
  <c r="Z114" i="452"/>
  <c r="Y114" i="452"/>
  <c r="AA146" i="452"/>
  <c r="Z146" i="452"/>
  <c r="Y146" i="452"/>
  <c r="AA178" i="452"/>
  <c r="Z178" i="452"/>
  <c r="Y178" i="452"/>
  <c r="AA210" i="452"/>
  <c r="Z210" i="452"/>
  <c r="Y210" i="452"/>
  <c r="X108" i="453"/>
  <c r="AA108" i="453"/>
  <c r="Z108" i="453"/>
  <c r="X116" i="453"/>
  <c r="AA116" i="453"/>
  <c r="Z116" i="453"/>
  <c r="X124" i="453"/>
  <c r="AA124" i="453"/>
  <c r="Z124" i="453"/>
  <c r="AA214" i="453"/>
  <c r="Z214" i="453"/>
  <c r="AA239" i="453"/>
  <c r="Z239" i="453"/>
  <c r="X239" i="453"/>
  <c r="Y239" i="453"/>
  <c r="Z223" i="451"/>
  <c r="AA223" i="451"/>
  <c r="Z231" i="451"/>
  <c r="AA231" i="451"/>
  <c r="AA24" i="452"/>
  <c r="Z24" i="452"/>
  <c r="AA32" i="452"/>
  <c r="Z32" i="452"/>
  <c r="AA40" i="452"/>
  <c r="Z40" i="452"/>
  <c r="AA48" i="452"/>
  <c r="Z48" i="452"/>
  <c r="AA56" i="452"/>
  <c r="Z56" i="452"/>
  <c r="AA72" i="452"/>
  <c r="Z72" i="452"/>
  <c r="AA80" i="452"/>
  <c r="Z80" i="452"/>
  <c r="AA88" i="452"/>
  <c r="Z88" i="452"/>
  <c r="AA96" i="452"/>
  <c r="Z96" i="452"/>
  <c r="AA104" i="452"/>
  <c r="Z104" i="452"/>
  <c r="AA112" i="452"/>
  <c r="Z112" i="452"/>
  <c r="AA120" i="452"/>
  <c r="Z120" i="452"/>
  <c r="AA128" i="452"/>
  <c r="Z128" i="452"/>
  <c r="AA136" i="452"/>
  <c r="Z136" i="452"/>
  <c r="AA144" i="452"/>
  <c r="Z144" i="452"/>
  <c r="AA152" i="452"/>
  <c r="Z152" i="452"/>
  <c r="AA160" i="452"/>
  <c r="Z160" i="452"/>
  <c r="AA168" i="452"/>
  <c r="Z168" i="452"/>
  <c r="AA176" i="452"/>
  <c r="Z176" i="452"/>
  <c r="AA184" i="452"/>
  <c r="Z184" i="452"/>
  <c r="AA192" i="452"/>
  <c r="Z192" i="452"/>
  <c r="AA200" i="452"/>
  <c r="Z200" i="452"/>
  <c r="AA208" i="452"/>
  <c r="Z208" i="452"/>
  <c r="AA216" i="452"/>
  <c r="Z216" i="452"/>
  <c r="AA224" i="452"/>
  <c r="Z224" i="452"/>
  <c r="AA232" i="452"/>
  <c r="Z232" i="452"/>
  <c r="X236" i="452"/>
  <c r="AA236" i="452"/>
  <c r="Z236" i="452"/>
  <c r="X244" i="452"/>
  <c r="AA244" i="452"/>
  <c r="Z244" i="452"/>
  <c r="N13" i="453"/>
  <c r="X214" i="453"/>
  <c r="AA222" i="453"/>
  <c r="Z222" i="453"/>
  <c r="Y222" i="453"/>
  <c r="AA237" i="453"/>
  <c r="Y237" i="453"/>
  <c r="X237" i="453"/>
  <c r="Z237" i="453"/>
  <c r="AB17" i="453"/>
  <c r="AB20" i="453" s="1"/>
  <c r="Q240" i="453" s="1"/>
  <c r="X24" i="453"/>
  <c r="AA24" i="453"/>
  <c r="X32" i="453"/>
  <c r="AA32" i="453"/>
  <c r="X40" i="453"/>
  <c r="AA40" i="453"/>
  <c r="X48" i="453"/>
  <c r="AA48" i="453"/>
  <c r="X56" i="453"/>
  <c r="AA56" i="453"/>
  <c r="X64" i="453"/>
  <c r="AA64" i="453"/>
  <c r="X72" i="453"/>
  <c r="AA72" i="453"/>
  <c r="X80" i="453"/>
  <c r="AA80" i="453"/>
  <c r="X88" i="453"/>
  <c r="AA88" i="453"/>
  <c r="X96" i="453"/>
  <c r="AA96" i="453"/>
  <c r="X104" i="453"/>
  <c r="AA104" i="453"/>
  <c r="X112" i="453"/>
  <c r="AA112" i="453"/>
  <c r="X120" i="453"/>
  <c r="AA120" i="453"/>
  <c r="X128" i="453"/>
  <c r="AA128" i="453"/>
  <c r="AA192" i="453"/>
  <c r="Z192" i="453"/>
  <c r="Y192" i="453"/>
  <c r="AA198" i="453"/>
  <c r="Y198" i="453"/>
  <c r="AA200" i="453"/>
  <c r="Z200" i="453"/>
  <c r="X200" i="453"/>
  <c r="AA202" i="453"/>
  <c r="Y202" i="453"/>
  <c r="X202" i="453"/>
  <c r="AA216" i="453"/>
  <c r="Z216" i="453"/>
  <c r="X226" i="453"/>
  <c r="AA226" i="453"/>
  <c r="Z226" i="453"/>
  <c r="AA245" i="453"/>
  <c r="Y245" i="453"/>
  <c r="Z245" i="453"/>
  <c r="Z210" i="451"/>
  <c r="Z212" i="451"/>
  <c r="Z214" i="451"/>
  <c r="Z216" i="451"/>
  <c r="Z218" i="451"/>
  <c r="Z220" i="451"/>
  <c r="Z222" i="451"/>
  <c r="Z224" i="451"/>
  <c r="Z226" i="451"/>
  <c r="Z228" i="451"/>
  <c r="Z230" i="451"/>
  <c r="Z232" i="451"/>
  <c r="Y239" i="451"/>
  <c r="Y28" i="452"/>
  <c r="Y36" i="452"/>
  <c r="Y44" i="452"/>
  <c r="Y52" i="452"/>
  <c r="Y60" i="452"/>
  <c r="Y68" i="452"/>
  <c r="Y76" i="452"/>
  <c r="Y84" i="452"/>
  <c r="Y92" i="452"/>
  <c r="Y100" i="452"/>
  <c r="Y108" i="452"/>
  <c r="Y116" i="452"/>
  <c r="Y124" i="452"/>
  <c r="Y132" i="452"/>
  <c r="Y140" i="452"/>
  <c r="Y148" i="452"/>
  <c r="Y156" i="452"/>
  <c r="Y164" i="452"/>
  <c r="Y172" i="452"/>
  <c r="Y180" i="452"/>
  <c r="Y188" i="452"/>
  <c r="Y196" i="452"/>
  <c r="Y204" i="452"/>
  <c r="Y212" i="452"/>
  <c r="Y220" i="452"/>
  <c r="Y228" i="452"/>
  <c r="P13" i="453"/>
  <c r="Y24" i="453"/>
  <c r="X30" i="453"/>
  <c r="AA30" i="453"/>
  <c r="Y32" i="453"/>
  <c r="X38" i="453"/>
  <c r="AA38" i="453"/>
  <c r="Y40" i="453"/>
  <c r="X46" i="453"/>
  <c r="AA46" i="453"/>
  <c r="Y48" i="453"/>
  <c r="X54" i="453"/>
  <c r="AA54" i="453"/>
  <c r="Y56" i="453"/>
  <c r="X62" i="453"/>
  <c r="AA62" i="453"/>
  <c r="Y64" i="453"/>
  <c r="X70" i="453"/>
  <c r="AA70" i="453"/>
  <c r="Y72" i="453"/>
  <c r="X78" i="453"/>
  <c r="AA78" i="453"/>
  <c r="Y80" i="453"/>
  <c r="X86" i="453"/>
  <c r="AA86" i="453"/>
  <c r="Y88" i="453"/>
  <c r="X94" i="453"/>
  <c r="AA94" i="453"/>
  <c r="Y96" i="453"/>
  <c r="X102" i="453"/>
  <c r="AA102" i="453"/>
  <c r="Y104" i="453"/>
  <c r="X110" i="453"/>
  <c r="AA110" i="453"/>
  <c r="Y112" i="453"/>
  <c r="X118" i="453"/>
  <c r="AA118" i="453"/>
  <c r="Y120" i="453"/>
  <c r="X126" i="453"/>
  <c r="AA126" i="453"/>
  <c r="Y128" i="453"/>
  <c r="AA194" i="453"/>
  <c r="Y194" i="453"/>
  <c r="Z194" i="453"/>
  <c r="X198" i="453"/>
  <c r="X216" i="453"/>
  <c r="AA241" i="453"/>
  <c r="Y241" i="453"/>
  <c r="X241" i="453"/>
  <c r="AA135" i="453"/>
  <c r="Z135" i="453"/>
  <c r="AA137" i="453"/>
  <c r="Y137" i="453"/>
  <c r="AA143" i="453"/>
  <c r="Z143" i="453"/>
  <c r="AA145" i="453"/>
  <c r="Y145" i="453"/>
  <c r="AA151" i="453"/>
  <c r="Z151" i="453"/>
  <c r="AA153" i="453"/>
  <c r="Y153" i="453"/>
  <c r="AA159" i="453"/>
  <c r="Z159" i="453"/>
  <c r="AA161" i="453"/>
  <c r="Y161" i="453"/>
  <c r="AA167" i="453"/>
  <c r="Z167" i="453"/>
  <c r="AA169" i="453"/>
  <c r="Y169" i="453"/>
  <c r="AA175" i="453"/>
  <c r="Z175" i="453"/>
  <c r="AA177" i="453"/>
  <c r="Y177" i="453"/>
  <c r="AA183" i="453"/>
  <c r="Z183" i="453"/>
  <c r="AA185" i="453"/>
  <c r="Y185" i="453"/>
  <c r="AA208" i="453"/>
  <c r="Z208" i="453"/>
  <c r="AA210" i="453"/>
  <c r="Y210" i="453"/>
  <c r="X224" i="453"/>
  <c r="AA224" i="453"/>
  <c r="Y224" i="453"/>
  <c r="X232" i="453"/>
  <c r="AA232" i="453"/>
  <c r="Y232" i="453"/>
  <c r="X228" i="453"/>
  <c r="AA228" i="453"/>
  <c r="X230" i="453"/>
  <c r="AA230" i="453"/>
  <c r="Z235" i="449"/>
  <c r="X235" i="449"/>
  <c r="AA235" i="449"/>
  <c r="Y235" i="449"/>
  <c r="L13" i="449"/>
  <c r="Z237" i="449"/>
  <c r="X237" i="449"/>
  <c r="AA237" i="449"/>
  <c r="Y237" i="449"/>
  <c r="X51" i="450"/>
  <c r="AA51" i="450"/>
  <c r="Z51" i="450"/>
  <c r="Y51" i="450"/>
  <c r="Z239" i="449"/>
  <c r="X239" i="449"/>
  <c r="AA239" i="449"/>
  <c r="Y239" i="449"/>
  <c r="X43" i="450"/>
  <c r="AA43" i="450"/>
  <c r="Z43" i="450"/>
  <c r="Y43" i="450"/>
  <c r="X27" i="450"/>
  <c r="AA27" i="450"/>
  <c r="Z27" i="450"/>
  <c r="Y27" i="450"/>
  <c r="X59" i="450"/>
  <c r="AA59" i="450"/>
  <c r="Z59" i="450"/>
  <c r="Y59" i="450"/>
  <c r="AA137" i="449"/>
  <c r="Z137" i="449"/>
  <c r="Y137" i="449"/>
  <c r="Z241" i="449"/>
  <c r="X241" i="449"/>
  <c r="AA241" i="449"/>
  <c r="Y241" i="449"/>
  <c r="X35" i="450"/>
  <c r="AA35" i="450"/>
  <c r="Z35" i="450"/>
  <c r="Y35" i="450"/>
  <c r="X62" i="450"/>
  <c r="AA62" i="450"/>
  <c r="Z62" i="450"/>
  <c r="Y62" i="450"/>
  <c r="Z139" i="449"/>
  <c r="X244" i="449"/>
  <c r="AA244" i="449"/>
  <c r="Z244" i="449"/>
  <c r="Y244" i="449"/>
  <c r="X246" i="449"/>
  <c r="AA246" i="449"/>
  <c r="Z246" i="449"/>
  <c r="X29" i="450"/>
  <c r="AA29" i="450"/>
  <c r="Z29" i="450"/>
  <c r="X37" i="450"/>
  <c r="AA37" i="450"/>
  <c r="Z37" i="450"/>
  <c r="X45" i="450"/>
  <c r="AA45" i="450"/>
  <c r="Z45" i="450"/>
  <c r="X53" i="450"/>
  <c r="AA53" i="450"/>
  <c r="Z53" i="450"/>
  <c r="X60" i="450"/>
  <c r="AA60" i="450"/>
  <c r="Z60" i="450"/>
  <c r="X109" i="450"/>
  <c r="AA109" i="450"/>
  <c r="Z109" i="450"/>
  <c r="Y109" i="450"/>
  <c r="X236" i="449"/>
  <c r="Z236" i="449"/>
  <c r="X238" i="449"/>
  <c r="Z238" i="449"/>
  <c r="X240" i="449"/>
  <c r="Z240" i="449"/>
  <c r="L13" i="450"/>
  <c r="X23" i="450"/>
  <c r="AA23" i="450"/>
  <c r="Z23" i="450"/>
  <c r="X31" i="450"/>
  <c r="AA31" i="450"/>
  <c r="Z31" i="450"/>
  <c r="X39" i="450"/>
  <c r="AA39" i="450"/>
  <c r="Z39" i="450"/>
  <c r="X47" i="450"/>
  <c r="AA47" i="450"/>
  <c r="Z47" i="450"/>
  <c r="X55" i="450"/>
  <c r="AA55" i="450"/>
  <c r="Z55" i="450"/>
  <c r="X85" i="450"/>
  <c r="AA85" i="450"/>
  <c r="Z85" i="450"/>
  <c r="Y85" i="450"/>
  <c r="X93" i="450"/>
  <c r="AA93" i="450"/>
  <c r="Z93" i="450"/>
  <c r="Y93" i="450"/>
  <c r="X101" i="450"/>
  <c r="AA101" i="450"/>
  <c r="Z101" i="450"/>
  <c r="Y101" i="450"/>
  <c r="X113" i="450"/>
  <c r="AA113" i="450"/>
  <c r="Z113" i="450"/>
  <c r="Y113" i="450"/>
  <c r="Y223" i="449"/>
  <c r="Y234" i="449"/>
  <c r="Y236" i="449"/>
  <c r="Y238" i="449"/>
  <c r="Y240" i="449"/>
  <c r="X242" i="449"/>
  <c r="AA242" i="449"/>
  <c r="Z242" i="449"/>
  <c r="R17" i="450"/>
  <c r="T17" i="450"/>
  <c r="X25" i="450"/>
  <c r="AA25" i="450"/>
  <c r="Z25" i="450"/>
  <c r="X33" i="450"/>
  <c r="AA33" i="450"/>
  <c r="Z33" i="450"/>
  <c r="X41" i="450"/>
  <c r="AA41" i="450"/>
  <c r="Z41" i="450"/>
  <c r="X49" i="450"/>
  <c r="AA49" i="450"/>
  <c r="Z49" i="450"/>
  <c r="X57" i="450"/>
  <c r="AA57" i="450"/>
  <c r="Z57" i="450"/>
  <c r="X64" i="450"/>
  <c r="AA64" i="450"/>
  <c r="Z64" i="450"/>
  <c r="X243" i="449"/>
  <c r="X245" i="449"/>
  <c r="X24" i="450"/>
  <c r="X26" i="450"/>
  <c r="X28" i="450"/>
  <c r="X30" i="450"/>
  <c r="X32" i="450"/>
  <c r="X34" i="450"/>
  <c r="X36" i="450"/>
  <c r="X38" i="450"/>
  <c r="X40" i="450"/>
  <c r="X42" i="450"/>
  <c r="X44" i="450"/>
  <c r="X46" i="450"/>
  <c r="X48" i="450"/>
  <c r="X50" i="450"/>
  <c r="X52" i="450"/>
  <c r="X54" i="450"/>
  <c r="X56" i="450"/>
  <c r="X58" i="450"/>
  <c r="Z66" i="450"/>
  <c r="X66" i="450"/>
  <c r="Z68" i="450"/>
  <c r="X68" i="450"/>
  <c r="Z70" i="450"/>
  <c r="X70" i="450"/>
  <c r="Z72" i="450"/>
  <c r="X72" i="450"/>
  <c r="Z74" i="450"/>
  <c r="X74" i="450"/>
  <c r="Z76" i="450"/>
  <c r="X76" i="450"/>
  <c r="Z78" i="450"/>
  <c r="X78" i="450"/>
  <c r="X87" i="450"/>
  <c r="AA87" i="450"/>
  <c r="Z87" i="450"/>
  <c r="X95" i="450"/>
  <c r="AA95" i="450"/>
  <c r="Z95" i="450"/>
  <c r="X103" i="450"/>
  <c r="AA103" i="450"/>
  <c r="Z103" i="450"/>
  <c r="X137" i="450"/>
  <c r="AA137" i="450"/>
  <c r="Z137" i="450"/>
  <c r="Y137" i="450"/>
  <c r="X81" i="450"/>
  <c r="AA81" i="450"/>
  <c r="Z81" i="450"/>
  <c r="X89" i="450"/>
  <c r="AA89" i="450"/>
  <c r="Z89" i="450"/>
  <c r="X97" i="450"/>
  <c r="AA97" i="450"/>
  <c r="Z97" i="450"/>
  <c r="X105" i="450"/>
  <c r="AA105" i="450"/>
  <c r="Z105" i="450"/>
  <c r="X111" i="450"/>
  <c r="AA111" i="450"/>
  <c r="Z111" i="450"/>
  <c r="Y61" i="450"/>
  <c r="Y63" i="450"/>
  <c r="X65" i="450"/>
  <c r="Z65" i="450"/>
  <c r="X67" i="450"/>
  <c r="Z67" i="450"/>
  <c r="X69" i="450"/>
  <c r="Z69" i="450"/>
  <c r="X71" i="450"/>
  <c r="Z71" i="450"/>
  <c r="X73" i="450"/>
  <c r="Z73" i="450"/>
  <c r="X75" i="450"/>
  <c r="Z75" i="450"/>
  <c r="X77" i="450"/>
  <c r="Z77" i="450"/>
  <c r="X79" i="450"/>
  <c r="Z79" i="450"/>
  <c r="X83" i="450"/>
  <c r="AA83" i="450"/>
  <c r="Z83" i="450"/>
  <c r="X91" i="450"/>
  <c r="AA91" i="450"/>
  <c r="Z91" i="450"/>
  <c r="X99" i="450"/>
  <c r="AA99" i="450"/>
  <c r="Z99" i="450"/>
  <c r="Y103" i="450"/>
  <c r="X107" i="450"/>
  <c r="AA107" i="450"/>
  <c r="Z107" i="450"/>
  <c r="X80" i="450"/>
  <c r="X82" i="450"/>
  <c r="X84" i="450"/>
  <c r="X86" i="450"/>
  <c r="X88" i="450"/>
  <c r="X90" i="450"/>
  <c r="X92" i="450"/>
  <c r="X94" i="450"/>
  <c r="X96" i="450"/>
  <c r="X98" i="450"/>
  <c r="X100" i="450"/>
  <c r="X102" i="450"/>
  <c r="X104" i="450"/>
  <c r="X106" i="450"/>
  <c r="X108" i="450"/>
  <c r="AA116" i="450"/>
  <c r="AA118" i="450"/>
  <c r="X119" i="450"/>
  <c r="Z119" i="450"/>
  <c r="X121" i="450"/>
  <c r="Z121" i="450"/>
  <c r="X123" i="450"/>
  <c r="Z123" i="450"/>
  <c r="X125" i="450"/>
  <c r="Z125" i="450"/>
  <c r="X127" i="450"/>
  <c r="Z127" i="450"/>
  <c r="X129" i="450"/>
  <c r="Z129" i="450"/>
  <c r="X131" i="450"/>
  <c r="AA131" i="450"/>
  <c r="Z131" i="450"/>
  <c r="X139" i="450"/>
  <c r="AA139" i="450"/>
  <c r="Z139" i="450"/>
  <c r="X133" i="450"/>
  <c r="AA133" i="450"/>
  <c r="Z133" i="450"/>
  <c r="X141" i="450"/>
  <c r="AA141" i="450"/>
  <c r="Z141" i="450"/>
  <c r="Z120" i="450"/>
  <c r="X120" i="450"/>
  <c r="Z122" i="450"/>
  <c r="X122" i="450"/>
  <c r="Z124" i="450"/>
  <c r="X124" i="450"/>
  <c r="Z126" i="450"/>
  <c r="X126" i="450"/>
  <c r="Z128" i="450"/>
  <c r="X128" i="450"/>
  <c r="X135" i="450"/>
  <c r="AA135" i="450"/>
  <c r="Z135" i="450"/>
  <c r="X160" i="450"/>
  <c r="AA160" i="450"/>
  <c r="Z160" i="450"/>
  <c r="Y160" i="450"/>
  <c r="X168" i="450"/>
  <c r="AA168" i="450"/>
  <c r="Z168" i="450"/>
  <c r="Y168" i="450"/>
  <c r="X130" i="450"/>
  <c r="X132" i="450"/>
  <c r="X134" i="450"/>
  <c r="X136" i="450"/>
  <c r="X138" i="450"/>
  <c r="X140" i="450"/>
  <c r="X142" i="450"/>
  <c r="Z142" i="450"/>
  <c r="X144" i="450"/>
  <c r="Z144" i="450"/>
  <c r="X146" i="450"/>
  <c r="Z146" i="450"/>
  <c r="X148" i="450"/>
  <c r="Z148" i="450"/>
  <c r="X150" i="450"/>
  <c r="Z150" i="450"/>
  <c r="X152" i="450"/>
  <c r="Z152" i="450"/>
  <c r="X154" i="450"/>
  <c r="Z154" i="450"/>
  <c r="X156" i="450"/>
  <c r="Z156" i="450"/>
  <c r="X158" i="450"/>
  <c r="Z158" i="450"/>
  <c r="X162" i="450"/>
  <c r="AA162" i="450"/>
  <c r="Z162" i="450"/>
  <c r="X170" i="450"/>
  <c r="AA170" i="450"/>
  <c r="Z170" i="450"/>
  <c r="X164" i="450"/>
  <c r="AA164" i="450"/>
  <c r="Z164" i="450"/>
  <c r="X172" i="450"/>
  <c r="AA172" i="450"/>
  <c r="Z172" i="450"/>
  <c r="AA142" i="450"/>
  <c r="Z143" i="450"/>
  <c r="X143" i="450"/>
  <c r="AA144" i="450"/>
  <c r="Z145" i="450"/>
  <c r="X145" i="450"/>
  <c r="AA146" i="450"/>
  <c r="Z147" i="450"/>
  <c r="X147" i="450"/>
  <c r="AA148" i="450"/>
  <c r="Z149" i="450"/>
  <c r="X149" i="450"/>
  <c r="AA150" i="450"/>
  <c r="Z151" i="450"/>
  <c r="X151" i="450"/>
  <c r="AA152" i="450"/>
  <c r="Z153" i="450"/>
  <c r="X153" i="450"/>
  <c r="AA154" i="450"/>
  <c r="Z155" i="450"/>
  <c r="X155" i="450"/>
  <c r="AA156" i="450"/>
  <c r="Z157" i="450"/>
  <c r="X157" i="450"/>
  <c r="AA158" i="450"/>
  <c r="Y162" i="450"/>
  <c r="X166" i="450"/>
  <c r="AA166" i="450"/>
  <c r="Z166" i="450"/>
  <c r="Y170" i="450"/>
  <c r="AA176" i="450"/>
  <c r="Z176" i="450"/>
  <c r="Y176" i="450"/>
  <c r="X159" i="450"/>
  <c r="X161" i="450"/>
  <c r="X163" i="450"/>
  <c r="X165" i="450"/>
  <c r="X167" i="450"/>
  <c r="X169" i="450"/>
  <c r="X171" i="450"/>
  <c r="Z178" i="450"/>
  <c r="Z204" i="450"/>
  <c r="X224" i="450"/>
  <c r="Z224" i="450"/>
  <c r="AA224" i="450"/>
  <c r="Y224" i="450"/>
  <c r="X226" i="450"/>
  <c r="Z226" i="450"/>
  <c r="AA226" i="450"/>
  <c r="Y226" i="450"/>
  <c r="X228" i="450"/>
  <c r="Z228" i="450"/>
  <c r="AA228" i="450"/>
  <c r="Y228" i="450"/>
  <c r="X230" i="450"/>
  <c r="AA230" i="450"/>
  <c r="Z230" i="450"/>
  <c r="Y230" i="450"/>
  <c r="X232" i="450"/>
  <c r="AA232" i="450"/>
  <c r="Z232" i="450"/>
  <c r="Z225" i="450"/>
  <c r="X225" i="450"/>
  <c r="Z227" i="450"/>
  <c r="X227" i="450"/>
  <c r="Y225" i="450"/>
  <c r="Y227" i="450"/>
  <c r="X229" i="450"/>
  <c r="X231" i="450"/>
  <c r="X233" i="450"/>
  <c r="AA60" i="448"/>
  <c r="AA80" i="448"/>
  <c r="AA108" i="448"/>
  <c r="AA112" i="448"/>
  <c r="Y142" i="448"/>
  <c r="X142" i="448"/>
  <c r="Y148" i="448"/>
  <c r="Z154" i="448"/>
  <c r="AA174" i="448"/>
  <c r="Y174" i="448"/>
  <c r="X174" i="448"/>
  <c r="Z174" i="448"/>
  <c r="AA26" i="448"/>
  <c r="AA32" i="448"/>
  <c r="AA38" i="448"/>
  <c r="AA52" i="448"/>
  <c r="Z69" i="448"/>
  <c r="Y69" i="448"/>
  <c r="Z70" i="448"/>
  <c r="Z74" i="448"/>
  <c r="Z77" i="448"/>
  <c r="Z81" i="448"/>
  <c r="Y81" i="448"/>
  <c r="Z82" i="448"/>
  <c r="Z85" i="448"/>
  <c r="Y85" i="448"/>
  <c r="Z93" i="448"/>
  <c r="Y93" i="448"/>
  <c r="Z94" i="448"/>
  <c r="Z97" i="448"/>
  <c r="Y97" i="448"/>
  <c r="Z101" i="448"/>
  <c r="Y101" i="448"/>
  <c r="Z102" i="448"/>
  <c r="Z105" i="448"/>
  <c r="Z106" i="448"/>
  <c r="Z109" i="448"/>
  <c r="Z110" i="448"/>
  <c r="Z113" i="448"/>
  <c r="Y113" i="448"/>
  <c r="Z117" i="448"/>
  <c r="Y117" i="448"/>
  <c r="Z118" i="448"/>
  <c r="Z121" i="448"/>
  <c r="Y121" i="448"/>
  <c r="Z122" i="448"/>
  <c r="Z126" i="448"/>
  <c r="Y130" i="448"/>
  <c r="AA150" i="448"/>
  <c r="Y150" i="448"/>
  <c r="X150" i="448"/>
  <c r="Z150" i="448"/>
  <c r="X156" i="448"/>
  <c r="Z162" i="448"/>
  <c r="AA182" i="448"/>
  <c r="Y182" i="448"/>
  <c r="X182" i="448"/>
  <c r="Z182" i="448"/>
  <c r="AA190" i="448"/>
  <c r="Y190" i="448"/>
  <c r="X190" i="448"/>
  <c r="Z190" i="448"/>
  <c r="AA132" i="448"/>
  <c r="Z132" i="448"/>
  <c r="X132" i="448"/>
  <c r="Y132" i="448"/>
  <c r="AA138" i="448"/>
  <c r="Y138" i="448"/>
  <c r="Z138" i="448"/>
  <c r="AA158" i="448"/>
  <c r="Y158" i="448"/>
  <c r="X158" i="448"/>
  <c r="Z158" i="448"/>
  <c r="AA164" i="448"/>
  <c r="Z164" i="448"/>
  <c r="X164" i="448"/>
  <c r="Y164" i="448"/>
  <c r="AA170" i="448"/>
  <c r="Y170" i="448"/>
  <c r="Z170" i="448"/>
  <c r="AA188" i="448"/>
  <c r="Z188" i="448"/>
  <c r="X188" i="448"/>
  <c r="Y188" i="448"/>
  <c r="Z56" i="448"/>
  <c r="Z59" i="448"/>
  <c r="Y59" i="448"/>
  <c r="Z60" i="448"/>
  <c r="Y63" i="448"/>
  <c r="Z68" i="448"/>
  <c r="Z71" i="448"/>
  <c r="Y71" i="448"/>
  <c r="Z72" i="448"/>
  <c r="Z75" i="448"/>
  <c r="Y75" i="448"/>
  <c r="Z79" i="448"/>
  <c r="Y79" i="448"/>
  <c r="Z80" i="448"/>
  <c r="Z83" i="448"/>
  <c r="Y83" i="448"/>
  <c r="Z87" i="448"/>
  <c r="Y87" i="448"/>
  <c r="Z88" i="448"/>
  <c r="Z91" i="448"/>
  <c r="Z95" i="448"/>
  <c r="Y95" i="448"/>
  <c r="Z99" i="448"/>
  <c r="Y99" i="448"/>
  <c r="Z100" i="448"/>
  <c r="Z103" i="448"/>
  <c r="Z104" i="448"/>
  <c r="Z107" i="448"/>
  <c r="Y107" i="448"/>
  <c r="Z115" i="448"/>
  <c r="Y115" i="448"/>
  <c r="Z119" i="448"/>
  <c r="Y119" i="448"/>
  <c r="Z120" i="448"/>
  <c r="X134" i="448"/>
  <c r="AA140" i="448"/>
  <c r="Z140" i="448"/>
  <c r="X140" i="448"/>
  <c r="Y140" i="448"/>
  <c r="AA146" i="448"/>
  <c r="AA172" i="448"/>
  <c r="Z172" i="448"/>
  <c r="X172" i="448"/>
  <c r="Y172" i="448"/>
  <c r="AA178" i="448"/>
  <c r="Y178" i="448"/>
  <c r="Z178" i="448"/>
  <c r="Z232" i="448"/>
  <c r="AA232" i="448"/>
  <c r="AA193" i="448"/>
  <c r="Z193" i="448"/>
  <c r="X193" i="448"/>
  <c r="AA199" i="448"/>
  <c r="Y199" i="448"/>
  <c r="AA201" i="448"/>
  <c r="Z201" i="448"/>
  <c r="X201" i="448"/>
  <c r="AA203" i="448"/>
  <c r="Y203" i="448"/>
  <c r="X203" i="448"/>
  <c r="AA207" i="448"/>
  <c r="Y207" i="448"/>
  <c r="AA209" i="448"/>
  <c r="Z209" i="448"/>
  <c r="X209" i="448"/>
  <c r="AA211" i="448"/>
  <c r="Y211" i="448"/>
  <c r="X211" i="448"/>
  <c r="AA215" i="448"/>
  <c r="Y215" i="448"/>
  <c r="AA217" i="448"/>
  <c r="Z217" i="448"/>
  <c r="X217" i="448"/>
  <c r="AA219" i="448"/>
  <c r="Y219" i="448"/>
  <c r="X219" i="448"/>
  <c r="AA223" i="448"/>
  <c r="Y223" i="448"/>
  <c r="Z224" i="448"/>
  <c r="AA224" i="448"/>
  <c r="AA230" i="448"/>
  <c r="Z228" i="448"/>
  <c r="AA228" i="448"/>
  <c r="X228" i="448"/>
  <c r="Z226" i="448"/>
  <c r="AA226" i="448"/>
  <c r="AA236" i="448"/>
  <c r="Z236" i="448"/>
  <c r="AA244" i="448"/>
  <c r="Z244" i="448"/>
  <c r="AA246" i="448"/>
  <c r="Y246" i="448"/>
  <c r="U246" i="453"/>
  <c r="Q246" i="453"/>
  <c r="O245" i="453"/>
  <c r="U244" i="453"/>
  <c r="S243" i="453"/>
  <c r="O243" i="453"/>
  <c r="W241" i="453"/>
  <c r="W239" i="453"/>
  <c r="U238" i="453"/>
  <c r="Q238" i="453"/>
  <c r="O237" i="453"/>
  <c r="U236" i="453"/>
  <c r="S235" i="453"/>
  <c r="V233" i="453"/>
  <c r="V231" i="453"/>
  <c r="R231" i="453"/>
  <c r="V229" i="453"/>
  <c r="R229" i="453"/>
  <c r="V227" i="453"/>
  <c r="V225" i="453"/>
  <c r="R225" i="453"/>
  <c r="O246" i="453"/>
  <c r="V244" i="453"/>
  <c r="P244" i="453"/>
  <c r="R242" i="453"/>
  <c r="P239" i="453"/>
  <c r="T238" i="453"/>
  <c r="Q237" i="453"/>
  <c r="V234" i="453"/>
  <c r="Q234" i="453"/>
  <c r="Q232" i="453"/>
  <c r="S229" i="453"/>
  <c r="V228" i="453"/>
  <c r="V226" i="453"/>
  <c r="Q226" i="453"/>
  <c r="U223" i="453"/>
  <c r="S222" i="453"/>
  <c r="W220" i="453"/>
  <c r="S220" i="453"/>
  <c r="Q219" i="453"/>
  <c r="W218" i="453"/>
  <c r="U217" i="453"/>
  <c r="O216" i="453"/>
  <c r="S214" i="453"/>
  <c r="O214" i="453"/>
  <c r="W212" i="453"/>
  <c r="S212" i="453"/>
  <c r="Q211" i="453"/>
  <c r="W210" i="453"/>
  <c r="O208" i="453"/>
  <c r="U207" i="453"/>
  <c r="S206" i="453"/>
  <c r="O206" i="453"/>
  <c r="W204" i="453"/>
  <c r="S204" i="453"/>
  <c r="Q203" i="453"/>
  <c r="Q201" i="453"/>
  <c r="O200" i="453"/>
  <c r="U199" i="453"/>
  <c r="S198" i="453"/>
  <c r="O198" i="453"/>
  <c r="W196" i="453"/>
  <c r="Q195" i="453"/>
  <c r="U193" i="453"/>
  <c r="Q193" i="453"/>
  <c r="O192" i="453"/>
  <c r="U191" i="453"/>
  <c r="R245" i="453"/>
  <c r="S244" i="453"/>
  <c r="Q241" i="453"/>
  <c r="R237" i="453"/>
  <c r="S236" i="453"/>
  <c r="T233" i="453"/>
  <c r="R232" i="453"/>
  <c r="O230" i="453"/>
  <c r="W229" i="453"/>
  <c r="U227" i="453"/>
  <c r="R224" i="453"/>
  <c r="T223" i="453"/>
  <c r="Q222" i="453"/>
  <c r="V221" i="453"/>
  <c r="W219" i="453"/>
  <c r="R219" i="453"/>
  <c r="U216" i="453"/>
  <c r="V214" i="453"/>
  <c r="Q214" i="453"/>
  <c r="R212" i="453"/>
  <c r="W211" i="453"/>
  <c r="S209" i="453"/>
  <c r="U208" i="453"/>
  <c r="O207" i="453"/>
  <c r="P205" i="453"/>
  <c r="R204" i="453"/>
  <c r="T202" i="453"/>
  <c r="S201" i="453"/>
  <c r="T199" i="453"/>
  <c r="O199" i="453"/>
  <c r="V197" i="453"/>
  <c r="R195" i="453"/>
  <c r="T194" i="453"/>
  <c r="P192" i="453"/>
  <c r="T191" i="453"/>
  <c r="Q190" i="453"/>
  <c r="W189" i="453"/>
  <c r="U188" i="453"/>
  <c r="Q188" i="453"/>
  <c r="O187" i="453"/>
  <c r="U186" i="453"/>
  <c r="S185" i="453"/>
  <c r="O185" i="453"/>
  <c r="W183" i="453"/>
  <c r="S183" i="453"/>
  <c r="Q182" i="453"/>
  <c r="W181" i="453"/>
  <c r="U180" i="453"/>
  <c r="Q180" i="453"/>
  <c r="O179" i="453"/>
  <c r="U178" i="453"/>
  <c r="S177" i="453"/>
  <c r="O177" i="453"/>
  <c r="W175" i="453"/>
  <c r="S175" i="453"/>
  <c r="Q174" i="453"/>
  <c r="W173" i="453"/>
  <c r="U172" i="453"/>
  <c r="Q172" i="453"/>
  <c r="O171" i="453"/>
  <c r="U170" i="453"/>
  <c r="S169" i="453"/>
  <c r="O169" i="453"/>
  <c r="W167" i="453"/>
  <c r="S167" i="453"/>
  <c r="Q166" i="453"/>
  <c r="W165" i="453"/>
  <c r="U164" i="453"/>
  <c r="Q164" i="453"/>
  <c r="O163" i="453"/>
  <c r="U162" i="453"/>
  <c r="S161" i="453"/>
  <c r="O161" i="453"/>
  <c r="W159" i="453"/>
  <c r="S159" i="453"/>
  <c r="Q158" i="453"/>
  <c r="W157" i="453"/>
  <c r="U156" i="453"/>
  <c r="Q156" i="453"/>
  <c r="O155" i="453"/>
  <c r="U154" i="453"/>
  <c r="S153" i="453"/>
  <c r="O153" i="453"/>
  <c r="W151" i="453"/>
  <c r="S151" i="453"/>
  <c r="Q150" i="453"/>
  <c r="W149" i="453"/>
  <c r="U148" i="453"/>
  <c r="Q148" i="453"/>
  <c r="O147" i="453"/>
  <c r="U146" i="453"/>
  <c r="S145" i="453"/>
  <c r="O145" i="453"/>
  <c r="W143" i="453"/>
  <c r="S143" i="453"/>
  <c r="Q142" i="453"/>
  <c r="W141" i="453"/>
  <c r="U140" i="453"/>
  <c r="Q140" i="453"/>
  <c r="O139" i="453"/>
  <c r="U138" i="453"/>
  <c r="S137" i="453"/>
  <c r="O137" i="453"/>
  <c r="W135" i="453"/>
  <c r="S135" i="453"/>
  <c r="Q134" i="453"/>
  <c r="W133" i="453"/>
  <c r="U132" i="453"/>
  <c r="Q132" i="453"/>
  <c r="O131" i="453"/>
  <c r="U130" i="453"/>
  <c r="T245" i="453"/>
  <c r="R244" i="453"/>
  <c r="R241" i="453"/>
  <c r="R240" i="453"/>
  <c r="T237" i="453"/>
  <c r="R236" i="453"/>
  <c r="W233" i="453"/>
  <c r="O233" i="453"/>
  <c r="T229" i="453"/>
  <c r="W228" i="453"/>
  <c r="W225" i="453"/>
  <c r="O225" i="453"/>
  <c r="P223" i="453"/>
  <c r="U222" i="453"/>
  <c r="V220" i="453"/>
  <c r="P220" i="453"/>
  <c r="W217" i="453"/>
  <c r="P217" i="453"/>
  <c r="P215" i="453"/>
  <c r="U214" i="453"/>
  <c r="V212" i="453"/>
  <c r="P212" i="453"/>
  <c r="W209" i="453"/>
  <c r="P209" i="453"/>
  <c r="P207" i="453"/>
  <c r="U206" i="453"/>
  <c r="V204" i="453"/>
  <c r="P204" i="453"/>
  <c r="W201" i="453"/>
  <c r="P201" i="453"/>
  <c r="P199" i="453"/>
  <c r="U198" i="453"/>
  <c r="V196" i="453"/>
  <c r="P196" i="453"/>
  <c r="W193" i="453"/>
  <c r="P193" i="453"/>
  <c r="P191" i="453"/>
  <c r="T190" i="453"/>
  <c r="Q189" i="453"/>
  <c r="V188" i="453"/>
  <c r="W186" i="453"/>
  <c r="R186" i="453"/>
  <c r="U183" i="453"/>
  <c r="P183" i="453"/>
  <c r="V181" i="453"/>
  <c r="Q181" i="453"/>
  <c r="R179" i="453"/>
  <c r="W178" i="453"/>
  <c r="S176" i="453"/>
  <c r="U175" i="453"/>
  <c r="O174" i="453"/>
  <c r="V173" i="453"/>
  <c r="P172" i="453"/>
  <c r="R171" i="453"/>
  <c r="T169" i="453"/>
  <c r="S168" i="453"/>
  <c r="T166" i="453"/>
  <c r="O166" i="453"/>
  <c r="V164" i="453"/>
  <c r="P164" i="453"/>
  <c r="R162" i="453"/>
  <c r="T161" i="453"/>
  <c r="P159" i="453"/>
  <c r="T158" i="453"/>
  <c r="Q157" i="453"/>
  <c r="V156" i="453"/>
  <c r="W154" i="453"/>
  <c r="R154" i="453"/>
  <c r="U151" i="453"/>
  <c r="P151" i="453"/>
  <c r="V149" i="453"/>
  <c r="Q149" i="453"/>
  <c r="R147" i="453"/>
  <c r="W146" i="453"/>
  <c r="S144" i="453"/>
  <c r="U143" i="453"/>
  <c r="O142" i="453"/>
  <c r="V141" i="453"/>
  <c r="P140" i="453"/>
  <c r="R139" i="453"/>
  <c r="T137" i="453"/>
  <c r="S136" i="453"/>
  <c r="T134" i="453"/>
  <c r="O134" i="453"/>
  <c r="V132" i="453"/>
  <c r="P132" i="453"/>
  <c r="R130" i="453"/>
  <c r="V129" i="453"/>
  <c r="P128" i="453"/>
  <c r="V127" i="453"/>
  <c r="P126" i="453"/>
  <c r="V125" i="453"/>
  <c r="P124" i="453"/>
  <c r="V123" i="453"/>
  <c r="P122" i="453"/>
  <c r="V121" i="453"/>
  <c r="P120" i="453"/>
  <c r="V119" i="453"/>
  <c r="P118" i="453"/>
  <c r="V117" i="453"/>
  <c r="P116" i="453"/>
  <c r="V115" i="453"/>
  <c r="P114" i="453"/>
  <c r="V113" i="453"/>
  <c r="P112" i="453"/>
  <c r="V111" i="453"/>
  <c r="P110" i="453"/>
  <c r="V109" i="453"/>
  <c r="P108" i="453"/>
  <c r="V107" i="453"/>
  <c r="P106" i="453"/>
  <c r="V105" i="453"/>
  <c r="P104" i="453"/>
  <c r="V103" i="453"/>
  <c r="P102" i="453"/>
  <c r="V101" i="453"/>
  <c r="P100" i="453"/>
  <c r="V99" i="453"/>
  <c r="P98" i="453"/>
  <c r="V97" i="453"/>
  <c r="P96" i="453"/>
  <c r="V95" i="453"/>
  <c r="P94" i="453"/>
  <c r="V93" i="453"/>
  <c r="P92" i="453"/>
  <c r="V91" i="453"/>
  <c r="P90" i="453"/>
  <c r="V89" i="453"/>
  <c r="P88" i="453"/>
  <c r="V87" i="453"/>
  <c r="P86" i="453"/>
  <c r="V85" i="453"/>
  <c r="P84" i="453"/>
  <c r="V83" i="453"/>
  <c r="P82" i="453"/>
  <c r="V81" i="453"/>
  <c r="P80" i="453"/>
  <c r="V79" i="453"/>
  <c r="P78" i="453"/>
  <c r="V77" i="453"/>
  <c r="P76" i="453"/>
  <c r="V75" i="453"/>
  <c r="P74" i="453"/>
  <c r="V73" i="453"/>
  <c r="P72" i="453"/>
  <c r="V71" i="453"/>
  <c r="P70" i="453"/>
  <c r="V69" i="453"/>
  <c r="P68" i="453"/>
  <c r="V67" i="453"/>
  <c r="P66" i="453"/>
  <c r="V65" i="453"/>
  <c r="P64" i="453"/>
  <c r="V63" i="453"/>
  <c r="P62" i="453"/>
  <c r="V61" i="453"/>
  <c r="P60" i="453"/>
  <c r="V59" i="453"/>
  <c r="P58" i="453"/>
  <c r="V57" i="453"/>
  <c r="P56" i="453"/>
  <c r="V55" i="453"/>
  <c r="P54" i="453"/>
  <c r="V53" i="453"/>
  <c r="P52" i="453"/>
  <c r="V51" i="453"/>
  <c r="P50" i="453"/>
  <c r="V49" i="453"/>
  <c r="P48" i="453"/>
  <c r="V47" i="453"/>
  <c r="P46" i="453"/>
  <c r="V45" i="453"/>
  <c r="P44" i="453"/>
  <c r="V43" i="453"/>
  <c r="P42" i="453"/>
  <c r="V41" i="453"/>
  <c r="P40" i="453"/>
  <c r="V39" i="453"/>
  <c r="P38" i="453"/>
  <c r="V37" i="453"/>
  <c r="P36" i="453"/>
  <c r="V35" i="453"/>
  <c r="P34" i="453"/>
  <c r="V33" i="453"/>
  <c r="P32" i="453"/>
  <c r="V31" i="453"/>
  <c r="P30" i="453"/>
  <c r="V29" i="453"/>
  <c r="P28" i="453"/>
  <c r="V27" i="453"/>
  <c r="P26" i="453"/>
  <c r="V25" i="453"/>
  <c r="P24" i="453"/>
  <c r="V23" i="453"/>
  <c r="P246" i="453"/>
  <c r="W244" i="453"/>
  <c r="V240" i="453"/>
  <c r="T236" i="453"/>
  <c r="S232" i="453"/>
  <c r="W231" i="453"/>
  <c r="S224" i="453"/>
  <c r="R222" i="453"/>
  <c r="R218" i="453"/>
  <c r="R217" i="453"/>
  <c r="T214" i="453"/>
  <c r="R213" i="453"/>
  <c r="V210" i="453"/>
  <c r="T209" i="453"/>
  <c r="S205" i="453"/>
  <c r="V203" i="453"/>
  <c r="V199" i="453"/>
  <c r="P198" i="453"/>
  <c r="O195" i="453"/>
  <c r="Q194" i="453"/>
  <c r="R190" i="453"/>
  <c r="P189" i="453"/>
  <c r="S186" i="453"/>
  <c r="V185" i="453"/>
  <c r="V183" i="453"/>
  <c r="R182" i="453"/>
  <c r="Q179" i="453"/>
  <c r="S178" i="453"/>
  <c r="R176" i="453"/>
  <c r="V175" i="453"/>
  <c r="R172" i="453"/>
  <c r="Q171" i="453"/>
  <c r="P169" i="453"/>
  <c r="R168" i="453"/>
  <c r="P165" i="453"/>
  <c r="R164" i="453"/>
  <c r="V161" i="453"/>
  <c r="P161" i="453"/>
  <c r="R158" i="453"/>
  <c r="P157" i="453"/>
  <c r="S154" i="453"/>
  <c r="V153" i="453"/>
  <c r="V151" i="453"/>
  <c r="R150" i="453"/>
  <c r="Q147" i="453"/>
  <c r="S146" i="453"/>
  <c r="R144" i="453"/>
  <c r="V143" i="453"/>
  <c r="R140" i="453"/>
  <c r="Q139" i="453"/>
  <c r="P137" i="453"/>
  <c r="R136" i="453"/>
  <c r="P133" i="453"/>
  <c r="R132" i="453"/>
  <c r="S129" i="453"/>
  <c r="V128" i="453"/>
  <c r="V126" i="453"/>
  <c r="Q126" i="453"/>
  <c r="Q124" i="453"/>
  <c r="S123" i="453"/>
  <c r="S121" i="453"/>
  <c r="V120" i="453"/>
  <c r="V118" i="453"/>
  <c r="Q118" i="453"/>
  <c r="Q116" i="453"/>
  <c r="S115" i="453"/>
  <c r="S113" i="453"/>
  <c r="V112" i="453"/>
  <c r="V110" i="453"/>
  <c r="Q110" i="453"/>
  <c r="Q108" i="453"/>
  <c r="S107" i="453"/>
  <c r="S105" i="453"/>
  <c r="V104" i="453"/>
  <c r="V102" i="453"/>
  <c r="Q102" i="453"/>
  <c r="Q100" i="453"/>
  <c r="S99" i="453"/>
  <c r="S97" i="453"/>
  <c r="V96" i="453"/>
  <c r="V94" i="453"/>
  <c r="Q94" i="453"/>
  <c r="Q92" i="453"/>
  <c r="S91" i="453"/>
  <c r="S89" i="453"/>
  <c r="V88" i="453"/>
  <c r="V86" i="453"/>
  <c r="Q86" i="453"/>
  <c r="Q84" i="453"/>
  <c r="S83" i="453"/>
  <c r="S81" i="453"/>
  <c r="V80" i="453"/>
  <c r="V78" i="453"/>
  <c r="Q78" i="453"/>
  <c r="Q76" i="453"/>
  <c r="S75" i="453"/>
  <c r="S73" i="453"/>
  <c r="V72" i="453"/>
  <c r="V70" i="453"/>
  <c r="Q70" i="453"/>
  <c r="Q68" i="453"/>
  <c r="S67" i="453"/>
  <c r="S65" i="453"/>
  <c r="V64" i="453"/>
  <c r="V62" i="453"/>
  <c r="Q62" i="453"/>
  <c r="Q60" i="453"/>
  <c r="S59" i="453"/>
  <c r="S57" i="453"/>
  <c r="V56" i="453"/>
  <c r="V54" i="453"/>
  <c r="Q54" i="453"/>
  <c r="Q52" i="453"/>
  <c r="S51" i="453"/>
  <c r="S49" i="453"/>
  <c r="V48" i="453"/>
  <c r="V46" i="453"/>
  <c r="Q46" i="453"/>
  <c r="Q44" i="453"/>
  <c r="S43" i="453"/>
  <c r="S41" i="453"/>
  <c r="V40" i="453"/>
  <c r="V38" i="453"/>
  <c r="Q38" i="453"/>
  <c r="Q36" i="453"/>
  <c r="S35" i="453"/>
  <c r="S33" i="453"/>
  <c r="V32" i="453"/>
  <c r="V30" i="453"/>
  <c r="Q30" i="453"/>
  <c r="Q28" i="453"/>
  <c r="S27" i="453"/>
  <c r="S25" i="453"/>
  <c r="V24" i="453"/>
  <c r="M22" i="453"/>
  <c r="U245" i="453"/>
  <c r="W238" i="453"/>
  <c r="O236" i="453"/>
  <c r="U232" i="453"/>
  <c r="T231" i="453"/>
  <c r="O228" i="453"/>
  <c r="P227" i="453"/>
  <c r="S223" i="453"/>
  <c r="P222" i="453"/>
  <c r="Q218" i="453"/>
  <c r="S215" i="453"/>
  <c r="Q210" i="453"/>
  <c r="V209" i="453"/>
  <c r="R205" i="453"/>
  <c r="U204" i="453"/>
  <c r="O201" i="453"/>
  <c r="V200" i="453"/>
  <c r="V192" i="453"/>
  <c r="R191" i="453"/>
  <c r="T188" i="453"/>
  <c r="T187" i="453"/>
  <c r="T184" i="453"/>
  <c r="T183" i="453"/>
  <c r="O180" i="453"/>
  <c r="V179" i="453"/>
  <c r="O176" i="453"/>
  <c r="Q175" i="453"/>
  <c r="T172" i="453"/>
  <c r="T171" i="453"/>
  <c r="T168" i="453"/>
  <c r="T167" i="453"/>
  <c r="O164" i="453"/>
  <c r="V163" i="453"/>
  <c r="O160" i="453"/>
  <c r="Q159" i="453"/>
  <c r="T156" i="453"/>
  <c r="T155" i="453"/>
  <c r="T152" i="453"/>
  <c r="T151" i="453"/>
  <c r="O148" i="453"/>
  <c r="V147" i="453"/>
  <c r="O144" i="453"/>
  <c r="Q143" i="453"/>
  <c r="T140" i="453"/>
  <c r="T139" i="453"/>
  <c r="T136" i="453"/>
  <c r="T135" i="453"/>
  <c r="O132" i="453"/>
  <c r="V131" i="453"/>
  <c r="R128" i="453"/>
  <c r="Q127" i="453"/>
  <c r="W125" i="453"/>
  <c r="P125" i="453"/>
  <c r="O123" i="453"/>
  <c r="S122" i="453"/>
  <c r="Q119" i="453"/>
  <c r="W118" i="453"/>
  <c r="P117" i="453"/>
  <c r="U116" i="453"/>
  <c r="S114" i="453"/>
  <c r="T113" i="453"/>
  <c r="W110" i="453"/>
  <c r="O110" i="453"/>
  <c r="U108" i="453"/>
  <c r="U107" i="453"/>
  <c r="T105" i="453"/>
  <c r="R104" i="453"/>
  <c r="O102" i="453"/>
  <c r="W101" i="453"/>
  <c r="U99" i="453"/>
  <c r="O99" i="453"/>
  <c r="R96" i="453"/>
  <c r="Q95" i="453"/>
  <c r="W93" i="453"/>
  <c r="P93" i="453"/>
  <c r="O91" i="453"/>
  <c r="S90" i="453"/>
  <c r="Q87" i="453"/>
  <c r="W86" i="453"/>
  <c r="P85" i="453"/>
  <c r="U84" i="453"/>
  <c r="S82" i="453"/>
  <c r="T81" i="453"/>
  <c r="W78" i="453"/>
  <c r="O78" i="453"/>
  <c r="U76" i="453"/>
  <c r="U75" i="453"/>
  <c r="T73" i="453"/>
  <c r="R72" i="453"/>
  <c r="O70" i="453"/>
  <c r="W69" i="453"/>
  <c r="U67" i="453"/>
  <c r="O67" i="453"/>
  <c r="R64" i="453"/>
  <c r="Q63" i="453"/>
  <c r="W61" i="453"/>
  <c r="P61" i="453"/>
  <c r="O59" i="453"/>
  <c r="S58" i="453"/>
  <c r="Q55" i="453"/>
  <c r="W54" i="453"/>
  <c r="P53" i="453"/>
  <c r="U52" i="453"/>
  <c r="S50" i="453"/>
  <c r="T49" i="453"/>
  <c r="W46" i="453"/>
  <c r="O46" i="453"/>
  <c r="U44" i="453"/>
  <c r="U43" i="453"/>
  <c r="T41" i="453"/>
  <c r="R40" i="453"/>
  <c r="O38" i="453"/>
  <c r="W37" i="453"/>
  <c r="U35" i="453"/>
  <c r="O35" i="453"/>
  <c r="R32" i="453"/>
  <c r="Q31" i="453"/>
  <c r="W29" i="453"/>
  <c r="P29" i="453"/>
  <c r="O27" i="453"/>
  <c r="S26" i="453"/>
  <c r="Q23" i="453"/>
  <c r="N22" i="453"/>
  <c r="U243" i="453"/>
  <c r="P240" i="453"/>
  <c r="P231" i="453"/>
  <c r="O229" i="453"/>
  <c r="R223" i="453"/>
  <c r="S221" i="453"/>
  <c r="P218" i="453"/>
  <c r="V217" i="453"/>
  <c r="T213" i="453"/>
  <c r="O211" i="453"/>
  <c r="Q208" i="453"/>
  <c r="V207" i="453"/>
  <c r="R200" i="453"/>
  <c r="T198" i="453"/>
  <c r="V193" i="453"/>
  <c r="R192" i="453"/>
  <c r="S188" i="453"/>
  <c r="P187" i="453"/>
  <c r="P184" i="453"/>
  <c r="R183" i="453"/>
  <c r="U179" i="453"/>
  <c r="T178" i="453"/>
  <c r="W174" i="453"/>
  <c r="T173" i="453"/>
  <c r="O170" i="453"/>
  <c r="Q169" i="453"/>
  <c r="S166" i="453"/>
  <c r="W164" i="453"/>
  <c r="U161" i="453"/>
  <c r="V160" i="453"/>
  <c r="S156" i="453"/>
  <c r="P155" i="453"/>
  <c r="P152" i="453"/>
  <c r="R151" i="453"/>
  <c r="U147" i="453"/>
  <c r="T146" i="453"/>
  <c r="W142" i="453"/>
  <c r="T141" i="453"/>
  <c r="O138" i="453"/>
  <c r="Q137" i="453"/>
  <c r="S134" i="453"/>
  <c r="W132" i="453"/>
  <c r="Q129" i="453"/>
  <c r="W128" i="453"/>
  <c r="P127" i="453"/>
  <c r="U126" i="453"/>
  <c r="S124" i="453"/>
  <c r="T123" i="453"/>
  <c r="W120" i="453"/>
  <c r="O120" i="453"/>
  <c r="U118" i="453"/>
  <c r="U117" i="453"/>
  <c r="T115" i="453"/>
  <c r="R114" i="453"/>
  <c r="O112" i="453"/>
  <c r="W111" i="453"/>
  <c r="U109" i="453"/>
  <c r="O109" i="453"/>
  <c r="R106" i="453"/>
  <c r="Q105" i="453"/>
  <c r="W103" i="453"/>
  <c r="P103" i="453"/>
  <c r="O101" i="453"/>
  <c r="S100" i="453"/>
  <c r="Q97" i="453"/>
  <c r="W96" i="453"/>
  <c r="P95" i="453"/>
  <c r="U94" i="453"/>
  <c r="S92" i="453"/>
  <c r="T91" i="453"/>
  <c r="W88" i="453"/>
  <c r="O88" i="453"/>
  <c r="U86" i="453"/>
  <c r="U85" i="453"/>
  <c r="T83" i="453"/>
  <c r="R82" i="453"/>
  <c r="O80" i="453"/>
  <c r="W79" i="453"/>
  <c r="U77" i="453"/>
  <c r="O77" i="453"/>
  <c r="R74" i="453"/>
  <c r="Q73" i="453"/>
  <c r="W71" i="453"/>
  <c r="P71" i="453"/>
  <c r="O69" i="453"/>
  <c r="S68" i="453"/>
  <c r="Q65" i="453"/>
  <c r="W64" i="453"/>
  <c r="P63" i="453"/>
  <c r="U62" i="453"/>
  <c r="S60" i="453"/>
  <c r="T59" i="453"/>
  <c r="W56" i="453"/>
  <c r="O56" i="453"/>
  <c r="U54" i="453"/>
  <c r="U53" i="453"/>
  <c r="T51" i="453"/>
  <c r="R50" i="453"/>
  <c r="O48" i="453"/>
  <c r="W47" i="453"/>
  <c r="U45" i="453"/>
  <c r="O45" i="453"/>
  <c r="R42" i="453"/>
  <c r="Q41" i="453"/>
  <c r="W39" i="453"/>
  <c r="P39" i="453"/>
  <c r="O37" i="453"/>
  <c r="S36" i="453"/>
  <c r="Q33" i="453"/>
  <c r="W32" i="453"/>
  <c r="P31" i="453"/>
  <c r="U30" i="453"/>
  <c r="S28" i="453"/>
  <c r="T27" i="453"/>
  <c r="W24" i="453"/>
  <c r="O24" i="453"/>
  <c r="Q243" i="453"/>
  <c r="V242" i="453"/>
  <c r="Q235" i="453"/>
  <c r="O231" i="453"/>
  <c r="S213" i="453"/>
  <c r="Q212" i="453"/>
  <c r="T205" i="453"/>
  <c r="S203" i="453"/>
  <c r="S191" i="453"/>
  <c r="V190" i="453"/>
  <c r="V187" i="453"/>
  <c r="O184" i="453"/>
  <c r="O178" i="453"/>
  <c r="R175" i="453"/>
  <c r="W172" i="453"/>
  <c r="V171" i="453"/>
  <c r="P163" i="453"/>
  <c r="O162" i="453"/>
  <c r="R157" i="453"/>
  <c r="W156" i="453"/>
  <c r="S148" i="453"/>
  <c r="P147" i="453"/>
  <c r="V142" i="453"/>
  <c r="R141" i="453"/>
  <c r="O136" i="453"/>
  <c r="S132" i="453"/>
  <c r="P129" i="453"/>
  <c r="O127" i="453"/>
  <c r="P121" i="453"/>
  <c r="O119" i="453"/>
  <c r="P113" i="453"/>
  <c r="O111" i="453"/>
  <c r="P105" i="453"/>
  <c r="O103" i="453"/>
  <c r="P97" i="453"/>
  <c r="O95" i="453"/>
  <c r="P89" i="453"/>
  <c r="O87" i="453"/>
  <c r="P81" i="453"/>
  <c r="O79" i="453"/>
  <c r="P73" i="453"/>
  <c r="O71" i="453"/>
  <c r="P65" i="453"/>
  <c r="O63" i="453"/>
  <c r="P57" i="453"/>
  <c r="O55" i="453"/>
  <c r="P49" i="453"/>
  <c r="O47" i="453"/>
  <c r="P41" i="453"/>
  <c r="O39" i="453"/>
  <c r="P33" i="453"/>
  <c r="O31" i="453"/>
  <c r="P25" i="453"/>
  <c r="O23" i="453"/>
  <c r="P243" i="453"/>
  <c r="P242" i="453"/>
  <c r="S230" i="453"/>
  <c r="R228" i="453"/>
  <c r="R210" i="453"/>
  <c r="R207" i="453"/>
  <c r="Q200" i="453"/>
  <c r="S199" i="453"/>
  <c r="S190" i="453"/>
  <c r="O188" i="453"/>
  <c r="R177" i="453"/>
  <c r="T176" i="453"/>
  <c r="U171" i="453"/>
  <c r="U169" i="453"/>
  <c r="S158" i="453"/>
  <c r="O156" i="453"/>
  <c r="R145" i="453"/>
  <c r="T144" i="453"/>
  <c r="U139" i="453"/>
  <c r="U137" i="453"/>
  <c r="R124" i="453"/>
  <c r="Q123" i="453"/>
  <c r="U120" i="453"/>
  <c r="R116" i="453"/>
  <c r="O113" i="453"/>
  <c r="U112" i="453"/>
  <c r="W106" i="453"/>
  <c r="O105" i="453"/>
  <c r="U237" i="453"/>
  <c r="W236" i="453"/>
  <c r="U224" i="453"/>
  <c r="V223" i="453"/>
  <c r="T196" i="453"/>
  <c r="R193" i="453"/>
  <c r="W182" i="453"/>
  <c r="T181" i="453"/>
  <c r="W168" i="453"/>
  <c r="V154" i="453"/>
  <c r="T149" i="453"/>
  <c r="P146" i="453"/>
  <c r="W129" i="453"/>
  <c r="U127" i="453"/>
  <c r="S118" i="453"/>
  <c r="Q117" i="453"/>
  <c r="U111" i="453"/>
  <c r="P107" i="453"/>
  <c r="Q99" i="453"/>
  <c r="W98" i="453"/>
  <c r="Q91" i="453"/>
  <c r="W90" i="453"/>
  <c r="Q83" i="453"/>
  <c r="W82" i="453"/>
  <c r="Q75" i="453"/>
  <c r="W74" i="453"/>
  <c r="Q67" i="453"/>
  <c r="W66" i="453"/>
  <c r="Q59" i="453"/>
  <c r="W58" i="453"/>
  <c r="Q51" i="453"/>
  <c r="W50" i="453"/>
  <c r="Q43" i="453"/>
  <c r="W42" i="453"/>
  <c r="Q35" i="453"/>
  <c r="W34" i="453"/>
  <c r="Q27" i="453"/>
  <c r="W26" i="453"/>
  <c r="P237" i="453"/>
  <c r="U229" i="453"/>
  <c r="V218" i="453"/>
  <c r="T217" i="453"/>
  <c r="R199" i="453"/>
  <c r="R198" i="453"/>
  <c r="P182" i="453"/>
  <c r="T179" i="453"/>
  <c r="V168" i="453"/>
  <c r="U165" i="453"/>
  <c r="P150" i="453"/>
  <c r="T147" i="453"/>
  <c r="V136" i="453"/>
  <c r="U133" i="453"/>
  <c r="S128" i="453"/>
  <c r="T127" i="453"/>
  <c r="U114" i="453"/>
  <c r="U113" i="453"/>
  <c r="T109" i="453"/>
  <c r="S102" i="453"/>
  <c r="P99" i="453"/>
  <c r="U98" i="453"/>
  <c r="Q93" i="453"/>
  <c r="R92" i="453"/>
  <c r="U89" i="453"/>
  <c r="S86" i="453"/>
  <c r="P83" i="453"/>
  <c r="U82" i="453"/>
  <c r="Q77" i="453"/>
  <c r="R76" i="453"/>
  <c r="U73" i="453"/>
  <c r="S70" i="453"/>
  <c r="P67" i="453"/>
  <c r="U66" i="453"/>
  <c r="Q61" i="453"/>
  <c r="R60" i="453"/>
  <c r="U57" i="453"/>
  <c r="S54" i="453"/>
  <c r="P51" i="453"/>
  <c r="U50" i="453"/>
  <c r="Q45" i="453"/>
  <c r="R44" i="453"/>
  <c r="U41" i="453"/>
  <c r="S38" i="453"/>
  <c r="P35" i="453"/>
  <c r="U34" i="453"/>
  <c r="Q29" i="453"/>
  <c r="R28" i="453"/>
  <c r="U25" i="453"/>
  <c r="U234" i="453"/>
  <c r="V194" i="453"/>
  <c r="W184" i="453"/>
  <c r="Q167" i="453"/>
  <c r="W166" i="453"/>
  <c r="W121" i="453"/>
  <c r="T119" i="453"/>
  <c r="U106" i="453"/>
  <c r="U95" i="453"/>
  <c r="T87" i="453"/>
  <c r="S80" i="453"/>
  <c r="O74" i="453"/>
  <c r="U63" i="453"/>
  <c r="T55" i="453"/>
  <c r="S48" i="453"/>
  <c r="O42" i="453"/>
  <c r="U31" i="453"/>
  <c r="T23" i="453"/>
  <c r="V191" i="453"/>
  <c r="T170" i="453"/>
  <c r="P166" i="453"/>
  <c r="U121" i="453"/>
  <c r="S120" i="453"/>
  <c r="O97" i="453"/>
  <c r="U96" i="453"/>
  <c r="R86" i="453"/>
  <c r="O84" i="453"/>
  <c r="O65" i="453"/>
  <c r="U64" i="453"/>
  <c r="R54" i="453"/>
  <c r="O52" i="453"/>
  <c r="O33" i="453"/>
  <c r="U32" i="453"/>
  <c r="Q233" i="453"/>
  <c r="W227" i="453"/>
  <c r="Q161" i="453"/>
  <c r="T159" i="453"/>
  <c r="T138" i="453"/>
  <c r="P134" i="453"/>
  <c r="Q125" i="453"/>
  <c r="R102" i="453"/>
  <c r="O41" i="453"/>
  <c r="U40" i="453"/>
  <c r="O34" i="453"/>
  <c r="P162" i="453"/>
  <c r="Q135" i="453"/>
  <c r="W134" i="453"/>
  <c r="O81" i="453"/>
  <c r="S72" i="453"/>
  <c r="O49" i="453"/>
  <c r="S40" i="453"/>
  <c r="T193" i="453"/>
  <c r="R110" i="453"/>
  <c r="O92" i="453"/>
  <c r="O90" i="453"/>
  <c r="R62" i="453"/>
  <c r="O60" i="453"/>
  <c r="T39" i="453"/>
  <c r="R30" i="453"/>
  <c r="V239" i="453"/>
  <c r="V211" i="453"/>
  <c r="T117" i="453"/>
  <c r="O114" i="453"/>
  <c r="T79" i="453"/>
  <c r="O73" i="453"/>
  <c r="O68" i="453"/>
  <c r="O66" i="453"/>
  <c r="W152" i="453"/>
  <c r="V138" i="453"/>
  <c r="U87" i="453"/>
  <c r="U80" i="453"/>
  <c r="U17" i="451"/>
  <c r="W17" i="451"/>
  <c r="Q17" i="451"/>
  <c r="BI42" i="342" l="1"/>
  <c r="BM89" i="342"/>
  <c r="AR89" i="342"/>
  <c r="BQ89" i="342"/>
  <c r="AO89" i="342"/>
  <c r="BS89" i="342"/>
  <c r="BO89" i="342"/>
  <c r="BL92" i="342"/>
  <c r="AR92" i="342"/>
  <c r="AU92" i="342"/>
  <c r="AV92" i="342"/>
  <c r="AW92" i="342" s="1"/>
  <c r="BN92" i="342"/>
  <c r="BJ109" i="342"/>
  <c r="BK109" i="342"/>
  <c r="BI109" i="342"/>
  <c r="BL112" i="342"/>
  <c r="BQ112" i="342"/>
  <c r="AU112" i="342"/>
  <c r="AO112" i="342"/>
  <c r="AP112" i="342"/>
  <c r="AQ112" i="342" s="1"/>
  <c r="BM112" i="342"/>
  <c r="AV112" i="342"/>
  <c r="AW112" i="342" s="1"/>
  <c r="BI145" i="342"/>
  <c r="BK145" i="342"/>
  <c r="AA215" i="399"/>
  <c r="Y215" i="399"/>
  <c r="X215" i="399"/>
  <c r="Z215" i="399"/>
  <c r="X222" i="399"/>
  <c r="Z222" i="399"/>
  <c r="Y222" i="399"/>
  <c r="AA222" i="399"/>
  <c r="Y241" i="399"/>
  <c r="AA241" i="399"/>
  <c r="X241" i="399"/>
  <c r="Z241" i="399"/>
  <c r="Z245" i="399"/>
  <c r="X245" i="399"/>
  <c r="AA245" i="399"/>
  <c r="BJ23" i="342"/>
  <c r="BK23" i="342"/>
  <c r="AA239" i="430"/>
  <c r="Y239" i="430"/>
  <c r="BT63" i="443"/>
  <c r="BM63" i="443"/>
  <c r="BM120" i="445"/>
  <c r="BN120" i="445"/>
  <c r="AU120" i="445"/>
  <c r="AS120" i="445"/>
  <c r="BL120" i="445"/>
  <c r="AO120" i="445"/>
  <c r="BT120" i="445"/>
  <c r="AR120" i="445"/>
  <c r="BQ120" i="445"/>
  <c r="BS120" i="445"/>
  <c r="BP120" i="445"/>
  <c r="BO120" i="445"/>
  <c r="AT120" i="445"/>
  <c r="AP120" i="445"/>
  <c r="AQ120" i="445" s="1"/>
  <c r="BR120" i="445"/>
  <c r="AV120" i="445"/>
  <c r="AW120" i="445" s="1"/>
  <c r="BQ144" i="445"/>
  <c r="AO144" i="445"/>
  <c r="BS144" i="445"/>
  <c r="BO144" i="445"/>
  <c r="AT144" i="445"/>
  <c r="AV144" i="445"/>
  <c r="AW144" i="445" s="1"/>
  <c r="AP144" i="445"/>
  <c r="AQ144" i="445" s="1"/>
  <c r="BT144" i="445"/>
  <c r="BM144" i="445"/>
  <c r="BR144" i="445"/>
  <c r="BL144" i="445"/>
  <c r="BN144" i="445"/>
  <c r="BK64" i="446"/>
  <c r="BI64" i="446"/>
  <c r="BJ64" i="446"/>
  <c r="BI23" i="342"/>
  <c r="BK142" i="342"/>
  <c r="BJ142" i="342"/>
  <c r="AA107" i="430"/>
  <c r="Y107" i="430"/>
  <c r="AS144" i="445"/>
  <c r="V18" i="342"/>
  <c r="BC18" i="342"/>
  <c r="BD18" i="342" s="1"/>
  <c r="BS18" i="342"/>
  <c r="BT18" i="342" s="1"/>
  <c r="AV52" i="342"/>
  <c r="AW52" i="342" s="1"/>
  <c r="BL52" i="342"/>
  <c r="AS52" i="342"/>
  <c r="AP52" i="342"/>
  <c r="AQ52" i="342" s="1"/>
  <c r="AU52" i="342"/>
  <c r="BT52" i="342"/>
  <c r="BM52" i="342"/>
  <c r="BO52" i="342"/>
  <c r="AT52" i="342"/>
  <c r="BQ52" i="342"/>
  <c r="BI132" i="342"/>
  <c r="BJ132" i="342"/>
  <c r="AV142" i="443"/>
  <c r="AW142" i="443" s="1"/>
  <c r="BS142" i="443"/>
  <c r="AT142" i="443"/>
  <c r="AR142" i="443"/>
  <c r="BM142" i="443"/>
  <c r="AV87" i="444"/>
  <c r="AW87" i="444" s="1"/>
  <c r="BM87" i="444"/>
  <c r="AU87" i="444"/>
  <c r="BL87" i="444"/>
  <c r="AP87" i="444"/>
  <c r="AQ87" i="444" s="1"/>
  <c r="BN87" i="444"/>
  <c r="BL134" i="444"/>
  <c r="AS134" i="444"/>
  <c r="AR134" i="444"/>
  <c r="BN134" i="444"/>
  <c r="AP134" i="444"/>
  <c r="AQ134" i="444" s="1"/>
  <c r="BT134" i="444"/>
  <c r="BM134" i="444"/>
  <c r="BS134" i="444"/>
  <c r="AU134" i="444"/>
  <c r="BP134" i="444"/>
  <c r="AV134" i="444"/>
  <c r="AW134" i="444" s="1"/>
  <c r="BO134" i="444"/>
  <c r="AT134" i="444"/>
  <c r="BR134" i="444"/>
  <c r="AO134" i="444"/>
  <c r="BQ134" i="444"/>
  <c r="BP22" i="445"/>
  <c r="AO22" i="445"/>
  <c r="AS22" i="445"/>
  <c r="AR22" i="445"/>
  <c r="BN22" i="445"/>
  <c r="AV22" i="445"/>
  <c r="AW22" i="445" s="1"/>
  <c r="BM22" i="445"/>
  <c r="BQ22" i="445"/>
  <c r="BP106" i="445"/>
  <c r="AS106" i="445"/>
  <c r="AP106" i="445"/>
  <c r="AQ106" i="445" s="1"/>
  <c r="AO106" i="445"/>
  <c r="BN106" i="445"/>
  <c r="BQ106" i="445"/>
  <c r="BL106" i="445"/>
  <c r="AR106" i="445"/>
  <c r="AV106" i="445"/>
  <c r="AW106" i="445" s="1"/>
  <c r="BM106" i="445"/>
  <c r="BI121" i="445"/>
  <c r="BJ121" i="445"/>
  <c r="BK121" i="445"/>
  <c r="BK145" i="445"/>
  <c r="BI145" i="445"/>
  <c r="BJ145" i="445"/>
  <c r="BS89" i="446"/>
  <c r="BM89" i="446"/>
  <c r="BT89" i="446"/>
  <c r="BO89" i="446"/>
  <c r="AU89" i="446"/>
  <c r="AR89" i="446"/>
  <c r="AP89" i="446"/>
  <c r="AQ89" i="446" s="1"/>
  <c r="BL89" i="446"/>
  <c r="BR89" i="446"/>
  <c r="BP89" i="446"/>
  <c r="BN89" i="446"/>
  <c r="AV89" i="446"/>
  <c r="AW89" i="446" s="1"/>
  <c r="AS89" i="446"/>
  <c r="AO89" i="446"/>
  <c r="AR24" i="342"/>
  <c r="BN126" i="342"/>
  <c r="BT126" i="342"/>
  <c r="AV126" i="342"/>
  <c r="AW126" i="342" s="1"/>
  <c r="AT126" i="342"/>
  <c r="BO126" i="342"/>
  <c r="AS126" i="342"/>
  <c r="BM126" i="342"/>
  <c r="BR126" i="342"/>
  <c r="AU126" i="342"/>
  <c r="AO126" i="342"/>
  <c r="AP126" i="342"/>
  <c r="AQ126" i="342" s="1"/>
  <c r="BQ126" i="342"/>
  <c r="BL126" i="342"/>
  <c r="AR126" i="342"/>
  <c r="Z169" i="399"/>
  <c r="Y169" i="399"/>
  <c r="X169" i="399"/>
  <c r="Z54" i="430"/>
  <c r="Y54" i="430"/>
  <c r="Y160" i="430"/>
  <c r="X160" i="430"/>
  <c r="BT138" i="342"/>
  <c r="BL138" i="342"/>
  <c r="BQ138" i="342"/>
  <c r="BN138" i="342"/>
  <c r="BR138" i="342"/>
  <c r="Y102" i="399"/>
  <c r="Z102" i="399"/>
  <c r="Z110" i="399"/>
  <c r="X110" i="399"/>
  <c r="X118" i="399"/>
  <c r="Y118" i="399"/>
  <c r="AA118" i="399"/>
  <c r="Z118" i="399"/>
  <c r="Y122" i="399"/>
  <c r="Z122" i="399"/>
  <c r="AA122" i="399"/>
  <c r="X122" i="399"/>
  <c r="AA157" i="430"/>
  <c r="Z157" i="430"/>
  <c r="X157" i="430"/>
  <c r="Y157" i="430"/>
  <c r="Z184" i="430"/>
  <c r="AA184" i="430"/>
  <c r="Y184" i="430"/>
  <c r="AT87" i="444"/>
  <c r="BK42" i="342"/>
  <c r="BR52" i="342"/>
  <c r="AP138" i="342"/>
  <c r="AQ138" i="342" s="1"/>
  <c r="BK98" i="342"/>
  <c r="BI98" i="342"/>
  <c r="BS125" i="342"/>
  <c r="AP125" i="342"/>
  <c r="AQ125" i="342" s="1"/>
  <c r="AO125" i="342"/>
  <c r="BM125" i="342"/>
  <c r="BO125" i="342"/>
  <c r="BR125" i="342"/>
  <c r="Z75" i="399"/>
  <c r="Y75" i="399"/>
  <c r="X75" i="399"/>
  <c r="AA75" i="399"/>
  <c r="AA79" i="399"/>
  <c r="Z79" i="399"/>
  <c r="X79" i="399"/>
  <c r="Y79" i="399"/>
  <c r="X154" i="430"/>
  <c r="Z154" i="430"/>
  <c r="BN52" i="342"/>
  <c r="BK56" i="342"/>
  <c r="BI56" i="342"/>
  <c r="BM24" i="342"/>
  <c r="BQ24" i="342"/>
  <c r="BL24" i="342"/>
  <c r="AT24" i="342"/>
  <c r="BP24" i="342"/>
  <c r="AU24" i="342"/>
  <c r="AP24" i="342"/>
  <c r="AQ24" i="342" s="1"/>
  <c r="BT24" i="342"/>
  <c r="BS24" i="342"/>
  <c r="AS24" i="342"/>
  <c r="BO24" i="342"/>
  <c r="AV24" i="342"/>
  <c r="AW24" i="342" s="1"/>
  <c r="BP35" i="342"/>
  <c r="BO35" i="342"/>
  <c r="BQ35" i="342"/>
  <c r="AS35" i="342"/>
  <c r="AU35" i="342"/>
  <c r="BM35" i="342"/>
  <c r="BP43" i="342"/>
  <c r="AU43" i="342"/>
  <c r="AP43" i="342"/>
  <c r="AQ43" i="342" s="1"/>
  <c r="BL43" i="342"/>
  <c r="AR43" i="342"/>
  <c r="BR43" i="342"/>
  <c r="BQ43" i="342"/>
  <c r="AV43" i="342"/>
  <c r="AW43" i="342" s="1"/>
  <c r="BM43" i="342"/>
  <c r="AS43" i="342"/>
  <c r="BS43" i="342"/>
  <c r="BO43" i="342"/>
  <c r="AT43" i="342"/>
  <c r="AO43" i="342"/>
  <c r="BT43" i="342"/>
  <c r="BL44" i="342"/>
  <c r="BR44" i="342"/>
  <c r="AU44" i="342"/>
  <c r="AO44" i="342"/>
  <c r="BM44" i="342"/>
  <c r="BO44" i="342"/>
  <c r="BS44" i="342"/>
  <c r="BQ44" i="342"/>
  <c r="AS44" i="342"/>
  <c r="BT44" i="342"/>
  <c r="AR44" i="342"/>
  <c r="AV44" i="342"/>
  <c r="AW44" i="342" s="1"/>
  <c r="BP46" i="342"/>
  <c r="AP46" i="342"/>
  <c r="AQ46" i="342" s="1"/>
  <c r="BT46" i="342"/>
  <c r="BL46" i="342"/>
  <c r="AR46" i="342"/>
  <c r="BQ46" i="342"/>
  <c r="AU46" i="342"/>
  <c r="AV46" i="342"/>
  <c r="AW46" i="342" s="1"/>
  <c r="BM46" i="342"/>
  <c r="AS46" i="342"/>
  <c r="BN46" i="342"/>
  <c r="AO46" i="342"/>
  <c r="AU118" i="342"/>
  <c r="BL118" i="342"/>
  <c r="BR118" i="342"/>
  <c r="BM118" i="342"/>
  <c r="AR118" i="342"/>
  <c r="AA28" i="399"/>
  <c r="X28" i="399"/>
  <c r="Z28" i="399"/>
  <c r="Y32" i="399"/>
  <c r="AA32" i="399"/>
  <c r="X52" i="399"/>
  <c r="Y52" i="399"/>
  <c r="Y56" i="399"/>
  <c r="X56" i="399"/>
  <c r="AA56" i="399"/>
  <c r="Z216" i="399"/>
  <c r="AA216" i="399"/>
  <c r="Y216" i="399"/>
  <c r="X178" i="430"/>
  <c r="AA178" i="430"/>
  <c r="Z178" i="430"/>
  <c r="X202" i="430"/>
  <c r="AA202" i="430"/>
  <c r="AU141" i="443"/>
  <c r="BR141" i="443"/>
  <c r="BQ141" i="443"/>
  <c r="AR141" i="443"/>
  <c r="AT76" i="342"/>
  <c r="BS129" i="342"/>
  <c r="BL115" i="342"/>
  <c r="BR115" i="342"/>
  <c r="AP59" i="342"/>
  <c r="AQ59" i="342" s="1"/>
  <c r="BP65" i="342"/>
  <c r="BT88" i="342"/>
  <c r="BP59" i="342"/>
  <c r="BM76" i="342"/>
  <c r="BR76" i="342"/>
  <c r="AP115" i="342"/>
  <c r="AQ115" i="342" s="1"/>
  <c r="BQ145" i="342"/>
  <c r="BL73" i="342"/>
  <c r="X177" i="399"/>
  <c r="X166" i="399"/>
  <c r="X196" i="399"/>
  <c r="AA200" i="399"/>
  <c r="AA142" i="399"/>
  <c r="X87" i="399"/>
  <c r="AA138" i="399"/>
  <c r="AO68" i="342"/>
  <c r="BJ83" i="342"/>
  <c r="BK107" i="342"/>
  <c r="BI128" i="342"/>
  <c r="BP137" i="342"/>
  <c r="BS141" i="342"/>
  <c r="AA57" i="399"/>
  <c r="Z50" i="430"/>
  <c r="X119" i="430"/>
  <c r="AA119" i="430"/>
  <c r="Z213" i="430"/>
  <c r="AA213" i="430"/>
  <c r="BN141" i="443"/>
  <c r="AS35" i="443"/>
  <c r="AR35" i="443"/>
  <c r="AV35" i="443"/>
  <c r="AW35" i="443" s="1"/>
  <c r="BO85" i="443"/>
  <c r="BL85" i="443"/>
  <c r="BQ85" i="443"/>
  <c r="AR85" i="443"/>
  <c r="BR85" i="443"/>
  <c r="BT85" i="443"/>
  <c r="BS85" i="443"/>
  <c r="AS85" i="443"/>
  <c r="AP85" i="443"/>
  <c r="AQ85" i="443" s="1"/>
  <c r="BP85" i="443"/>
  <c r="AT85" i="443"/>
  <c r="BS54" i="444"/>
  <c r="BN54" i="444"/>
  <c r="BO54" i="444"/>
  <c r="AT54" i="444"/>
  <c r="AP54" i="444"/>
  <c r="AQ54" i="444" s="1"/>
  <c r="BT54" i="444"/>
  <c r="BR54" i="444"/>
  <c r="BL54" i="444"/>
  <c r="BM54" i="444"/>
  <c r="AV54" i="444"/>
  <c r="AW54" i="444" s="1"/>
  <c r="AG17" i="342"/>
  <c r="BT115" i="342"/>
  <c r="BT65" i="342"/>
  <c r="BR88" i="342"/>
  <c r="AO132" i="342"/>
  <c r="BT59" i="342"/>
  <c r="BS76" i="342"/>
  <c r="BL145" i="342"/>
  <c r="BN88" i="342"/>
  <c r="BO88" i="342"/>
  <c r="Y177" i="399"/>
  <c r="AA196" i="399"/>
  <c r="X95" i="399"/>
  <c r="X218" i="399"/>
  <c r="Y97" i="430"/>
  <c r="AA123" i="430"/>
  <c r="Z123" i="430"/>
  <c r="X130" i="430"/>
  <c r="Z130" i="430"/>
  <c r="AA180" i="430"/>
  <c r="Z207" i="430"/>
  <c r="AA207" i="430"/>
  <c r="AA241" i="430"/>
  <c r="BP141" i="443"/>
  <c r="AO70" i="443"/>
  <c r="BQ70" i="443"/>
  <c r="AP70" i="443"/>
  <c r="AQ70" i="443" s="1"/>
  <c r="AU70" i="443"/>
  <c r="BL70" i="443"/>
  <c r="BS70" i="443"/>
  <c r="BM70" i="443"/>
  <c r="BP70" i="443"/>
  <c r="BN70" i="443"/>
  <c r="BO70" i="443"/>
  <c r="BT70" i="443"/>
  <c r="BK72" i="443"/>
  <c r="BI72" i="443"/>
  <c r="BS83" i="443"/>
  <c r="BN83" i="443"/>
  <c r="BT83" i="443"/>
  <c r="AV83" i="443"/>
  <c r="AW83" i="443" s="1"/>
  <c r="BP83" i="443"/>
  <c r="BO83" i="443"/>
  <c r="AS83" i="443"/>
  <c r="BL83" i="443"/>
  <c r="BQ83" i="443"/>
  <c r="AS146" i="443"/>
  <c r="BO146" i="443"/>
  <c r="BN146" i="443"/>
  <c r="BS58" i="444"/>
  <c r="BT58" i="444"/>
  <c r="AO58" i="444"/>
  <c r="BP58" i="444"/>
  <c r="AT58" i="444"/>
  <c r="BL58" i="444"/>
  <c r="BM58" i="444"/>
  <c r="AS58" i="444"/>
  <c r="O14" i="342"/>
  <c r="AU76" i="342"/>
  <c r="X136" i="430"/>
  <c r="AA136" i="430"/>
  <c r="BL132" i="342"/>
  <c r="AR115" i="342"/>
  <c r="BS59" i="342"/>
  <c r="BQ65" i="342"/>
  <c r="AT59" i="342"/>
  <c r="BM88" i="342"/>
  <c r="AO81" i="342"/>
  <c r="AP76" i="342"/>
  <c r="AQ76" i="342" s="1"/>
  <c r="AP56" i="342"/>
  <c r="AQ56" i="342" s="1"/>
  <c r="AS59" i="342"/>
  <c r="AS88" i="342"/>
  <c r="AV88" i="342"/>
  <c r="AW88" i="342" s="1"/>
  <c r="Z226" i="399"/>
  <c r="Z154" i="399"/>
  <c r="X204" i="399"/>
  <c r="Y87" i="399"/>
  <c r="Y230" i="399"/>
  <c r="BK51" i="342"/>
  <c r="BI62" i="342"/>
  <c r="BK63" i="342"/>
  <c r="AO78" i="342"/>
  <c r="BK127" i="342"/>
  <c r="AR137" i="342"/>
  <c r="Z73" i="430"/>
  <c r="AA40" i="430"/>
  <c r="X73" i="430"/>
  <c r="Y120" i="430"/>
  <c r="Z120" i="430"/>
  <c r="Y162" i="430"/>
  <c r="AT141" i="443"/>
  <c r="BO138" i="443"/>
  <c r="BM138" i="443"/>
  <c r="BM144" i="443"/>
  <c r="BO144" i="443"/>
  <c r="AP144" i="443"/>
  <c r="AQ144" i="443" s="1"/>
  <c r="AP88" i="342"/>
  <c r="AQ88" i="342" s="1"/>
  <c r="BJ48" i="342"/>
  <c r="AT132" i="342"/>
  <c r="AV115" i="342"/>
  <c r="AW115" i="342" s="1"/>
  <c r="BM59" i="342"/>
  <c r="AT65" i="342"/>
  <c r="BN59" i="342"/>
  <c r="AS109" i="342"/>
  <c r="AU88" i="342"/>
  <c r="BL81" i="342"/>
  <c r="BL76" i="342"/>
  <c r="AV56" i="342"/>
  <c r="AW56" i="342" s="1"/>
  <c r="AO59" i="342"/>
  <c r="BS65" i="342"/>
  <c r="AA177" i="399"/>
  <c r="Z95" i="399"/>
  <c r="Y204" i="399"/>
  <c r="AA230" i="399"/>
  <c r="Y138" i="399"/>
  <c r="BI49" i="342"/>
  <c r="BI52" i="342"/>
  <c r="BI57" i="342"/>
  <c r="BK62" i="342"/>
  <c r="AU78" i="342"/>
  <c r="BM78" i="342"/>
  <c r="BJ89" i="342"/>
  <c r="AV95" i="342"/>
  <c r="AW95" i="342" s="1"/>
  <c r="BM95" i="342"/>
  <c r="BK99" i="342"/>
  <c r="BI113" i="342"/>
  <c r="AV137" i="342"/>
  <c r="AW137" i="342" s="1"/>
  <c r="Y168" i="399"/>
  <c r="X173" i="430"/>
  <c r="X133" i="430"/>
  <c r="Y73" i="430"/>
  <c r="Z173" i="430"/>
  <c r="AA60" i="430"/>
  <c r="X86" i="430"/>
  <c r="AA186" i="430"/>
  <c r="Z186" i="430"/>
  <c r="AP141" i="443"/>
  <c r="AQ141" i="443" s="1"/>
  <c r="BJ47" i="443"/>
  <c r="BI47" i="443"/>
  <c r="BK47" i="443"/>
  <c r="AP51" i="443"/>
  <c r="AQ51" i="443" s="1"/>
  <c r="BL51" i="443"/>
  <c r="BM124" i="443"/>
  <c r="BQ124" i="443"/>
  <c r="AR124" i="443"/>
  <c r="AO124" i="443"/>
  <c r="BK49" i="444"/>
  <c r="BI49" i="444"/>
  <c r="AT52" i="444"/>
  <c r="BM52" i="444"/>
  <c r="BQ52" i="444"/>
  <c r="BO52" i="444"/>
  <c r="BL52" i="444"/>
  <c r="AO52" i="444"/>
  <c r="AU52" i="444"/>
  <c r="AV52" i="444"/>
  <c r="AW52" i="444" s="1"/>
  <c r="BN52" i="444"/>
  <c r="BN76" i="444"/>
  <c r="BP76" i="444"/>
  <c r="AU76" i="444"/>
  <c r="AP65" i="342"/>
  <c r="AQ65" i="342" s="1"/>
  <c r="BM115" i="342"/>
  <c r="BR65" i="342"/>
  <c r="AV59" i="342"/>
  <c r="AW59" i="342" s="1"/>
  <c r="BP132" i="342"/>
  <c r="AO65" i="342"/>
  <c r="BR59" i="342"/>
  <c r="AO88" i="342"/>
  <c r="BL109" i="342"/>
  <c r="BN81" i="342"/>
  <c r="BQ76" i="342"/>
  <c r="BP115" i="342"/>
  <c r="AV65" i="342"/>
  <c r="AW65" i="342" s="1"/>
  <c r="AA204" i="399"/>
  <c r="Y134" i="399"/>
  <c r="Y196" i="399"/>
  <c r="BI60" i="342"/>
  <c r="BI121" i="342"/>
  <c r="N13" i="399"/>
  <c r="Y206" i="430"/>
  <c r="Y65" i="430"/>
  <c r="AA173" i="430"/>
  <c r="Y86" i="430"/>
  <c r="BO141" i="443"/>
  <c r="BQ74" i="443"/>
  <c r="AV74" i="443"/>
  <c r="AW74" i="443" s="1"/>
  <c r="BT74" i="443"/>
  <c r="BO74" i="443"/>
  <c r="BJ134" i="443"/>
  <c r="BK134" i="443"/>
  <c r="BI134" i="443"/>
  <c r="BS143" i="443"/>
  <c r="BP143" i="443"/>
  <c r="AU143" i="443"/>
  <c r="BM143" i="443"/>
  <c r="AP143" i="443"/>
  <c r="AQ143" i="443" s="1"/>
  <c r="BK48" i="444"/>
  <c r="BJ48" i="444"/>
  <c r="BI48" i="444"/>
  <c r="BP75" i="444"/>
  <c r="BT75" i="444"/>
  <c r="AP75" i="444"/>
  <c r="AQ75" i="444" s="1"/>
  <c r="AS75" i="444"/>
  <c r="BL75" i="444"/>
  <c r="AO75" i="444"/>
  <c r="BQ75" i="444"/>
  <c r="AU75" i="444"/>
  <c r="BM75" i="444"/>
  <c r="AR75" i="444"/>
  <c r="BO75" i="444"/>
  <c r="BT97" i="444"/>
  <c r="AP97" i="444"/>
  <c r="AQ97" i="444" s="1"/>
  <c r="BR97" i="444"/>
  <c r="BN97" i="444"/>
  <c r="BP97" i="444"/>
  <c r="AS97" i="444"/>
  <c r="BO97" i="444"/>
  <c r="AO97" i="444"/>
  <c r="BM97" i="444"/>
  <c r="AS115" i="342"/>
  <c r="BS115" i="342"/>
  <c r="BM65" i="342"/>
  <c r="AR59" i="342"/>
  <c r="BO73" i="342"/>
  <c r="AR88" i="342"/>
  <c r="AT88" i="342"/>
  <c r="BQ109" i="342"/>
  <c r="AS76" i="342"/>
  <c r="AT81" i="342"/>
  <c r="AA226" i="399"/>
  <c r="Z162" i="399"/>
  <c r="N14" i="342"/>
  <c r="AS93" i="342"/>
  <c r="Z36" i="399"/>
  <c r="Y40" i="399"/>
  <c r="Y49" i="430"/>
  <c r="X45" i="430"/>
  <c r="X58" i="430"/>
  <c r="AA86" i="430"/>
  <c r="AA104" i="430"/>
  <c r="X111" i="430"/>
  <c r="AA122" i="430"/>
  <c r="Y136" i="430"/>
  <c r="X172" i="430"/>
  <c r="Y172" i="430"/>
  <c r="AA176" i="430"/>
  <c r="Z202" i="430"/>
  <c r="AA216" i="430"/>
  <c r="X242" i="430"/>
  <c r="Z242" i="430"/>
  <c r="BT141" i="443"/>
  <c r="BR132" i="443"/>
  <c r="BN132" i="443"/>
  <c r="AV132" i="443"/>
  <c r="AW132" i="443" s="1"/>
  <c r="AT132" i="443"/>
  <c r="AP132" i="443"/>
  <c r="AQ132" i="443" s="1"/>
  <c r="BL30" i="444"/>
  <c r="BN30" i="444"/>
  <c r="AT43" i="444"/>
  <c r="AP43" i="444"/>
  <c r="AQ43" i="444" s="1"/>
  <c r="BQ43" i="444"/>
  <c r="BR57" i="443"/>
  <c r="BK73" i="443"/>
  <c r="BJ32" i="444"/>
  <c r="BR61" i="444"/>
  <c r="AO61" i="444"/>
  <c r="BP68" i="444"/>
  <c r="BI86" i="444"/>
  <c r="BK86" i="444"/>
  <c r="BT105" i="444"/>
  <c r="BR105" i="444"/>
  <c r="BO105" i="444"/>
  <c r="BJ111" i="444"/>
  <c r="BI111" i="444"/>
  <c r="BQ53" i="445"/>
  <c r="BL53" i="445"/>
  <c r="BK38" i="446"/>
  <c r="BJ38" i="446"/>
  <c r="BI38" i="446"/>
  <c r="BK74" i="445"/>
  <c r="BI74" i="445"/>
  <c r="BT86" i="445"/>
  <c r="BN86" i="445"/>
  <c r="AU86" i="445"/>
  <c r="BO86" i="445"/>
  <c r="BQ113" i="445"/>
  <c r="BS113" i="445"/>
  <c r="BN88" i="446"/>
  <c r="BP88" i="446"/>
  <c r="AV88" i="446"/>
  <c r="AW88" i="446" s="1"/>
  <c r="AT56" i="443"/>
  <c r="AO67" i="443"/>
  <c r="BK32" i="444"/>
  <c r="AP36" i="444"/>
  <c r="AQ36" i="444" s="1"/>
  <c r="BI54" i="444"/>
  <c r="BI58" i="444"/>
  <c r="BR83" i="444"/>
  <c r="AS83" i="444"/>
  <c r="AT102" i="444"/>
  <c r="BK60" i="445"/>
  <c r="BJ60" i="445"/>
  <c r="BR60" i="446"/>
  <c r="AV60" i="446"/>
  <c r="AW60" i="446" s="1"/>
  <c r="AR60" i="446"/>
  <c r="AP67" i="443"/>
  <c r="AQ67" i="443" s="1"/>
  <c r="AT105" i="443"/>
  <c r="BI114" i="443"/>
  <c r="AT118" i="443"/>
  <c r="BI121" i="443"/>
  <c r="AO128" i="443"/>
  <c r="BJ54" i="444"/>
  <c r="BJ58" i="444"/>
  <c r="X79" i="430"/>
  <c r="AA174" i="430"/>
  <c r="AA235" i="430"/>
  <c r="BM42" i="443"/>
  <c r="AU57" i="443"/>
  <c r="AO59" i="443"/>
  <c r="BR80" i="443"/>
  <c r="AP97" i="443"/>
  <c r="AQ97" i="443" s="1"/>
  <c r="AP98" i="443"/>
  <c r="AQ98" i="443" s="1"/>
  <c r="BK114" i="443"/>
  <c r="BJ121" i="443"/>
  <c r="BK22" i="444"/>
  <c r="BO61" i="444"/>
  <c r="AP68" i="444"/>
  <c r="AQ68" i="444" s="1"/>
  <c r="BP69" i="444"/>
  <c r="BN69" i="444"/>
  <c r="AU79" i="444"/>
  <c r="AV80" i="444"/>
  <c r="AW80" i="444" s="1"/>
  <c r="BS105" i="444"/>
  <c r="BK59" i="445"/>
  <c r="BI59" i="445"/>
  <c r="R16" i="443"/>
  <c r="BM56" i="443"/>
  <c r="AV57" i="443"/>
  <c r="AW57" i="443" s="1"/>
  <c r="AT59" i="443"/>
  <c r="AO73" i="443"/>
  <c r="AP93" i="443"/>
  <c r="AQ93" i="443" s="1"/>
  <c r="BJ106" i="443"/>
  <c r="AO140" i="443"/>
  <c r="AO42" i="444"/>
  <c r="AO57" i="444"/>
  <c r="BP59" i="444"/>
  <c r="BT61" i="444"/>
  <c r="BS62" i="444"/>
  <c r="BP65" i="444"/>
  <c r="AT65" i="444"/>
  <c r="AV68" i="444"/>
  <c r="AW68" i="444" s="1"/>
  <c r="BT88" i="444"/>
  <c r="BS88" i="444"/>
  <c r="BK59" i="446"/>
  <c r="BI59" i="446"/>
  <c r="BR23" i="443"/>
  <c r="BO56" i="443"/>
  <c r="BS67" i="443"/>
  <c r="AR73" i="443"/>
  <c r="AO86" i="443"/>
  <c r="AU93" i="443"/>
  <c r="BM105" i="443"/>
  <c r="AR140" i="443"/>
  <c r="AR145" i="443"/>
  <c r="AO31" i="444"/>
  <c r="AP42" i="444"/>
  <c r="AQ42" i="444" s="1"/>
  <c r="AP45" i="444"/>
  <c r="AQ45" i="444" s="1"/>
  <c r="AP57" i="444"/>
  <c r="AQ57" i="444" s="1"/>
  <c r="AO65" i="444"/>
  <c r="BI78" i="444"/>
  <c r="AP88" i="444"/>
  <c r="AQ88" i="444" s="1"/>
  <c r="AY21" i="446"/>
  <c r="N14" i="445"/>
  <c r="AO39" i="445"/>
  <c r="AR44" i="445"/>
  <c r="AO50" i="445"/>
  <c r="BJ56" i="445"/>
  <c r="AP94" i="445"/>
  <c r="AQ94" i="445" s="1"/>
  <c r="AO143" i="445"/>
  <c r="AP48" i="446"/>
  <c r="AQ48" i="446" s="1"/>
  <c r="AR77" i="446"/>
  <c r="AP98" i="446"/>
  <c r="AQ98" i="446" s="1"/>
  <c r="BN72" i="447"/>
  <c r="BT112" i="447"/>
  <c r="BS112" i="447"/>
  <c r="BL112" i="447"/>
  <c r="BR123" i="447"/>
  <c r="BP123" i="447"/>
  <c r="BN123" i="447"/>
  <c r="BP143" i="447"/>
  <c r="AR143" i="447"/>
  <c r="Y81" i="451"/>
  <c r="X81" i="451"/>
  <c r="BR132" i="444"/>
  <c r="BO135" i="444"/>
  <c r="AS39" i="445"/>
  <c r="AV60" i="445"/>
  <c r="AW60" i="445" s="1"/>
  <c r="BN66" i="445"/>
  <c r="AO80" i="445"/>
  <c r="AO90" i="445"/>
  <c r="BL102" i="445"/>
  <c r="AR143" i="445"/>
  <c r="O14" i="446"/>
  <c r="U14" i="446"/>
  <c r="AT40" i="446"/>
  <c r="AO54" i="446"/>
  <c r="BP58" i="446"/>
  <c r="AV59" i="446"/>
  <c r="AW59" i="446" s="1"/>
  <c r="BQ67" i="446"/>
  <c r="AP95" i="446"/>
  <c r="AQ95" i="446" s="1"/>
  <c r="BI104" i="446"/>
  <c r="AP123" i="446"/>
  <c r="AQ123" i="446" s="1"/>
  <c r="AP139" i="446"/>
  <c r="AQ139" i="446" s="1"/>
  <c r="BP25" i="447"/>
  <c r="BN46" i="447"/>
  <c r="AV59" i="447"/>
  <c r="AW59" i="447" s="1"/>
  <c r="BI61" i="447"/>
  <c r="BS72" i="447"/>
  <c r="AS87" i="447"/>
  <c r="AT112" i="447"/>
  <c r="BJ114" i="447"/>
  <c r="BI114" i="447"/>
  <c r="AO123" i="447"/>
  <c r="Z210" i="449"/>
  <c r="AA210" i="449"/>
  <c r="Y210" i="449"/>
  <c r="X213" i="450"/>
  <c r="AA213" i="450"/>
  <c r="Z213" i="450"/>
  <c r="Z244" i="450"/>
  <c r="X244" i="450"/>
  <c r="BI82" i="444"/>
  <c r="BI84" i="444"/>
  <c r="AU106" i="444"/>
  <c r="AP112" i="444"/>
  <c r="AQ112" i="444" s="1"/>
  <c r="BN144" i="444"/>
  <c r="BN23" i="445"/>
  <c r="AR29" i="445"/>
  <c r="BL68" i="445"/>
  <c r="BM79" i="445"/>
  <c r="AP90" i="445"/>
  <c r="AQ90" i="445" s="1"/>
  <c r="AO122" i="445"/>
  <c r="AP54" i="446"/>
  <c r="AQ54" i="446" s="1"/>
  <c r="BJ79" i="446"/>
  <c r="AT90" i="446"/>
  <c r="AS95" i="446"/>
  <c r="BN101" i="446"/>
  <c r="AT119" i="446"/>
  <c r="AT123" i="446"/>
  <c r="AU126" i="446"/>
  <c r="AP127" i="446"/>
  <c r="AQ127" i="446" s="1"/>
  <c r="BN136" i="446"/>
  <c r="BP137" i="446"/>
  <c r="AT139" i="446"/>
  <c r="BO146" i="446"/>
  <c r="BN42" i="447"/>
  <c r="BT52" i="447"/>
  <c r="BJ61" i="447"/>
  <c r="BI75" i="447"/>
  <c r="BJ80" i="447"/>
  <c r="BP82" i="447"/>
  <c r="AT87" i="447"/>
  <c r="AU112" i="447"/>
  <c r="BK113" i="447"/>
  <c r="BI113" i="447"/>
  <c r="AP123" i="447"/>
  <c r="AQ123" i="447" s="1"/>
  <c r="BR134" i="447"/>
  <c r="AU134" i="447"/>
  <c r="Z25" i="449"/>
  <c r="Y25" i="449"/>
  <c r="Z58" i="449"/>
  <c r="AA58" i="449"/>
  <c r="AA234" i="450"/>
  <c r="Z234" i="450"/>
  <c r="Y234" i="450"/>
  <c r="BR68" i="445"/>
  <c r="BP76" i="445"/>
  <c r="AU122" i="445"/>
  <c r="BL40" i="446"/>
  <c r="BL48" i="446"/>
  <c r="BS99" i="446"/>
  <c r="AO141" i="446"/>
  <c r="BC18" i="447"/>
  <c r="BQ18" i="447" s="1"/>
  <c r="AT30" i="447"/>
  <c r="BI40" i="447"/>
  <c r="AV41" i="447"/>
  <c r="AW41" i="447" s="1"/>
  <c r="AO48" i="447"/>
  <c r="AU72" i="447"/>
  <c r="BS80" i="447"/>
  <c r="BR102" i="447"/>
  <c r="AV134" i="447"/>
  <c r="AW134" i="447" s="1"/>
  <c r="AA232" i="449"/>
  <c r="Z232" i="449"/>
  <c r="X232" i="449"/>
  <c r="BN39" i="445"/>
  <c r="BT90" i="445"/>
  <c r="BM143" i="445"/>
  <c r="BM59" i="446"/>
  <c r="BP95" i="446"/>
  <c r="BS123" i="446"/>
  <c r="BL139" i="446"/>
  <c r="BF18" i="447"/>
  <c r="BG18" i="447" s="1"/>
  <c r="AU30" i="447"/>
  <c r="AS48" i="447"/>
  <c r="BT102" i="447"/>
  <c r="BJ116" i="447"/>
  <c r="BK116" i="447"/>
  <c r="AA208" i="448"/>
  <c r="Z208" i="448"/>
  <c r="Y208" i="448"/>
  <c r="X208" i="448"/>
  <c r="X48" i="449"/>
  <c r="AA48" i="449"/>
  <c r="Z170" i="449"/>
  <c r="AA170" i="449"/>
  <c r="X170" i="449"/>
  <c r="AO132" i="444"/>
  <c r="AO136" i="444"/>
  <c r="AO23" i="445"/>
  <c r="BS39" i="445"/>
  <c r="M14" i="446"/>
  <c r="AR31" i="446"/>
  <c r="BI50" i="446"/>
  <c r="BO54" i="446"/>
  <c r="AO59" i="446"/>
  <c r="BO59" i="446"/>
  <c r="AU82" i="446"/>
  <c r="AP104" i="446"/>
  <c r="AQ104" i="446" s="1"/>
  <c r="BT123" i="446"/>
  <c r="BK124" i="446"/>
  <c r="AP135" i="446"/>
  <c r="AQ135" i="446" s="1"/>
  <c r="BQ139" i="446"/>
  <c r="BR139" i="446"/>
  <c r="BJ142" i="446"/>
  <c r="BP18" i="447"/>
  <c r="AO26" i="447"/>
  <c r="AO28" i="447"/>
  <c r="AT35" i="447"/>
  <c r="BI49" i="447"/>
  <c r="AV61" i="447"/>
  <c r="AW61" i="447" s="1"/>
  <c r="AR65" i="447"/>
  <c r="AR78" i="447"/>
  <c r="AS119" i="447"/>
  <c r="AO119" i="447"/>
  <c r="AO145" i="447"/>
  <c r="BQ145" i="447"/>
  <c r="BM145" i="447"/>
  <c r="Y153" i="450"/>
  <c r="AA153" i="450"/>
  <c r="BS139" i="446"/>
  <c r="BN141" i="446"/>
  <c r="BL72" i="447"/>
  <c r="BQ112" i="447"/>
  <c r="BK132" i="447"/>
  <c r="BJ132" i="447"/>
  <c r="Z41" i="449"/>
  <c r="Y41" i="449"/>
  <c r="X113" i="448"/>
  <c r="Y133" i="448"/>
  <c r="AA155" i="448"/>
  <c r="Y225" i="448"/>
  <c r="Z243" i="448"/>
  <c r="AA80" i="449"/>
  <c r="Z83" i="449"/>
  <c r="X138" i="449"/>
  <c r="Y230" i="449"/>
  <c r="Y125" i="450"/>
  <c r="Z174" i="450"/>
  <c r="Z188" i="450"/>
  <c r="Y238" i="450"/>
  <c r="AA50" i="451"/>
  <c r="Y109" i="451"/>
  <c r="X132" i="451"/>
  <c r="Y135" i="451"/>
  <c r="Z141" i="451"/>
  <c r="AA149" i="451"/>
  <c r="Y159" i="451"/>
  <c r="X168" i="451"/>
  <c r="X179" i="451"/>
  <c r="X223" i="451"/>
  <c r="AA244" i="451"/>
  <c r="P13" i="452"/>
  <c r="Y37" i="452"/>
  <c r="Y55" i="452"/>
  <c r="Y62" i="452"/>
  <c r="Z68" i="452"/>
  <c r="Y91" i="452"/>
  <c r="Y141" i="452"/>
  <c r="AA211" i="452"/>
  <c r="Y221" i="452"/>
  <c r="Y41" i="453"/>
  <c r="Z70" i="453"/>
  <c r="Y135" i="453"/>
  <c r="AA154" i="453"/>
  <c r="Z188" i="453"/>
  <c r="X53" i="454"/>
  <c r="Y74" i="454"/>
  <c r="X88" i="454"/>
  <c r="Z95" i="454"/>
  <c r="Y104" i="454"/>
  <c r="X143" i="454"/>
  <c r="AA189" i="454"/>
  <c r="Z192" i="454"/>
  <c r="BR136" i="447"/>
  <c r="Z130" i="448"/>
  <c r="X117" i="451"/>
  <c r="AA135" i="451"/>
  <c r="AA141" i="451"/>
  <c r="AA159" i="451"/>
  <c r="X207" i="451"/>
  <c r="AA68" i="452"/>
  <c r="X147" i="452"/>
  <c r="Y157" i="452"/>
  <c r="Z41" i="453"/>
  <c r="Y37" i="454"/>
  <c r="Y53" i="454"/>
  <c r="Z104" i="454"/>
  <c r="X113" i="454"/>
  <c r="AA192" i="454"/>
  <c r="X206" i="454"/>
  <c r="X216" i="448"/>
  <c r="Y33" i="449"/>
  <c r="Y179" i="449"/>
  <c r="Z117" i="451"/>
  <c r="Z207" i="451"/>
  <c r="Y78" i="452"/>
  <c r="Z147" i="452"/>
  <c r="Z157" i="452"/>
  <c r="P13" i="454"/>
  <c r="AA53" i="454"/>
  <c r="Z56" i="454"/>
  <c r="X63" i="454"/>
  <c r="X69" i="454"/>
  <c r="Y96" i="454"/>
  <c r="Z101" i="454"/>
  <c r="X168" i="454"/>
  <c r="AA179" i="454"/>
  <c r="Y244" i="454"/>
  <c r="BQ127" i="447"/>
  <c r="Y183" i="448"/>
  <c r="Y213" i="448"/>
  <c r="AA216" i="448"/>
  <c r="AA24" i="449"/>
  <c r="AA50" i="449"/>
  <c r="X223" i="449"/>
  <c r="Z245" i="449"/>
  <c r="Z61" i="450"/>
  <c r="Z108" i="450"/>
  <c r="Y112" i="450"/>
  <c r="AA126" i="450"/>
  <c r="Y138" i="450"/>
  <c r="Z202" i="450"/>
  <c r="Y205" i="450"/>
  <c r="Y215" i="450"/>
  <c r="Y218" i="450"/>
  <c r="X246" i="450"/>
  <c r="L13" i="451"/>
  <c r="Z83" i="451"/>
  <c r="X93" i="451"/>
  <c r="Y136" i="451"/>
  <c r="X142" i="451"/>
  <c r="X164" i="451"/>
  <c r="Z167" i="451"/>
  <c r="X173" i="451"/>
  <c r="Z178" i="451"/>
  <c r="Z187" i="451"/>
  <c r="X200" i="451"/>
  <c r="Z205" i="451"/>
  <c r="AA218" i="451"/>
  <c r="X32" i="452"/>
  <c r="X46" i="452"/>
  <c r="Z92" i="452"/>
  <c r="X99" i="452"/>
  <c r="Z108" i="452"/>
  <c r="Z118" i="452"/>
  <c r="Y129" i="452"/>
  <c r="X136" i="452"/>
  <c r="AA147" i="452"/>
  <c r="AA157" i="452"/>
  <c r="AA229" i="452"/>
  <c r="Y69" i="453"/>
  <c r="X79" i="453"/>
  <c r="Y121" i="453"/>
  <c r="AA130" i="453"/>
  <c r="Z162" i="453"/>
  <c r="Z213" i="453"/>
  <c r="Z244" i="453"/>
  <c r="Y41" i="454"/>
  <c r="Y69" i="454"/>
  <c r="Y111" i="454"/>
  <c r="X117" i="454"/>
  <c r="Y168" i="454"/>
  <c r="X187" i="454"/>
  <c r="AA196" i="454"/>
  <c r="AT140" i="447"/>
  <c r="Y191" i="448"/>
  <c r="Y116" i="449"/>
  <c r="AA65" i="450"/>
  <c r="Y96" i="450"/>
  <c r="AA159" i="450"/>
  <c r="X182" i="450"/>
  <c r="X193" i="450"/>
  <c r="Z205" i="450"/>
  <c r="AA218" i="450"/>
  <c r="Y246" i="450"/>
  <c r="P13" i="451"/>
  <c r="Z93" i="451"/>
  <c r="AA117" i="451"/>
  <c r="Z155" i="451"/>
  <c r="X158" i="451"/>
  <c r="Y170" i="451"/>
  <c r="Z173" i="451"/>
  <c r="AA207" i="451"/>
  <c r="AA222" i="451"/>
  <c r="Z246" i="451"/>
  <c r="Z46" i="452"/>
  <c r="Z99" i="452"/>
  <c r="AA105" i="452"/>
  <c r="X181" i="452"/>
  <c r="Z220" i="452"/>
  <c r="AA222" i="452"/>
  <c r="Y62" i="453"/>
  <c r="Y107" i="453"/>
  <c r="Z118" i="453"/>
  <c r="X125" i="453"/>
  <c r="X207" i="453"/>
  <c r="X242" i="453"/>
  <c r="Y24" i="454"/>
  <c r="Y44" i="454"/>
  <c r="X72" i="454"/>
  <c r="X96" i="454"/>
  <c r="X105" i="454"/>
  <c r="Y117" i="454"/>
  <c r="Z120" i="454"/>
  <c r="X144" i="454"/>
  <c r="Y226" i="454"/>
  <c r="Y149" i="451"/>
  <c r="Y143" i="452"/>
  <c r="Z181" i="452"/>
  <c r="Y183" i="452"/>
  <c r="Z69" i="453"/>
  <c r="X160" i="453"/>
  <c r="AA166" i="453"/>
  <c r="X173" i="453"/>
  <c r="AA180" i="453"/>
  <c r="Y207" i="453"/>
  <c r="Y221" i="453"/>
  <c r="AA242" i="453"/>
  <c r="AA61" i="454"/>
  <c r="Z69" i="454"/>
  <c r="Z111" i="454"/>
  <c r="Y144" i="454"/>
  <c r="Y155" i="448"/>
  <c r="Y243" i="448"/>
  <c r="V13" i="450"/>
  <c r="Y188" i="450"/>
  <c r="Y50" i="451"/>
  <c r="X109" i="451"/>
  <c r="X141" i="451"/>
  <c r="Y191" i="451"/>
  <c r="X201" i="451"/>
  <c r="Z244" i="451"/>
  <c r="Z44" i="452"/>
  <c r="Z70" i="452"/>
  <c r="Y109" i="452"/>
  <c r="Z143" i="452"/>
  <c r="AA181" i="452"/>
  <c r="Z183" i="452"/>
  <c r="Y211" i="452"/>
  <c r="AA142" i="453"/>
  <c r="AA207" i="453"/>
  <c r="BR39" i="342"/>
  <c r="AV39" i="342"/>
  <c r="AW39" i="342" s="1"/>
  <c r="AO39" i="342"/>
  <c r="BS39" i="342"/>
  <c r="BP39" i="342"/>
  <c r="AT39" i="342"/>
  <c r="BO142" i="342"/>
  <c r="BM142" i="342"/>
  <c r="AO142" i="342"/>
  <c r="AT142" i="342"/>
  <c r="BQ142" i="342"/>
  <c r="BL142" i="342"/>
  <c r="AA198" i="430"/>
  <c r="Z198" i="430"/>
  <c r="Y198" i="430"/>
  <c r="X198" i="430"/>
  <c r="BR27" i="445"/>
  <c r="BO27" i="445"/>
  <c r="BN27" i="445"/>
  <c r="AU27" i="445"/>
  <c r="AT27" i="445"/>
  <c r="AR27" i="445"/>
  <c r="AV27" i="445"/>
  <c r="AW27" i="445" s="1"/>
  <c r="BT27" i="445"/>
  <c r="AO27" i="445"/>
  <c r="BM27" i="445"/>
  <c r="AO99" i="445"/>
  <c r="BL99" i="445"/>
  <c r="AV99" i="445"/>
  <c r="AW99" i="445" s="1"/>
  <c r="AU99" i="445"/>
  <c r="AS99" i="445"/>
  <c r="AR99" i="445"/>
  <c r="BR99" i="445"/>
  <c r="BS99" i="445"/>
  <c r="BO99" i="445"/>
  <c r="BT99" i="445"/>
  <c r="BQ99" i="445"/>
  <c r="AP99" i="445"/>
  <c r="AQ99" i="445" s="1"/>
  <c r="BP99" i="445"/>
  <c r="BN99" i="445"/>
  <c r="Z51" i="449"/>
  <c r="Y51" i="449"/>
  <c r="Z181" i="399"/>
  <c r="X181" i="399"/>
  <c r="BL122" i="447"/>
  <c r="BT122" i="447"/>
  <c r="AR122" i="447"/>
  <c r="BP122" i="447"/>
  <c r="BO122" i="447"/>
  <c r="AP122" i="447"/>
  <c r="AQ122" i="447" s="1"/>
  <c r="BR122" i="447"/>
  <c r="AT122" i="447"/>
  <c r="BN122" i="447"/>
  <c r="BS122" i="447"/>
  <c r="AS122" i="447"/>
  <c r="AU122" i="447"/>
  <c r="AO122" i="447"/>
  <c r="AV122" i="447"/>
  <c r="AW122" i="447" s="1"/>
  <c r="BQ122" i="447"/>
  <c r="BM122" i="447"/>
  <c r="AR133" i="447"/>
  <c r="BR133" i="447"/>
  <c r="BL133" i="447"/>
  <c r="BO133" i="447"/>
  <c r="AO133" i="447"/>
  <c r="AT133" i="447"/>
  <c r="BQ133" i="447"/>
  <c r="AP133" i="447"/>
  <c r="AQ133" i="447" s="1"/>
  <c r="AS133" i="447"/>
  <c r="BS133" i="447"/>
  <c r="BP133" i="447"/>
  <c r="AV133" i="447"/>
  <c r="AW133" i="447" s="1"/>
  <c r="BN133" i="447"/>
  <c r="Z238" i="448"/>
  <c r="X238" i="448"/>
  <c r="Y238" i="448"/>
  <c r="AA238" i="448"/>
  <c r="X30" i="430"/>
  <c r="AA30" i="430"/>
  <c r="Z30" i="430"/>
  <c r="Y61" i="430"/>
  <c r="Z61" i="430"/>
  <c r="BJ125" i="447"/>
  <c r="BK125" i="447"/>
  <c r="BR84" i="342"/>
  <c r="AT84" i="342"/>
  <c r="AO84" i="342"/>
  <c r="BM84" i="342"/>
  <c r="BT84" i="342"/>
  <c r="BL84" i="342"/>
  <c r="BS84" i="342"/>
  <c r="BQ84" i="342"/>
  <c r="BP84" i="342"/>
  <c r="AS84" i="342"/>
  <c r="AU84" i="342"/>
  <c r="AP84" i="342"/>
  <c r="AQ84" i="342" s="1"/>
  <c r="AV84" i="342"/>
  <c r="AW84" i="342" s="1"/>
  <c r="BN84" i="342"/>
  <c r="BO84" i="342"/>
  <c r="BT98" i="342"/>
  <c r="AT98" i="342"/>
  <c r="BL98" i="342"/>
  <c r="AR98" i="342"/>
  <c r="AU98" i="342"/>
  <c r="AO98" i="342"/>
  <c r="BP98" i="342"/>
  <c r="AP98" i="342"/>
  <c r="AQ98" i="342" s="1"/>
  <c r="BN98" i="342"/>
  <c r="AS98" i="342"/>
  <c r="BR98" i="342"/>
  <c r="BS98" i="342"/>
  <c r="BO98" i="342"/>
  <c r="Z137" i="430"/>
  <c r="Y137" i="430"/>
  <c r="X152" i="430"/>
  <c r="AA152" i="430"/>
  <c r="Y152" i="430"/>
  <c r="AP22" i="342"/>
  <c r="AQ22" i="342" s="1"/>
  <c r="BS22" i="342"/>
  <c r="BI22" i="342"/>
  <c r="BJ22" i="342"/>
  <c r="BS70" i="342"/>
  <c r="AU70" i="342"/>
  <c r="BO70" i="342"/>
  <c r="AP70" i="342"/>
  <c r="AQ70" i="342" s="1"/>
  <c r="BT70" i="342"/>
  <c r="BQ70" i="342"/>
  <c r="BP70" i="342"/>
  <c r="AT70" i="342"/>
  <c r="AR70" i="342"/>
  <c r="AS70" i="342"/>
  <c r="BR70" i="342"/>
  <c r="AV70" i="342"/>
  <c r="AW70" i="342" s="1"/>
  <c r="BM70" i="342"/>
  <c r="AO70" i="342"/>
  <c r="AU25" i="342"/>
  <c r="AO25" i="342"/>
  <c r="BL25" i="342"/>
  <c r="BN25" i="342"/>
  <c r="BJ27" i="342"/>
  <c r="BI27" i="342"/>
  <c r="BM29" i="342"/>
  <c r="AO29" i="342"/>
  <c r="BR29" i="342"/>
  <c r="BP29" i="342"/>
  <c r="BT29" i="342"/>
  <c r="BN29" i="342"/>
  <c r="AV29" i="342"/>
  <c r="AW29" i="342" s="1"/>
  <c r="BO29" i="342"/>
  <c r="BQ29" i="342"/>
  <c r="AU29" i="342"/>
  <c r="AS29" i="342"/>
  <c r="BL29" i="342"/>
  <c r="AP29" i="342"/>
  <c r="AQ29" i="342" s="1"/>
  <c r="BR31" i="342"/>
  <c r="AV31" i="342"/>
  <c r="AW31" i="342" s="1"/>
  <c r="BO31" i="342"/>
  <c r="AR31" i="342"/>
  <c r="AO31" i="342"/>
  <c r="BL31" i="342"/>
  <c r="AU31" i="342"/>
  <c r="BN31" i="342"/>
  <c r="BS31" i="342"/>
  <c r="AT31" i="342"/>
  <c r="BT31" i="342"/>
  <c r="BK37" i="342"/>
  <c r="BI37" i="342"/>
  <c r="AR38" i="342"/>
  <c r="AS38" i="342"/>
  <c r="BQ38" i="342"/>
  <c r="AO38" i="342"/>
  <c r="BP38" i="342"/>
  <c r="AV38" i="342"/>
  <c r="AW38" i="342" s="1"/>
  <c r="BS38" i="342"/>
  <c r="AU38" i="342"/>
  <c r="BL90" i="342"/>
  <c r="AR90" i="342"/>
  <c r="AP90" i="342"/>
  <c r="AQ90" i="342" s="1"/>
  <c r="BM90" i="342"/>
  <c r="AV90" i="342"/>
  <c r="AW90" i="342" s="1"/>
  <c r="BR90" i="342"/>
  <c r="AT90" i="342"/>
  <c r="AU90" i="342"/>
  <c r="BN90" i="342"/>
  <c r="BQ90" i="342"/>
  <c r="BO90" i="342"/>
  <c r="BT90" i="342"/>
  <c r="AR29" i="342"/>
  <c r="BS29" i="342"/>
  <c r="BK27" i="342"/>
  <c r="BJ37" i="342"/>
  <c r="BO38" i="342"/>
  <c r="BL33" i="342"/>
  <c r="BM33" i="342"/>
  <c r="BN33" i="342"/>
  <c r="AO33" i="342"/>
  <c r="BJ75" i="342"/>
  <c r="BK75" i="342"/>
  <c r="BI75" i="342"/>
  <c r="AA237" i="430"/>
  <c r="X237" i="430"/>
  <c r="AR33" i="342"/>
  <c r="BT33" i="342"/>
  <c r="AO41" i="342"/>
  <c r="AO37" i="342"/>
  <c r="BI114" i="342"/>
  <c r="BK114" i="342"/>
  <c r="BJ114" i="342"/>
  <c r="X195" i="430"/>
  <c r="AA195" i="430"/>
  <c r="Y195" i="430"/>
  <c r="BQ95" i="443"/>
  <c r="BR95" i="443"/>
  <c r="AR95" i="443"/>
  <c r="AO95" i="443"/>
  <c r="BN95" i="443"/>
  <c r="AV95" i="443"/>
  <c r="AW95" i="443" s="1"/>
  <c r="AP95" i="443"/>
  <c r="AQ95" i="443" s="1"/>
  <c r="BT95" i="443"/>
  <c r="AT95" i="443"/>
  <c r="BP95" i="443"/>
  <c r="BO95" i="443"/>
  <c r="BL95" i="443"/>
  <c r="AU95" i="443"/>
  <c r="BR33" i="342"/>
  <c r="BT41" i="342"/>
  <c r="BJ53" i="342"/>
  <c r="BK53" i="342"/>
  <c r="BI53" i="342"/>
  <c r="BK119" i="342"/>
  <c r="BI119" i="342"/>
  <c r="X243" i="399"/>
  <c r="Y243" i="399"/>
  <c r="X56" i="430"/>
  <c r="Y56" i="430"/>
  <c r="Y132" i="430"/>
  <c r="AA132" i="430"/>
  <c r="Z132" i="430"/>
  <c r="X132" i="430"/>
  <c r="BL48" i="443"/>
  <c r="AU48" i="443"/>
  <c r="BO48" i="443"/>
  <c r="AR48" i="443"/>
  <c r="AS48" i="443"/>
  <c r="AT48" i="443"/>
  <c r="BS48" i="443"/>
  <c r="BQ48" i="443"/>
  <c r="BR48" i="443"/>
  <c r="BN48" i="443"/>
  <c r="AO48" i="443"/>
  <c r="BT48" i="443"/>
  <c r="AV48" i="443"/>
  <c r="AW48" i="443" s="1"/>
  <c r="BM48" i="443"/>
  <c r="BK49" i="443"/>
  <c r="BJ49" i="443"/>
  <c r="BI49" i="443"/>
  <c r="BR72" i="443"/>
  <c r="AV72" i="443"/>
  <c r="AW72" i="443" s="1"/>
  <c r="BS72" i="443"/>
  <c r="AT72" i="443"/>
  <c r="BO72" i="443"/>
  <c r="AP72" i="443"/>
  <c r="AQ72" i="443" s="1"/>
  <c r="BN72" i="443"/>
  <c r="AO72" i="443"/>
  <c r="BT72" i="443"/>
  <c r="BM72" i="443"/>
  <c r="BP72" i="443"/>
  <c r="BL72" i="443"/>
  <c r="AU72" i="443"/>
  <c r="AS72" i="443"/>
  <c r="X232" i="399"/>
  <c r="Y232" i="399"/>
  <c r="AA36" i="430"/>
  <c r="Z36" i="430"/>
  <c r="X36" i="430"/>
  <c r="AA67" i="430"/>
  <c r="Z67" i="430"/>
  <c r="X67" i="430"/>
  <c r="Y67" i="430"/>
  <c r="AA221" i="430"/>
  <c r="X221" i="430"/>
  <c r="Z221" i="430"/>
  <c r="Y221" i="430"/>
  <c r="AR37" i="342"/>
  <c r="BS37" i="342"/>
  <c r="AU33" i="342"/>
  <c r="BL63" i="342"/>
  <c r="AV63" i="342"/>
  <c r="AW63" i="342" s="1"/>
  <c r="BO63" i="342"/>
  <c r="BK105" i="342"/>
  <c r="BI105" i="342"/>
  <c r="X125" i="399"/>
  <c r="AA125" i="399"/>
  <c r="Y125" i="399"/>
  <c r="X99" i="430"/>
  <c r="Z99" i="430"/>
  <c r="AA143" i="430"/>
  <c r="Y143" i="430"/>
  <c r="Z143" i="430"/>
  <c r="AA163" i="430"/>
  <c r="X163" i="430"/>
  <c r="Y163" i="430"/>
  <c r="Z163" i="430"/>
  <c r="BP57" i="342"/>
  <c r="AO57" i="342"/>
  <c r="BJ135" i="342"/>
  <c r="BK135" i="342"/>
  <c r="Z98" i="399"/>
  <c r="X98" i="399"/>
  <c r="P197" i="453"/>
  <c r="V206" i="453"/>
  <c r="P216" i="453"/>
  <c r="O227" i="453"/>
  <c r="T240" i="453"/>
  <c r="W194" i="453"/>
  <c r="U201" i="453"/>
  <c r="U209" i="453"/>
  <c r="Q217" i="453"/>
  <c r="Q224" i="453"/>
  <c r="V236" i="453"/>
  <c r="T246" i="453"/>
  <c r="R233" i="453"/>
  <c r="BK43" i="342"/>
  <c r="BP41" i="342"/>
  <c r="BM37" i="342"/>
  <c r="AP37" i="342"/>
  <c r="AQ37" i="342" s="1"/>
  <c r="BM62" i="342"/>
  <c r="BT57" i="342"/>
  <c r="AR52" i="342"/>
  <c r="AO52" i="342"/>
  <c r="BS52" i="342"/>
  <c r="BP52" i="342"/>
  <c r="BI59" i="342"/>
  <c r="BJ59" i="342"/>
  <c r="BI73" i="342"/>
  <c r="BJ73" i="342"/>
  <c r="BJ76" i="342"/>
  <c r="BI76" i="342"/>
  <c r="BI88" i="342"/>
  <c r="BJ88" i="342"/>
  <c r="Z77" i="430"/>
  <c r="X77" i="430"/>
  <c r="X96" i="430"/>
  <c r="AA96" i="430"/>
  <c r="Z96" i="430"/>
  <c r="Y96" i="430"/>
  <c r="BP76" i="342"/>
  <c r="BQ78" i="342"/>
  <c r="AS83" i="342"/>
  <c r="BK83" i="342"/>
  <c r="BQ88" i="342"/>
  <c r="BT93" i="342"/>
  <c r="BO95" i="342"/>
  <c r="BI102" i="342"/>
  <c r="BI106" i="342"/>
  <c r="AS124" i="342"/>
  <c r="BI130" i="342"/>
  <c r="BK132" i="342"/>
  <c r="AO133" i="342"/>
  <c r="BK133" i="342"/>
  <c r="BI134" i="342"/>
  <c r="AU141" i="342"/>
  <c r="BK144" i="342"/>
  <c r="BJ145" i="342"/>
  <c r="Y110" i="399"/>
  <c r="X178" i="399"/>
  <c r="Y240" i="399"/>
  <c r="X216" i="399"/>
  <c r="Y218" i="399"/>
  <c r="Z222" i="430"/>
  <c r="X218" i="430"/>
  <c r="Z105" i="430"/>
  <c r="Z183" i="430"/>
  <c r="Z139" i="430"/>
  <c r="Z111" i="430"/>
  <c r="Y39" i="430"/>
  <c r="Y31" i="430"/>
  <c r="X35" i="430"/>
  <c r="X37" i="430"/>
  <c r="AA39" i="430"/>
  <c r="AA54" i="430"/>
  <c r="Y68" i="430"/>
  <c r="Y78" i="430"/>
  <c r="X97" i="430"/>
  <c r="AA105" i="430"/>
  <c r="Z138" i="430"/>
  <c r="AA156" i="430"/>
  <c r="AA172" i="430"/>
  <c r="AA185" i="430"/>
  <c r="AA209" i="430"/>
  <c r="AS34" i="444"/>
  <c r="BP34" i="444"/>
  <c r="BO34" i="444"/>
  <c r="BL34" i="444"/>
  <c r="AU34" i="444"/>
  <c r="BN34" i="444"/>
  <c r="AR34" i="444"/>
  <c r="AO34" i="444"/>
  <c r="AV34" i="444"/>
  <c r="AW34" i="444" s="1"/>
  <c r="BR34" i="444"/>
  <c r="BK35" i="444"/>
  <c r="BI35" i="444"/>
  <c r="BN117" i="342"/>
  <c r="AV124" i="342"/>
  <c r="AW124" i="342" s="1"/>
  <c r="BO124" i="342"/>
  <c r="AU133" i="342"/>
  <c r="BI138" i="342"/>
  <c r="Z181" i="430"/>
  <c r="X151" i="430"/>
  <c r="Z151" i="430"/>
  <c r="Z165" i="430"/>
  <c r="Z37" i="430"/>
  <c r="Z68" i="430"/>
  <c r="X84" i="430"/>
  <c r="Y92" i="430"/>
  <c r="Y109" i="430"/>
  <c r="Z115" i="430"/>
  <c r="AA118" i="430"/>
  <c r="AA138" i="430"/>
  <c r="Z191" i="430"/>
  <c r="AR87" i="443"/>
  <c r="BR87" i="443"/>
  <c r="AP87" i="443"/>
  <c r="AQ87" i="443" s="1"/>
  <c r="BI97" i="443"/>
  <c r="BJ97" i="443"/>
  <c r="BK97" i="443"/>
  <c r="BO139" i="444"/>
  <c r="BR139" i="444"/>
  <c r="AT139" i="444"/>
  <c r="AO139" i="444"/>
  <c r="BP139" i="444"/>
  <c r="BQ139" i="444"/>
  <c r="BM139" i="444"/>
  <c r="BI37" i="445"/>
  <c r="BK37" i="445"/>
  <c r="BR82" i="445"/>
  <c r="BO82" i="445"/>
  <c r="AP82" i="445"/>
  <c r="AQ82" i="445" s="1"/>
  <c r="BM82" i="445"/>
  <c r="AR82" i="445"/>
  <c r="AO53" i="342"/>
  <c r="AR93" i="342"/>
  <c r="AS131" i="342"/>
  <c r="BM131" i="342"/>
  <c r="BO133" i="342"/>
  <c r="AR138" i="342"/>
  <c r="BK138" i="342"/>
  <c r="BO141" i="342"/>
  <c r="BI142" i="342"/>
  <c r="BO144" i="342"/>
  <c r="X62" i="399"/>
  <c r="Z81" i="399"/>
  <c r="X96" i="399"/>
  <c r="Z230" i="399"/>
  <c r="AA181" i="430"/>
  <c r="Y151" i="430"/>
  <c r="AA165" i="430"/>
  <c r="AA35" i="430"/>
  <c r="Y40" i="430"/>
  <c r="Z84" i="430"/>
  <c r="X101" i="430"/>
  <c r="X123" i="430"/>
  <c r="X126" i="430"/>
  <c r="X134" i="430"/>
  <c r="Y145" i="430"/>
  <c r="X184" i="430"/>
  <c r="Z189" i="430"/>
  <c r="Y242" i="430"/>
  <c r="BP27" i="443"/>
  <c r="BO27" i="443"/>
  <c r="BL27" i="443"/>
  <c r="AU27" i="443"/>
  <c r="AO27" i="443"/>
  <c r="BL62" i="443"/>
  <c r="AR62" i="443"/>
  <c r="BT33" i="444"/>
  <c r="AP33" i="444"/>
  <c r="AQ33" i="444" s="1"/>
  <c r="BS77" i="444"/>
  <c r="BR77" i="444"/>
  <c r="BL77" i="444"/>
  <c r="AS77" i="444"/>
  <c r="AT77" i="444"/>
  <c r="AO77" i="444"/>
  <c r="BK27" i="444"/>
  <c r="BJ27" i="444"/>
  <c r="BI27" i="444"/>
  <c r="BN43" i="444"/>
  <c r="AS43" i="444"/>
  <c r="BL43" i="444"/>
  <c r="BS43" i="444"/>
  <c r="BO43" i="444"/>
  <c r="BN95" i="444"/>
  <c r="AP95" i="444"/>
  <c r="AQ95" i="444" s="1"/>
  <c r="AP72" i="342"/>
  <c r="AQ72" i="342" s="1"/>
  <c r="AU93" i="342"/>
  <c r="BN96" i="342"/>
  <c r="BI99" i="342"/>
  <c r="BI127" i="342"/>
  <c r="BK128" i="342"/>
  <c r="BM138" i="342"/>
  <c r="BT141" i="342"/>
  <c r="Z56" i="399"/>
  <c r="X230" i="430"/>
  <c r="Y123" i="430"/>
  <c r="X165" i="430"/>
  <c r="Y111" i="430"/>
  <c r="Z38" i="430"/>
  <c r="Y44" i="430"/>
  <c r="X47" i="430"/>
  <c r="Z58" i="430"/>
  <c r="Z64" i="430"/>
  <c r="X69" i="430"/>
  <c r="AA90" i="430"/>
  <c r="Y110" i="430"/>
  <c r="AA116" i="430"/>
  <c r="X122" i="430"/>
  <c r="AA126" i="430"/>
  <c r="AA134" i="430"/>
  <c r="Y139" i="430"/>
  <c r="AA145" i="430"/>
  <c r="X166" i="430"/>
  <c r="Y182" i="430"/>
  <c r="Y192" i="430"/>
  <c r="Z210" i="430"/>
  <c r="X213" i="430"/>
  <c r="BK83" i="443"/>
  <c r="BI83" i="443"/>
  <c r="BM108" i="443"/>
  <c r="BR108" i="443"/>
  <c r="BN108" i="443"/>
  <c r="AU108" i="443"/>
  <c r="AO108" i="443"/>
  <c r="BN22" i="444"/>
  <c r="BQ22" i="444"/>
  <c r="AT22" i="444"/>
  <c r="AO22" i="444"/>
  <c r="BT22" i="444"/>
  <c r="AV22" i="444"/>
  <c r="AW22" i="444" s="1"/>
  <c r="BL22" i="444"/>
  <c r="AP22" i="444"/>
  <c r="AU22" i="444"/>
  <c r="AR22" i="444"/>
  <c r="Z121" i="430"/>
  <c r="Y121" i="430"/>
  <c r="Y122" i="430"/>
  <c r="BR106" i="443"/>
  <c r="BQ106" i="443"/>
  <c r="BT106" i="443"/>
  <c r="AU106" i="443"/>
  <c r="BS106" i="443"/>
  <c r="AT106" i="443"/>
  <c r="BP106" i="443"/>
  <c r="AP106" i="443"/>
  <c r="AQ106" i="443" s="1"/>
  <c r="BO106" i="443"/>
  <c r="AO106" i="443"/>
  <c r="BI88" i="444"/>
  <c r="BJ88" i="444"/>
  <c r="BI89" i="444"/>
  <c r="BK89" i="444"/>
  <c r="AT78" i="342"/>
  <c r="BO93" i="342"/>
  <c r="AR141" i="342"/>
  <c r="Y115" i="430"/>
  <c r="Z63" i="430"/>
  <c r="Y79" i="430"/>
  <c r="Z72" i="430"/>
  <c r="Z150" i="430"/>
  <c r="BM129" i="443"/>
  <c r="BN129" i="443"/>
  <c r="BT129" i="443"/>
  <c r="AV129" i="443"/>
  <c r="AW129" i="443" s="1"/>
  <c r="AO129" i="443"/>
  <c r="BJ65" i="445"/>
  <c r="BI65" i="445"/>
  <c r="BQ77" i="443"/>
  <c r="BR134" i="443"/>
  <c r="BI138" i="443"/>
  <c r="BJ138" i="443"/>
  <c r="BK42" i="444"/>
  <c r="BI42" i="444"/>
  <c r="BT104" i="444"/>
  <c r="AV104" i="444"/>
  <c r="AW104" i="444" s="1"/>
  <c r="AR104" i="444"/>
  <c r="BO117" i="444"/>
  <c r="AP117" i="444"/>
  <c r="AQ117" i="444" s="1"/>
  <c r="BI31" i="445"/>
  <c r="BK31" i="445"/>
  <c r="BO55" i="445"/>
  <c r="AS55" i="445"/>
  <c r="AR55" i="445"/>
  <c r="BK34" i="446"/>
  <c r="BI34" i="446"/>
  <c r="BJ34" i="446"/>
  <c r="AR32" i="443"/>
  <c r="BS56" i="443"/>
  <c r="AU59" i="443"/>
  <c r="BK66" i="443"/>
  <c r="AT67" i="443"/>
  <c r="AV73" i="443"/>
  <c r="AW73" i="443" s="1"/>
  <c r="AP77" i="443"/>
  <c r="AQ77" i="443" s="1"/>
  <c r="AP81" i="443"/>
  <c r="AQ81" i="443" s="1"/>
  <c r="BJ103" i="443"/>
  <c r="AO113" i="443"/>
  <c r="BK138" i="443"/>
  <c r="BI36" i="444"/>
  <c r="BJ42" i="444"/>
  <c r="BJ49" i="444"/>
  <c r="L14" i="445"/>
  <c r="BJ31" i="445"/>
  <c r="BT98" i="445"/>
  <c r="AO98" i="445"/>
  <c r="BK139" i="445"/>
  <c r="BJ139" i="445"/>
  <c r="BT44" i="446"/>
  <c r="AP44" i="446"/>
  <c r="AQ44" i="446" s="1"/>
  <c r="BO44" i="446"/>
  <c r="L14" i="443"/>
  <c r="BI23" i="443"/>
  <c r="AO33" i="443"/>
  <c r="AO44" i="443"/>
  <c r="BP45" i="443"/>
  <c r="BQ51" i="443"/>
  <c r="AO56" i="443"/>
  <c r="BK57" i="443"/>
  <c r="BJ62" i="443"/>
  <c r="AU67" i="443"/>
  <c r="BN75" i="443"/>
  <c r="AR77" i="443"/>
  <c r="BL78" i="443"/>
  <c r="AV81" i="443"/>
  <c r="AW81" i="443" s="1"/>
  <c r="BL98" i="443"/>
  <c r="BJ99" i="443"/>
  <c r="BK103" i="443"/>
  <c r="AS113" i="443"/>
  <c r="AU114" i="443"/>
  <c r="AO123" i="443"/>
  <c r="AU127" i="443"/>
  <c r="BQ131" i="443"/>
  <c r="BN131" i="443"/>
  <c r="BK36" i="444"/>
  <c r="BS73" i="444"/>
  <c r="AT73" i="444"/>
  <c r="BT73" i="444"/>
  <c r="AP73" i="444"/>
  <c r="AQ73" i="444" s="1"/>
  <c r="BR73" i="444"/>
  <c r="AO73" i="444"/>
  <c r="BK103" i="444"/>
  <c r="BJ103" i="444"/>
  <c r="BR35" i="445"/>
  <c r="BK123" i="445"/>
  <c r="BI123" i="445"/>
  <c r="BR44" i="447"/>
  <c r="BO44" i="447"/>
  <c r="AU44" i="447"/>
  <c r="AO44" i="447"/>
  <c r="BT44" i="447"/>
  <c r="AT44" i="447"/>
  <c r="BS75" i="443"/>
  <c r="BO131" i="443"/>
  <c r="BR138" i="443"/>
  <c r="BN138" i="443"/>
  <c r="AO138" i="443"/>
  <c r="BQ138" i="443"/>
  <c r="BP138" i="443"/>
  <c r="AT82" i="444"/>
  <c r="BR82" i="444"/>
  <c r="BS115" i="444"/>
  <c r="AP115" i="444"/>
  <c r="AQ115" i="444" s="1"/>
  <c r="BR121" i="444"/>
  <c r="BM121" i="444"/>
  <c r="AT121" i="444"/>
  <c r="AO121" i="444"/>
  <c r="BR122" i="444"/>
  <c r="AV122" i="444"/>
  <c r="AW122" i="444" s="1"/>
  <c r="AR122" i="444"/>
  <c r="AO122" i="444"/>
  <c r="BT122" i="444"/>
  <c r="BM122" i="444"/>
  <c r="AV146" i="444"/>
  <c r="AW146" i="444" s="1"/>
  <c r="BR146" i="444"/>
  <c r="BM146" i="444"/>
  <c r="BO42" i="445"/>
  <c r="AU42" i="445"/>
  <c r="BP66" i="445"/>
  <c r="BQ66" i="445"/>
  <c r="AU66" i="445"/>
  <c r="AT66" i="445"/>
  <c r="BT66" i="445"/>
  <c r="AP66" i="445"/>
  <c r="AQ66" i="445" s="1"/>
  <c r="BR66" i="445"/>
  <c r="BO89" i="445"/>
  <c r="AU89" i="445"/>
  <c r="AP89" i="445"/>
  <c r="AQ89" i="445" s="1"/>
  <c r="BJ23" i="443"/>
  <c r="BI32" i="443"/>
  <c r="AS36" i="443"/>
  <c r="AV56" i="443"/>
  <c r="AW56" i="443" s="1"/>
  <c r="BI57" i="443"/>
  <c r="BN59" i="443"/>
  <c r="BK62" i="443"/>
  <c r="AO75" i="443"/>
  <c r="BT75" i="443"/>
  <c r="BL76" i="443"/>
  <c r="AU82" i="443"/>
  <c r="BK87" i="443"/>
  <c r="AV88" i="443"/>
  <c r="AW88" i="443" s="1"/>
  <c r="BJ95" i="443"/>
  <c r="AV97" i="443"/>
  <c r="AW97" i="443" s="1"/>
  <c r="BI116" i="443"/>
  <c r="AU118" i="443"/>
  <c r="AT123" i="443"/>
  <c r="AP128" i="443"/>
  <c r="AQ128" i="443" s="1"/>
  <c r="BI130" i="443"/>
  <c r="AO131" i="443"/>
  <c r="BR131" i="443"/>
  <c r="AS133" i="443"/>
  <c r="AT134" i="443"/>
  <c r="AP138" i="443"/>
  <c r="AQ138" i="443" s="1"/>
  <c r="BS138" i="443"/>
  <c r="BS141" i="443"/>
  <c r="BL141" i="443"/>
  <c r="BP142" i="443"/>
  <c r="AO142" i="443"/>
  <c r="BN93" i="444"/>
  <c r="BK24" i="445"/>
  <c r="BJ24" i="445"/>
  <c r="AO66" i="445"/>
  <c r="BR84" i="445"/>
  <c r="BL84" i="445"/>
  <c r="AU84" i="445"/>
  <c r="AS84" i="445"/>
  <c r="AO84" i="445"/>
  <c r="AT95" i="445"/>
  <c r="BT101" i="445"/>
  <c r="BL101" i="445"/>
  <c r="AT101" i="445"/>
  <c r="AP101" i="445"/>
  <c r="AQ101" i="445" s="1"/>
  <c r="BL29" i="446"/>
  <c r="BR29" i="446"/>
  <c r="AT29" i="446"/>
  <c r="AS29" i="446"/>
  <c r="AO29" i="446"/>
  <c r="BJ58" i="446"/>
  <c r="BI58" i="446"/>
  <c r="BK58" i="446"/>
  <c r="O14" i="443"/>
  <c r="AO23" i="443"/>
  <c r="BL23" i="443"/>
  <c r="BR32" i="443"/>
  <c r="AO41" i="443"/>
  <c r="BJ44" i="443"/>
  <c r="AO47" i="443"/>
  <c r="BS59" i="443"/>
  <c r="BL67" i="443"/>
  <c r="BJ73" i="443"/>
  <c r="AP75" i="443"/>
  <c r="AQ75" i="443" s="1"/>
  <c r="BI77" i="443"/>
  <c r="AO80" i="443"/>
  <c r="BS81" i="443"/>
  <c r="AR83" i="443"/>
  <c r="AR105" i="443"/>
  <c r="BJ109" i="443"/>
  <c r="BN113" i="443"/>
  <c r="BJ116" i="443"/>
  <c r="AV128" i="443"/>
  <c r="AW128" i="443" s="1"/>
  <c r="BK130" i="443"/>
  <c r="AP131" i="443"/>
  <c r="AQ131" i="443" s="1"/>
  <c r="BS131" i="443"/>
  <c r="AT138" i="443"/>
  <c r="BT138" i="443"/>
  <c r="AV27" i="444"/>
  <c r="AW27" i="444" s="1"/>
  <c r="BM27" i="444"/>
  <c r="BM35" i="444"/>
  <c r="AS35" i="444"/>
  <c r="BO58" i="444"/>
  <c r="AP58" i="444"/>
  <c r="AQ58" i="444" s="1"/>
  <c r="BM63" i="444"/>
  <c r="BT63" i="444"/>
  <c r="BO90" i="444"/>
  <c r="BN90" i="444"/>
  <c r="AV90" i="444"/>
  <c r="AW90" i="444" s="1"/>
  <c r="BL35" i="445"/>
  <c r="AS35" i="445"/>
  <c r="BT35" i="445"/>
  <c r="AP35" i="445"/>
  <c r="AQ35" i="445" s="1"/>
  <c r="BN70" i="445"/>
  <c r="BL70" i="445"/>
  <c r="AU70" i="445"/>
  <c r="AT70" i="445"/>
  <c r="BO121" i="445"/>
  <c r="BP121" i="445"/>
  <c r="AU121" i="445"/>
  <c r="AP121" i="445"/>
  <c r="AQ121" i="445" s="1"/>
  <c r="BO34" i="443"/>
  <c r="BP57" i="443"/>
  <c r="BR67" i="443"/>
  <c r="BM73" i="443"/>
  <c r="AT75" i="443"/>
  <c r="BS127" i="443"/>
  <c r="AT131" i="443"/>
  <c r="BT131" i="443"/>
  <c r="AU138" i="443"/>
  <c r="N14" i="444"/>
  <c r="BR26" i="444"/>
  <c r="AO26" i="444"/>
  <c r="AO63" i="444"/>
  <c r="BO73" i="444"/>
  <c r="AR90" i="444"/>
  <c r="BK91" i="444"/>
  <c r="BJ91" i="444"/>
  <c r="BI91" i="444"/>
  <c r="AO70" i="445"/>
  <c r="BK94" i="445"/>
  <c r="BJ94" i="445"/>
  <c r="BR118" i="445"/>
  <c r="AP118" i="445"/>
  <c r="AQ118" i="445" s="1"/>
  <c r="BN118" i="445"/>
  <c r="BQ118" i="445"/>
  <c r="BS55" i="446"/>
  <c r="BO55" i="446"/>
  <c r="AU94" i="446"/>
  <c r="AR94" i="446"/>
  <c r="BM33" i="447"/>
  <c r="AO33" i="447"/>
  <c r="BQ132" i="444"/>
  <c r="BN132" i="444"/>
  <c r="BS144" i="444"/>
  <c r="BT23" i="445"/>
  <c r="BR39" i="445"/>
  <c r="BQ50" i="445"/>
  <c r="BP50" i="445"/>
  <c r="BO53" i="445"/>
  <c r="BN76" i="445"/>
  <c r="BM96" i="445"/>
  <c r="AO118" i="445"/>
  <c r="BR134" i="445"/>
  <c r="AT134" i="445"/>
  <c r="AO134" i="445"/>
  <c r="AT36" i="446"/>
  <c r="AP37" i="446"/>
  <c r="AQ37" i="446" s="1"/>
  <c r="BI107" i="446"/>
  <c r="BK107" i="446"/>
  <c r="BM43" i="447"/>
  <c r="AR43" i="447"/>
  <c r="BJ57" i="447"/>
  <c r="BK57" i="447"/>
  <c r="BI57" i="447"/>
  <c r="BR70" i="447"/>
  <c r="AO70" i="447"/>
  <c r="BP89" i="447"/>
  <c r="AV89" i="447"/>
  <c r="AW89" i="447" s="1"/>
  <c r="AS89" i="447"/>
  <c r="BQ89" i="447"/>
  <c r="AB17" i="449"/>
  <c r="AB20" i="449" s="1"/>
  <c r="Z66" i="449"/>
  <c r="AA66" i="449"/>
  <c r="Y66" i="449"/>
  <c r="X66" i="449"/>
  <c r="BO132" i="444"/>
  <c r="BT144" i="444"/>
  <c r="BN96" i="445"/>
  <c r="BP102" i="445"/>
  <c r="AS102" i="445"/>
  <c r="BN102" i="445"/>
  <c r="BQ102" i="445"/>
  <c r="AT118" i="445"/>
  <c r="AS37" i="446"/>
  <c r="BR96" i="446"/>
  <c r="BQ96" i="446"/>
  <c r="BM96" i="446"/>
  <c r="AO96" i="446"/>
  <c r="BL22" i="447"/>
  <c r="BQ22" i="447"/>
  <c r="BP22" i="447"/>
  <c r="AS22" i="447"/>
  <c r="BM69" i="447"/>
  <c r="AO69" i="447"/>
  <c r="AO96" i="445"/>
  <c r="BR96" i="445"/>
  <c r="AO102" i="445"/>
  <c r="BR114" i="445"/>
  <c r="AO114" i="445"/>
  <c r="AT146" i="445"/>
  <c r="AO146" i="445"/>
  <c r="BL61" i="446"/>
  <c r="BQ61" i="446"/>
  <c r="BP61" i="446"/>
  <c r="BK84" i="446"/>
  <c r="BJ84" i="446"/>
  <c r="BT94" i="446"/>
  <c r="AR96" i="446"/>
  <c r="BJ73" i="447"/>
  <c r="BK73" i="447"/>
  <c r="AR88" i="447"/>
  <c r="BS88" i="447"/>
  <c r="BM140" i="443"/>
  <c r="BO45" i="444"/>
  <c r="BR52" i="444"/>
  <c r="BT52" i="444"/>
  <c r="BT57" i="444"/>
  <c r="BN59" i="444"/>
  <c r="AU61" i="444"/>
  <c r="BO65" i="444"/>
  <c r="AV74" i="444"/>
  <c r="AW74" i="444" s="1"/>
  <c r="AT105" i="444"/>
  <c r="BS112" i="444"/>
  <c r="BQ120" i="444"/>
  <c r="AP132" i="444"/>
  <c r="AQ132" i="444" s="1"/>
  <c r="BT132" i="444"/>
  <c r="BI133" i="444"/>
  <c r="AT144" i="444"/>
  <c r="BS22" i="445"/>
  <c r="AU23" i="445"/>
  <c r="AO28" i="445"/>
  <c r="AU39" i="445"/>
  <c r="BK42" i="445"/>
  <c r="AV44" i="445"/>
  <c r="AW44" i="445" s="1"/>
  <c r="AT45" i="445"/>
  <c r="AP50" i="445"/>
  <c r="AQ50" i="445" s="1"/>
  <c r="AR53" i="445"/>
  <c r="BI58" i="445"/>
  <c r="AR76" i="445"/>
  <c r="AR96" i="445"/>
  <c r="BT96" i="445"/>
  <c r="BI99" i="445"/>
  <c r="AP102" i="445"/>
  <c r="AQ102" i="445" s="1"/>
  <c r="BO110" i="445"/>
  <c r="AT110" i="445"/>
  <c r="BI118" i="445"/>
  <c r="BJ118" i="445"/>
  <c r="BQ124" i="445"/>
  <c r="AU124" i="445"/>
  <c r="BP124" i="445"/>
  <c r="BS134" i="445"/>
  <c r="BQ140" i="445"/>
  <c r="BM140" i="445"/>
  <c r="AU140" i="445"/>
  <c r="AR140" i="445"/>
  <c r="AU48" i="446"/>
  <c r="AR61" i="446"/>
  <c r="BN89" i="447"/>
  <c r="BS45" i="444"/>
  <c r="BJ133" i="444"/>
  <c r="AU144" i="444"/>
  <c r="BT22" i="445"/>
  <c r="BQ49" i="445"/>
  <c r="AS50" i="445"/>
  <c r="AU53" i="445"/>
  <c r="BM80" i="445"/>
  <c r="AU96" i="445"/>
  <c r="BK99" i="445"/>
  <c r="BL105" i="445"/>
  <c r="BI114" i="445"/>
  <c r="BK114" i="445"/>
  <c r="BO118" i="445"/>
  <c r="BK127" i="445"/>
  <c r="BJ127" i="445"/>
  <c r="BT129" i="445"/>
  <c r="BP129" i="445"/>
  <c r="AP129" i="445"/>
  <c r="AQ129" i="445" s="1"/>
  <c r="BT134" i="445"/>
  <c r="BQ139" i="445"/>
  <c r="AO139" i="445"/>
  <c r="BS24" i="446"/>
  <c r="BL24" i="446"/>
  <c r="AT24" i="446"/>
  <c r="AP24" i="446"/>
  <c r="AQ24" i="446" s="1"/>
  <c r="BI25" i="446"/>
  <c r="BK25" i="446"/>
  <c r="BK65" i="446"/>
  <c r="BO27" i="447"/>
  <c r="BQ27" i="447"/>
  <c r="AO27" i="447"/>
  <c r="AS36" i="447"/>
  <c r="AT36" i="447"/>
  <c r="AO36" i="447"/>
  <c r="AR92" i="447"/>
  <c r="BM92" i="447"/>
  <c r="AS143" i="443"/>
  <c r="AS31" i="444"/>
  <c r="BM42" i="444"/>
  <c r="AO45" i="444"/>
  <c r="BT45" i="444"/>
  <c r="BS65" i="444"/>
  <c r="BO68" i="444"/>
  <c r="AV75" i="444"/>
  <c r="AW75" i="444" s="1"/>
  <c r="BK84" i="444"/>
  <c r="AO112" i="444"/>
  <c r="AU132" i="444"/>
  <c r="AP135" i="444"/>
  <c r="AQ135" i="444" s="1"/>
  <c r="AU29" i="445"/>
  <c r="BK35" i="445"/>
  <c r="AS36" i="445"/>
  <c r="BJ43" i="445"/>
  <c r="BJ47" i="445"/>
  <c r="BJ59" i="445"/>
  <c r="BI60" i="445"/>
  <c r="BL72" i="445"/>
  <c r="BN75" i="445"/>
  <c r="AV76" i="445"/>
  <c r="AW76" i="445" s="1"/>
  <c r="AO79" i="445"/>
  <c r="BT80" i="445"/>
  <c r="AS86" i="445"/>
  <c r="BK90" i="445"/>
  <c r="AV96" i="445"/>
  <c r="AW96" i="445" s="1"/>
  <c r="BP113" i="445"/>
  <c r="BJ114" i="445"/>
  <c r="BP118" i="445"/>
  <c r="BI127" i="445"/>
  <c r="BJ25" i="446"/>
  <c r="BR37" i="446"/>
  <c r="BR45" i="446"/>
  <c r="AO45" i="446"/>
  <c r="BL57" i="446"/>
  <c r="AT57" i="446"/>
  <c r="AR57" i="446"/>
  <c r="BK63" i="446"/>
  <c r="BJ63" i="446"/>
  <c r="AT27" i="447"/>
  <c r="BK37" i="447"/>
  <c r="BI37" i="447"/>
  <c r="BQ110" i="446"/>
  <c r="BQ99" i="447"/>
  <c r="AR99" i="447"/>
  <c r="BJ107" i="447"/>
  <c r="BK107" i="447"/>
  <c r="AA235" i="448"/>
  <c r="Z235" i="448"/>
  <c r="Y235" i="448"/>
  <c r="X235" i="448"/>
  <c r="BQ143" i="445"/>
  <c r="BN82" i="446"/>
  <c r="AV98" i="446"/>
  <c r="AW98" i="446" s="1"/>
  <c r="AR110" i="446"/>
  <c r="BS119" i="446"/>
  <c r="AS127" i="446"/>
  <c r="AU139" i="446"/>
  <c r="BR141" i="446"/>
  <c r="U14" i="447"/>
  <c r="P18" i="447"/>
  <c r="BS18" i="447"/>
  <c r="BT18" i="447" s="1"/>
  <c r="BN24" i="447"/>
  <c r="BJ49" i="447"/>
  <c r="BS64" i="447"/>
  <c r="BN80" i="447"/>
  <c r="BT98" i="447"/>
  <c r="BP98" i="447"/>
  <c r="BQ103" i="447"/>
  <c r="AR103" i="447"/>
  <c r="BT142" i="447"/>
  <c r="BP142" i="447"/>
  <c r="BM142" i="447"/>
  <c r="AR142" i="447"/>
  <c r="AO142" i="447"/>
  <c r="A22" i="449"/>
  <c r="BT54" i="446"/>
  <c r="BP60" i="446"/>
  <c r="BJ61" i="446"/>
  <c r="AS70" i="446"/>
  <c r="AS79" i="446"/>
  <c r="BQ84" i="446"/>
  <c r="BR88" i="446"/>
  <c r="AV110" i="446"/>
  <c r="AW110" i="446" s="1"/>
  <c r="AO119" i="446"/>
  <c r="BT119" i="446"/>
  <c r="AS128" i="446"/>
  <c r="BI53" i="447"/>
  <c r="AO72" i="447"/>
  <c r="AO80" i="447"/>
  <c r="BO80" i="447"/>
  <c r="AT81" i="447"/>
  <c r="BN87" i="447"/>
  <c r="BK104" i="447"/>
  <c r="BJ104" i="447"/>
  <c r="BQ121" i="447"/>
  <c r="X84" i="449"/>
  <c r="Y84" i="449"/>
  <c r="BT60" i="446"/>
  <c r="BJ94" i="446"/>
  <c r="BQ135" i="446"/>
  <c r="BN135" i="446"/>
  <c r="BQ78" i="447"/>
  <c r="AA229" i="448"/>
  <c r="Z229" i="448"/>
  <c r="Y244" i="448"/>
  <c r="X244" i="448"/>
  <c r="Z40" i="449"/>
  <c r="AA40" i="449"/>
  <c r="Y40" i="449"/>
  <c r="BM98" i="446"/>
  <c r="BN127" i="446"/>
  <c r="BO135" i="446"/>
  <c r="BS41" i="447"/>
  <c r="BT78" i="447"/>
  <c r="BJ89" i="447"/>
  <c r="BK89" i="447"/>
  <c r="BS106" i="445"/>
  <c r="AT54" i="446"/>
  <c r="BJ59" i="446"/>
  <c r="AO60" i="446"/>
  <c r="BK70" i="446"/>
  <c r="AP81" i="446"/>
  <c r="AQ81" i="446" s="1"/>
  <c r="AT82" i="446"/>
  <c r="AS86" i="446"/>
  <c r="AU90" i="446"/>
  <c r="BK94" i="446"/>
  <c r="BO110" i="446"/>
  <c r="AT111" i="446"/>
  <c r="BO127" i="446"/>
  <c r="AO135" i="446"/>
  <c r="BP135" i="446"/>
  <c r="AV137" i="446"/>
  <c r="AW137" i="446" s="1"/>
  <c r="BO139" i="446"/>
  <c r="AS141" i="446"/>
  <c r="AT146" i="446"/>
  <c r="BK31" i="447"/>
  <c r="AT49" i="447"/>
  <c r="AO52" i="447"/>
  <c r="AP59" i="447"/>
  <c r="AQ59" i="447" s="1"/>
  <c r="AO64" i="447"/>
  <c r="BI89" i="447"/>
  <c r="BI109" i="447"/>
  <c r="BK109" i="447"/>
  <c r="X26" i="448"/>
  <c r="Z26" i="448"/>
  <c r="Y26" i="448"/>
  <c r="Z220" i="448"/>
  <c r="X220" i="448"/>
  <c r="X76" i="451"/>
  <c r="Z76" i="451"/>
  <c r="X165" i="451"/>
  <c r="AA165" i="451"/>
  <c r="Z165" i="451"/>
  <c r="Y165" i="451"/>
  <c r="Y214" i="451"/>
  <c r="AA214" i="451"/>
  <c r="AA49" i="452"/>
  <c r="Y49" i="452"/>
  <c r="X49" i="452"/>
  <c r="Z103" i="452"/>
  <c r="AA103" i="452"/>
  <c r="AA119" i="452"/>
  <c r="Y119" i="452"/>
  <c r="Z171" i="452"/>
  <c r="Y171" i="452"/>
  <c r="X171" i="452"/>
  <c r="Z217" i="452"/>
  <c r="AA217" i="452"/>
  <c r="Y217" i="452"/>
  <c r="X217" i="452"/>
  <c r="X177" i="453"/>
  <c r="Z177" i="453"/>
  <c r="AA225" i="453"/>
  <c r="Z225" i="453"/>
  <c r="A22" i="448"/>
  <c r="X114" i="451"/>
  <c r="Z114" i="451"/>
  <c r="Z23" i="452"/>
  <c r="X23" i="452"/>
  <c r="X30" i="452"/>
  <c r="Y30" i="452"/>
  <c r="AA30" i="452"/>
  <c r="Z30" i="452"/>
  <c r="X47" i="452"/>
  <c r="Z60" i="452"/>
  <c r="AA60" i="452"/>
  <c r="Z158" i="452"/>
  <c r="Y158" i="452"/>
  <c r="AA211" i="453"/>
  <c r="Z211" i="453"/>
  <c r="Y211" i="453"/>
  <c r="X211" i="453"/>
  <c r="AO144" i="447"/>
  <c r="N13" i="450"/>
  <c r="M13" i="451"/>
  <c r="Z74" i="451"/>
  <c r="X74" i="451"/>
  <c r="AA100" i="451"/>
  <c r="Y100" i="451"/>
  <c r="Y106" i="451"/>
  <c r="Z106" i="451"/>
  <c r="AA188" i="451"/>
  <c r="Y188" i="451"/>
  <c r="Z67" i="452"/>
  <c r="X67" i="452"/>
  <c r="Y168" i="452"/>
  <c r="X168" i="452"/>
  <c r="Z139" i="453"/>
  <c r="Y139" i="453"/>
  <c r="M13" i="448"/>
  <c r="M13" i="449"/>
  <c r="P13" i="450"/>
  <c r="X237" i="450"/>
  <c r="N13" i="451"/>
  <c r="X62" i="451"/>
  <c r="Z62" i="451"/>
  <c r="Z69" i="451"/>
  <c r="Y69" i="451"/>
  <c r="X240" i="451"/>
  <c r="Y240" i="451"/>
  <c r="AA240" i="451"/>
  <c r="V17" i="452"/>
  <c r="P17" i="452"/>
  <c r="AA54" i="452"/>
  <c r="Z54" i="452"/>
  <c r="Y54" i="452"/>
  <c r="Z30" i="453"/>
  <c r="Y30" i="453"/>
  <c r="AS145" i="447"/>
  <c r="N13" i="449"/>
  <c r="X90" i="449"/>
  <c r="AA114" i="449"/>
  <c r="AA120" i="449"/>
  <c r="AA186" i="449"/>
  <c r="Y211" i="449"/>
  <c r="S13" i="450"/>
  <c r="A22" i="450"/>
  <c r="AA77" i="450"/>
  <c r="Y94" i="450"/>
  <c r="AA96" i="450"/>
  <c r="Y110" i="450"/>
  <c r="Y132" i="450"/>
  <c r="Z138" i="450"/>
  <c r="X180" i="450"/>
  <c r="Y182" i="450"/>
  <c r="X191" i="450"/>
  <c r="X196" i="450"/>
  <c r="Y198" i="450"/>
  <c r="AA205" i="450"/>
  <c r="X214" i="450"/>
  <c r="X216" i="450"/>
  <c r="Y229" i="450"/>
  <c r="X235" i="450"/>
  <c r="Y237" i="450"/>
  <c r="Y244" i="450"/>
  <c r="X37" i="451"/>
  <c r="Y53" i="451"/>
  <c r="Z55" i="451"/>
  <c r="Y55" i="451"/>
  <c r="Y70" i="451"/>
  <c r="X121" i="451"/>
  <c r="Y133" i="451"/>
  <c r="Z135" i="451"/>
  <c r="X151" i="451"/>
  <c r="Y151" i="451"/>
  <c r="Y164" i="451"/>
  <c r="AA186" i="451"/>
  <c r="Z186" i="451"/>
  <c r="AA204" i="451"/>
  <c r="Y204" i="451"/>
  <c r="X212" i="451"/>
  <c r="AA212" i="451"/>
  <c r="AA246" i="451"/>
  <c r="AA196" i="452"/>
  <c r="Z196" i="452"/>
  <c r="Z61" i="453"/>
  <c r="X61" i="453"/>
  <c r="BL108" i="447"/>
  <c r="AT111" i="447"/>
  <c r="BN112" i="447"/>
  <c r="AP119" i="447"/>
  <c r="AQ119" i="447" s="1"/>
  <c r="AU123" i="447"/>
  <c r="BP127" i="447"/>
  <c r="BP140" i="447"/>
  <c r="BO144" i="447"/>
  <c r="AV145" i="447"/>
  <c r="AW145" i="447" s="1"/>
  <c r="Y60" i="449"/>
  <c r="AA90" i="449"/>
  <c r="X146" i="449"/>
  <c r="Z155" i="449"/>
  <c r="X162" i="449"/>
  <c r="X178" i="449"/>
  <c r="X224" i="449"/>
  <c r="X229" i="449"/>
  <c r="AA94" i="450"/>
  <c r="Z110" i="450"/>
  <c r="Y151" i="450"/>
  <c r="Y157" i="450"/>
  <c r="X178" i="450"/>
  <c r="Y180" i="450"/>
  <c r="Y194" i="450"/>
  <c r="Y196" i="450"/>
  <c r="X201" i="450"/>
  <c r="AA229" i="450"/>
  <c r="Z235" i="450"/>
  <c r="Z237" i="450"/>
  <c r="X239" i="450"/>
  <c r="S13" i="451"/>
  <c r="Y37" i="451"/>
  <c r="Y44" i="451"/>
  <c r="Y76" i="451"/>
  <c r="Z87" i="451"/>
  <c r="Y87" i="451"/>
  <c r="Z91" i="451"/>
  <c r="AA93" i="451"/>
  <c r="X98" i="451"/>
  <c r="Y98" i="451"/>
  <c r="X130" i="451"/>
  <c r="Z130" i="451"/>
  <c r="Z133" i="451"/>
  <c r="AA180" i="451"/>
  <c r="Z180" i="451"/>
  <c r="Y184" i="451"/>
  <c r="Z189" i="451"/>
  <c r="AA189" i="451"/>
  <c r="X189" i="451"/>
  <c r="Y231" i="451"/>
  <c r="X25" i="452"/>
  <c r="AA25" i="452"/>
  <c r="Y25" i="452"/>
  <c r="Z52" i="452"/>
  <c r="AA166" i="452"/>
  <c r="X166" i="452"/>
  <c r="Y144" i="453"/>
  <c r="X144" i="453"/>
  <c r="Z209" i="453"/>
  <c r="X209" i="453"/>
  <c r="BI98" i="447"/>
  <c r="BI100" i="447"/>
  <c r="BL104" i="447"/>
  <c r="AO112" i="447"/>
  <c r="BP112" i="447"/>
  <c r="AO115" i="447"/>
  <c r="AO127" i="447"/>
  <c r="BS127" i="447"/>
  <c r="BQ140" i="447"/>
  <c r="BS140" i="447"/>
  <c r="Z99" i="449"/>
  <c r="AA112" i="449"/>
  <c r="X130" i="449"/>
  <c r="Y139" i="449"/>
  <c r="Y178" i="449"/>
  <c r="Z224" i="449"/>
  <c r="Y229" i="449"/>
  <c r="P17" i="450"/>
  <c r="O17" i="450" s="1"/>
  <c r="Y54" i="450"/>
  <c r="AA61" i="450"/>
  <c r="Y92" i="450"/>
  <c r="Y102" i="450"/>
  <c r="Y108" i="450"/>
  <c r="Y123" i="450"/>
  <c r="Z132" i="450"/>
  <c r="Y178" i="450"/>
  <c r="AA182" i="450"/>
  <c r="Z194" i="450"/>
  <c r="AA198" i="450"/>
  <c r="Y201" i="450"/>
  <c r="Z209" i="450"/>
  <c r="Y219" i="450"/>
  <c r="AA235" i="450"/>
  <c r="Z239" i="450"/>
  <c r="X24" i="451"/>
  <c r="AA76" i="451"/>
  <c r="Y114" i="451"/>
  <c r="AA116" i="451"/>
  <c r="X116" i="451"/>
  <c r="Y119" i="451"/>
  <c r="X146" i="451"/>
  <c r="Y146" i="451"/>
  <c r="Z241" i="451"/>
  <c r="AA241" i="451"/>
  <c r="X241" i="451"/>
  <c r="Z49" i="452"/>
  <c r="Y97" i="452"/>
  <c r="X97" i="452"/>
  <c r="AA97" i="452"/>
  <c r="Z97" i="452"/>
  <c r="Y103" i="452"/>
  <c r="X119" i="452"/>
  <c r="X133" i="452"/>
  <c r="Z133" i="452"/>
  <c r="AP112" i="447"/>
  <c r="AQ112" i="447" s="1"/>
  <c r="BR112" i="447"/>
  <c r="AT115" i="447"/>
  <c r="AP127" i="447"/>
  <c r="AQ127" i="447" s="1"/>
  <c r="BT127" i="447"/>
  <c r="Z212" i="448"/>
  <c r="X224" i="448"/>
  <c r="V13" i="449"/>
  <c r="AA32" i="449"/>
  <c r="X58" i="449"/>
  <c r="AA82" i="449"/>
  <c r="AA88" i="449"/>
  <c r="X106" i="449"/>
  <c r="Y124" i="449"/>
  <c r="Y130" i="449"/>
  <c r="AA178" i="449"/>
  <c r="AA234" i="449"/>
  <c r="M13" i="450"/>
  <c r="V17" i="450"/>
  <c r="Y48" i="450"/>
  <c r="AA67" i="450"/>
  <c r="AA82" i="450"/>
  <c r="AA92" i="450"/>
  <c r="X110" i="450"/>
  <c r="Y149" i="450"/>
  <c r="Y174" i="450"/>
  <c r="AA180" i="450"/>
  <c r="X185" i="450"/>
  <c r="X190" i="450"/>
  <c r="AA196" i="450"/>
  <c r="Y213" i="450"/>
  <c r="AA239" i="450"/>
  <c r="Y74" i="451"/>
  <c r="Z80" i="451"/>
  <c r="Z85" i="451"/>
  <c r="X85" i="451"/>
  <c r="X106" i="451"/>
  <c r="AA114" i="451"/>
  <c r="Z119" i="451"/>
  <c r="AA133" i="451"/>
  <c r="Z139" i="451"/>
  <c r="AA196" i="451"/>
  <c r="Z196" i="451"/>
  <c r="X196" i="451"/>
  <c r="X29" i="452"/>
  <c r="Z29" i="452"/>
  <c r="Y71" i="452"/>
  <c r="X71" i="452"/>
  <c r="Z77" i="452"/>
  <c r="Y77" i="452"/>
  <c r="AA47" i="453"/>
  <c r="Y47" i="453"/>
  <c r="Y177" i="452"/>
  <c r="X205" i="452"/>
  <c r="X207" i="452"/>
  <c r="AA81" i="453"/>
  <c r="Y91" i="453"/>
  <c r="Y101" i="453"/>
  <c r="X143" i="453"/>
  <c r="X149" i="453"/>
  <c r="Y158" i="453"/>
  <c r="AA160" i="453"/>
  <c r="AA184" i="453"/>
  <c r="Y187" i="453"/>
  <c r="X203" i="453"/>
  <c r="X205" i="453"/>
  <c r="AA206" i="453"/>
  <c r="X208" i="453"/>
  <c r="Y217" i="453"/>
  <c r="X243" i="453"/>
  <c r="X36" i="454"/>
  <c r="X48" i="454"/>
  <c r="X50" i="454"/>
  <c r="Z55" i="454"/>
  <c r="X84" i="454"/>
  <c r="X135" i="452"/>
  <c r="AA177" i="452"/>
  <c r="Z188" i="452"/>
  <c r="Y205" i="452"/>
  <c r="Y207" i="452"/>
  <c r="Y227" i="452"/>
  <c r="X230" i="452"/>
  <c r="Y239" i="452"/>
  <c r="Z126" i="453"/>
  <c r="X141" i="453"/>
  <c r="Y203" i="453"/>
  <c r="Z205" i="453"/>
  <c r="Z215" i="453"/>
  <c r="X149" i="451"/>
  <c r="S13" i="452"/>
  <c r="A22" i="452"/>
  <c r="Z105" i="452"/>
  <c r="X108" i="452"/>
  <c r="Z110" i="452"/>
  <c r="Z135" i="452"/>
  <c r="Y209" i="452"/>
  <c r="X222" i="452"/>
  <c r="Y230" i="452"/>
  <c r="X57" i="453"/>
  <c r="X95" i="453"/>
  <c r="Y166" i="453"/>
  <c r="AA187" i="453"/>
  <c r="X213" i="453"/>
  <c r="AA37" i="454"/>
  <c r="Y49" i="454"/>
  <c r="Y68" i="454"/>
  <c r="Z79" i="454"/>
  <c r="Z116" i="454"/>
  <c r="X120" i="454"/>
  <c r="Z123" i="454"/>
  <c r="AA144" i="454"/>
  <c r="X151" i="454"/>
  <c r="Y197" i="454"/>
  <c r="Z191" i="451"/>
  <c r="Y202" i="451"/>
  <c r="Y222" i="451"/>
  <c r="X55" i="452"/>
  <c r="Y75" i="452"/>
  <c r="AA110" i="452"/>
  <c r="Y167" i="452"/>
  <c r="AA230" i="452"/>
  <c r="Z142" i="453"/>
  <c r="Y180" i="453"/>
  <c r="Y188" i="453"/>
  <c r="Z242" i="453"/>
  <c r="X244" i="453"/>
  <c r="X28" i="454"/>
  <c r="Y40" i="454"/>
  <c r="X44" i="454"/>
  <c r="X56" i="454"/>
  <c r="Z68" i="454"/>
  <c r="X109" i="454"/>
  <c r="Z113" i="454"/>
  <c r="Y151" i="454"/>
  <c r="AA168" i="454"/>
  <c r="AA175" i="454"/>
  <c r="S13" i="453"/>
  <c r="X32" i="454"/>
  <c r="Z40" i="454"/>
  <c r="Z49" i="454"/>
  <c r="X60" i="454"/>
  <c r="Y80" i="454"/>
  <c r="Z93" i="454"/>
  <c r="Y99" i="454"/>
  <c r="X106" i="454"/>
  <c r="AA109" i="454"/>
  <c r="X116" i="454"/>
  <c r="Y124" i="454"/>
  <c r="Y149" i="454"/>
  <c r="Z151" i="454"/>
  <c r="X153" i="454"/>
  <c r="Y221" i="454"/>
  <c r="X232" i="454"/>
  <c r="Y245" i="454"/>
  <c r="Y45" i="454"/>
  <c r="Z48" i="454"/>
  <c r="X55" i="454"/>
  <c r="X119" i="454"/>
  <c r="AA149" i="454"/>
  <c r="Y153" i="454"/>
  <c r="X173" i="454"/>
  <c r="X179" i="454"/>
  <c r="X189" i="454"/>
  <c r="X196" i="454"/>
  <c r="AA214" i="454"/>
  <c r="Y243" i="454"/>
  <c r="Y148" i="451"/>
  <c r="Y220" i="451"/>
  <c r="M13" i="452"/>
  <c r="Z73" i="452"/>
  <c r="Y81" i="452"/>
  <c r="Y104" i="452"/>
  <c r="Z109" i="452"/>
  <c r="X115" i="452"/>
  <c r="X120" i="452"/>
  <c r="X177" i="452"/>
  <c r="Z190" i="452"/>
  <c r="Z221" i="452"/>
  <c r="X35" i="453"/>
  <c r="Z110" i="453"/>
  <c r="Y113" i="453"/>
  <c r="Z137" i="453"/>
  <c r="Z145" i="453"/>
  <c r="Y160" i="453"/>
  <c r="AA162" i="453"/>
  <c r="Z178" i="453"/>
  <c r="X187" i="453"/>
  <c r="X217" i="453"/>
  <c r="S13" i="454"/>
  <c r="AA45" i="454"/>
  <c r="Y61" i="454"/>
  <c r="X80" i="454"/>
  <c r="AA107" i="454"/>
  <c r="Z109" i="454"/>
  <c r="X124" i="454"/>
  <c r="Y128" i="454"/>
  <c r="Z176" i="454"/>
  <c r="Y179" i="454"/>
  <c r="Y189" i="454"/>
  <c r="Y194" i="454"/>
  <c r="Y196" i="454"/>
  <c r="AA243" i="454"/>
  <c r="BN69" i="342"/>
  <c r="BP69" i="342"/>
  <c r="BS69" i="342"/>
  <c r="BO69" i="342"/>
  <c r="AR69" i="342"/>
  <c r="AU69" i="342"/>
  <c r="AV69" i="342"/>
  <c r="AW69" i="342" s="1"/>
  <c r="AO69" i="342"/>
  <c r="AP69" i="342"/>
  <c r="AQ69" i="342" s="1"/>
  <c r="BL69" i="342"/>
  <c r="BM69" i="342"/>
  <c r="BQ69" i="342"/>
  <c r="BR69" i="342"/>
  <c r="AT69" i="342"/>
  <c r="BK112" i="342"/>
  <c r="BI112" i="342"/>
  <c r="BR119" i="342"/>
  <c r="AT119" i="342"/>
  <c r="BT119" i="342"/>
  <c r="BO119" i="342"/>
  <c r="BQ119" i="342"/>
  <c r="Y83" i="399"/>
  <c r="Z83" i="399"/>
  <c r="X83" i="399"/>
  <c r="Y221" i="399"/>
  <c r="AA221" i="399"/>
  <c r="Z221" i="399"/>
  <c r="AA85" i="430"/>
  <c r="Z85" i="430"/>
  <c r="Y85" i="430"/>
  <c r="X85" i="430"/>
  <c r="BR66" i="342"/>
  <c r="BP66" i="342"/>
  <c r="BL66" i="342"/>
  <c r="AT66" i="342"/>
  <c r="AR66" i="342"/>
  <c r="AO66" i="342"/>
  <c r="BS66" i="342"/>
  <c r="AV66" i="342"/>
  <c r="AW66" i="342" s="1"/>
  <c r="BO66" i="342"/>
  <c r="AU66" i="342"/>
  <c r="BN66" i="342"/>
  <c r="BQ66" i="342"/>
  <c r="AP66" i="342"/>
  <c r="AQ66" i="342" s="1"/>
  <c r="BJ85" i="342"/>
  <c r="BK85" i="342"/>
  <c r="BI85" i="342"/>
  <c r="BK61" i="342"/>
  <c r="BJ61" i="342"/>
  <c r="BI61" i="342"/>
  <c r="BK82" i="342"/>
  <c r="BJ82" i="342"/>
  <c r="BI82" i="342"/>
  <c r="BR99" i="342"/>
  <c r="BL99" i="342"/>
  <c r="AP99" i="342"/>
  <c r="AQ99" i="342" s="1"/>
  <c r="BT99" i="342"/>
  <c r="AO99" i="342"/>
  <c r="BS99" i="342"/>
  <c r="AV99" i="342"/>
  <c r="AW99" i="342" s="1"/>
  <c r="BQ99" i="342"/>
  <c r="BP99" i="342"/>
  <c r="AU99" i="342"/>
  <c r="BO99" i="342"/>
  <c r="AT99" i="342"/>
  <c r="BN99" i="342"/>
  <c r="AS99" i="342"/>
  <c r="AA41" i="430"/>
  <c r="Y41" i="430"/>
  <c r="Z41" i="430"/>
  <c r="X41" i="430"/>
  <c r="AA187" i="430"/>
  <c r="Z187" i="430"/>
  <c r="Y187" i="430"/>
  <c r="X187" i="430"/>
  <c r="BK81" i="342"/>
  <c r="BJ81" i="342"/>
  <c r="BI81" i="342"/>
  <c r="BI111" i="342"/>
  <c r="BK111" i="342"/>
  <c r="BJ111" i="342"/>
  <c r="BJ103" i="342"/>
  <c r="BK103" i="342"/>
  <c r="BI103" i="342"/>
  <c r="BT69" i="342"/>
  <c r="AA83" i="399"/>
  <c r="BS60" i="342"/>
  <c r="BM60" i="342"/>
  <c r="AS60" i="342"/>
  <c r="BT60" i="342"/>
  <c r="BP60" i="342"/>
  <c r="BQ71" i="342"/>
  <c r="BO71" i="342"/>
  <c r="AP71" i="342"/>
  <c r="AQ71" i="342" s="1"/>
  <c r="BR71" i="342"/>
  <c r="AO71" i="342"/>
  <c r="BN71" i="342"/>
  <c r="AR71" i="342"/>
  <c r="BL71" i="342"/>
  <c r="AT71" i="342"/>
  <c r="AV71" i="342"/>
  <c r="AW71" i="342" s="1"/>
  <c r="BP71" i="342"/>
  <c r="BM71" i="342"/>
  <c r="AU71" i="342"/>
  <c r="BS71" i="342"/>
  <c r="BS102" i="342"/>
  <c r="AR102" i="342"/>
  <c r="BN102" i="342"/>
  <c r="BR102" i="342"/>
  <c r="BO102" i="342"/>
  <c r="BM102" i="342"/>
  <c r="AP102" i="342"/>
  <c r="AQ102" i="342" s="1"/>
  <c r="AS102" i="342"/>
  <c r="AV102" i="342"/>
  <c r="AW102" i="342" s="1"/>
  <c r="AU102" i="342"/>
  <c r="BQ102" i="342"/>
  <c r="BT102" i="342"/>
  <c r="AT102" i="342"/>
  <c r="BP102" i="342"/>
  <c r="AO102" i="342"/>
  <c r="BO122" i="342"/>
  <c r="BR122" i="342"/>
  <c r="BT122" i="342"/>
  <c r="AO122" i="342"/>
  <c r="BP122" i="342"/>
  <c r="BN122" i="342"/>
  <c r="BL122" i="342"/>
  <c r="AT122" i="342"/>
  <c r="AU122" i="342"/>
  <c r="BS122" i="342"/>
  <c r="BQ122" i="342"/>
  <c r="BM122" i="342"/>
  <c r="AS122" i="342"/>
  <c r="AV122" i="342"/>
  <c r="AW122" i="342" s="1"/>
  <c r="BJ36" i="342"/>
  <c r="BK36" i="342"/>
  <c r="BI36" i="342"/>
  <c r="M15" i="342"/>
  <c r="BK70" i="342"/>
  <c r="BJ70" i="342"/>
  <c r="BI70" i="342"/>
  <c r="BI84" i="342"/>
  <c r="BK84" i="342"/>
  <c r="BJ84" i="342"/>
  <c r="AR99" i="342"/>
  <c r="BI115" i="342"/>
  <c r="BK115" i="342"/>
  <c r="BJ115" i="342"/>
  <c r="BK120" i="342"/>
  <c r="BJ120" i="342"/>
  <c r="BI120" i="342"/>
  <c r="W245" i="453"/>
  <c r="S241" i="453"/>
  <c r="O235" i="453"/>
  <c r="R227" i="453"/>
  <c r="T241" i="453"/>
  <c r="S231" i="453"/>
  <c r="O222" i="453"/>
  <c r="U215" i="453"/>
  <c r="Q209" i="453"/>
  <c r="W202" i="453"/>
  <c r="S196" i="453"/>
  <c r="BJ25" i="342"/>
  <c r="BK25" i="342"/>
  <c r="BI25" i="342"/>
  <c r="AO64" i="342"/>
  <c r="BS64" i="342"/>
  <c r="BO64" i="342"/>
  <c r="BN64" i="342"/>
  <c r="BQ80" i="342"/>
  <c r="AU80" i="342"/>
  <c r="BT80" i="342"/>
  <c r="AR80" i="342"/>
  <c r="BP80" i="342"/>
  <c r="BO80" i="342"/>
  <c r="AP80" i="342"/>
  <c r="AQ80" i="342" s="1"/>
  <c r="AS80" i="342"/>
  <c r="BL80" i="342"/>
  <c r="AO80" i="342"/>
  <c r="BS80" i="342"/>
  <c r="BR80" i="342"/>
  <c r="BM80" i="342"/>
  <c r="BN80" i="342"/>
  <c r="AV80" i="342"/>
  <c r="AW80" i="342" s="1"/>
  <c r="BL87" i="342"/>
  <c r="BP87" i="342"/>
  <c r="AU87" i="342"/>
  <c r="AV87" i="342"/>
  <c r="AW87" i="342" s="1"/>
  <c r="AT87" i="342"/>
  <c r="AP87" i="342"/>
  <c r="AQ87" i="342" s="1"/>
  <c r="AR87" i="342"/>
  <c r="BT87" i="342"/>
  <c r="BN87" i="342"/>
  <c r="AS87" i="342"/>
  <c r="AO87" i="342"/>
  <c r="BS87" i="342"/>
  <c r="BR87" i="342"/>
  <c r="BM99" i="342"/>
  <c r="BK126" i="342"/>
  <c r="BJ126" i="342"/>
  <c r="BI126" i="342"/>
  <c r="AT22" i="342"/>
  <c r="AT33" i="342"/>
  <c r="AT23" i="342"/>
  <c r="BO22" i="342"/>
  <c r="AO24" i="342"/>
  <c r="BF18" i="342"/>
  <c r="BG18" i="342" s="1"/>
  <c r="BP30" i="342"/>
  <c r="BL26" i="342"/>
  <c r="BO33" i="342"/>
  <c r="AU26" i="342"/>
  <c r="BP23" i="342"/>
  <c r="BQ41" i="342"/>
  <c r="AV23" i="342"/>
  <c r="AW23" i="342" s="1"/>
  <c r="BP44" i="342"/>
  <c r="BP31" i="342"/>
  <c r="BT35" i="342"/>
  <c r="BQ31" i="342"/>
  <c r="BT27" i="342"/>
  <c r="BL35" i="342"/>
  <c r="AV26" i="342"/>
  <c r="AW26" i="342" s="1"/>
  <c r="BO46" i="342"/>
  <c r="AU39" i="342"/>
  <c r="AV27" i="342"/>
  <c r="AW27" i="342" s="1"/>
  <c r="AS58" i="342"/>
  <c r="BQ51" i="342"/>
  <c r="AP58" i="342"/>
  <c r="AQ58" i="342" s="1"/>
  <c r="AV58" i="342"/>
  <c r="AW58" i="342" s="1"/>
  <c r="M14" i="342"/>
  <c r="U14" i="342"/>
  <c r="BR51" i="342"/>
  <c r="BI55" i="342"/>
  <c r="AS72" i="342"/>
  <c r="BO78" i="342"/>
  <c r="BK88" i="342"/>
  <c r="BJ92" i="342"/>
  <c r="AT96" i="342"/>
  <c r="BK97" i="342"/>
  <c r="BL103" i="342"/>
  <c r="AR104" i="342"/>
  <c r="AU108" i="342"/>
  <c r="BK108" i="342"/>
  <c r="BJ113" i="342"/>
  <c r="BJ129" i="342"/>
  <c r="AS133" i="342"/>
  <c r="BJ133" i="342"/>
  <c r="AU138" i="342"/>
  <c r="AA91" i="430"/>
  <c r="Y91" i="430"/>
  <c r="Z91" i="430"/>
  <c r="X91" i="430"/>
  <c r="X108" i="430"/>
  <c r="AA108" i="430"/>
  <c r="Z108" i="430"/>
  <c r="Y108" i="430"/>
  <c r="X114" i="430"/>
  <c r="AA114" i="430"/>
  <c r="Z114" i="430"/>
  <c r="Y114" i="430"/>
  <c r="BJ55" i="342"/>
  <c r="AU144" i="342"/>
  <c r="AS144" i="342"/>
  <c r="BP144" i="342"/>
  <c r="BO145" i="342"/>
  <c r="BM145" i="342"/>
  <c r="AO145" i="342"/>
  <c r="Z144" i="430"/>
  <c r="Y144" i="430"/>
  <c r="AO22" i="342"/>
  <c r="BK59" i="342"/>
  <c r="BN72" i="342"/>
  <c r="BK76" i="342"/>
  <c r="BR78" i="342"/>
  <c r="BI96" i="342"/>
  <c r="AV98" i="342"/>
  <c r="AW98" i="342" s="1"/>
  <c r="BJ98" i="342"/>
  <c r="BI135" i="342"/>
  <c r="AU140" i="342"/>
  <c r="X128" i="430"/>
  <c r="AA128" i="430"/>
  <c r="Z128" i="430"/>
  <c r="Y128" i="430"/>
  <c r="Z232" i="430"/>
  <c r="AA232" i="430"/>
  <c r="Y232" i="430"/>
  <c r="X232" i="430"/>
  <c r="AR51" i="342"/>
  <c r="BI66" i="342"/>
  <c r="BO72" i="342"/>
  <c r="AR140" i="342"/>
  <c r="BT140" i="342"/>
  <c r="BJ141" i="342"/>
  <c r="BI141" i="342"/>
  <c r="Y112" i="430"/>
  <c r="X112" i="430"/>
  <c r="AA141" i="430"/>
  <c r="X141" i="430"/>
  <c r="Z141" i="430"/>
  <c r="Y141" i="430"/>
  <c r="AA148" i="430"/>
  <c r="Z148" i="430"/>
  <c r="Y148" i="430"/>
  <c r="X148" i="430"/>
  <c r="Z245" i="430"/>
  <c r="AA245" i="430"/>
  <c r="Y245" i="430"/>
  <c r="AR57" i="342"/>
  <c r="BJ66" i="342"/>
  <c r="BS72" i="342"/>
  <c r="BM98" i="342"/>
  <c r="BJ119" i="342"/>
  <c r="BQ133" i="342"/>
  <c r="BP138" i="342"/>
  <c r="AA52" i="399"/>
  <c r="Z52" i="399"/>
  <c r="Y227" i="399"/>
  <c r="X227" i="399"/>
  <c r="AA55" i="430"/>
  <c r="X55" i="430"/>
  <c r="Y55" i="430"/>
  <c r="Z55" i="430"/>
  <c r="BJ64" i="342"/>
  <c r="AV79" i="342"/>
  <c r="AW79" i="342" s="1"/>
  <c r="BI116" i="342"/>
  <c r="AO134" i="342"/>
  <c r="AR144" i="342"/>
  <c r="P13" i="399"/>
  <c r="AA93" i="430"/>
  <c r="Z93" i="430"/>
  <c r="Y93" i="430"/>
  <c r="AT121" i="342"/>
  <c r="BO138" i="342"/>
  <c r="AO138" i="342"/>
  <c r="AV138" i="342"/>
  <c r="AW138" i="342" s="1"/>
  <c r="BS138" i="342"/>
  <c r="AS138" i="342"/>
  <c r="AV144" i="342"/>
  <c r="AW144" i="342" s="1"/>
  <c r="Z144" i="399"/>
  <c r="Y144" i="399"/>
  <c r="X204" i="430"/>
  <c r="AA204" i="430"/>
  <c r="Y204" i="430"/>
  <c r="AA234" i="430"/>
  <c r="Z234" i="430"/>
  <c r="Y234" i="430"/>
  <c r="AO141" i="342"/>
  <c r="Y88" i="399"/>
  <c r="Y186" i="430"/>
  <c r="Y181" i="430"/>
  <c r="AA139" i="430"/>
  <c r="P13" i="430"/>
  <c r="Y30" i="430"/>
  <c r="X39" i="430"/>
  <c r="Y45" i="430"/>
  <c r="X51" i="430"/>
  <c r="AA58" i="430"/>
  <c r="Y60" i="430"/>
  <c r="AA77" i="430"/>
  <c r="AA81" i="430"/>
  <c r="Y101" i="430"/>
  <c r="X121" i="430"/>
  <c r="Y130" i="430"/>
  <c r="Z136" i="430"/>
  <c r="Y138" i="430"/>
  <c r="Z145" i="430"/>
  <c r="Y150" i="430"/>
  <c r="Z152" i="430"/>
  <c r="AA154" i="430"/>
  <c r="X159" i="430"/>
  <c r="Z161" i="430"/>
  <c r="AA170" i="430"/>
  <c r="X177" i="430"/>
  <c r="Z185" i="430"/>
  <c r="Y189" i="430"/>
  <c r="AA192" i="430"/>
  <c r="Z195" i="430"/>
  <c r="Z237" i="430"/>
  <c r="Z239" i="430"/>
  <c r="M16" i="443"/>
  <c r="AO78" i="443"/>
  <c r="AS112" i="443"/>
  <c r="AO112" i="443"/>
  <c r="BM112" i="443"/>
  <c r="BS112" i="443"/>
  <c r="Y38" i="399"/>
  <c r="Z139" i="399"/>
  <c r="AA37" i="430"/>
  <c r="AA99" i="430"/>
  <c r="BQ43" i="443"/>
  <c r="BL43" i="443"/>
  <c r="BN45" i="443"/>
  <c r="BM45" i="443"/>
  <c r="AO45" i="443"/>
  <c r="BR45" i="443"/>
  <c r="BP51" i="443"/>
  <c r="BT51" i="443"/>
  <c r="AU51" i="443"/>
  <c r="BS51" i="443"/>
  <c r="AT51" i="443"/>
  <c r="BR51" i="443"/>
  <c r="BN51" i="443"/>
  <c r="AO51" i="443"/>
  <c r="AP78" i="443"/>
  <c r="AQ78" i="443" s="1"/>
  <c r="BL90" i="443"/>
  <c r="Y190" i="430"/>
  <c r="Y47" i="430"/>
  <c r="X104" i="430"/>
  <c r="X116" i="430"/>
  <c r="X118" i="430"/>
  <c r="X207" i="430"/>
  <c r="X209" i="430"/>
  <c r="BR39" i="443"/>
  <c r="BT39" i="443"/>
  <c r="AT39" i="443"/>
  <c r="BS39" i="443"/>
  <c r="AP39" i="443"/>
  <c r="AQ39" i="443" s="1"/>
  <c r="BO39" i="443"/>
  <c r="AO39" i="443"/>
  <c r="AU39" i="443"/>
  <c r="BK64" i="444"/>
  <c r="BJ64" i="444"/>
  <c r="X154" i="399"/>
  <c r="Y245" i="399"/>
  <c r="Z218" i="399"/>
  <c r="AA190" i="430"/>
  <c r="Y99" i="430"/>
  <c r="Z87" i="430"/>
  <c r="Z47" i="430"/>
  <c r="X38" i="430"/>
  <c r="Z44" i="430"/>
  <c r="X59" i="430"/>
  <c r="X66" i="430"/>
  <c r="Z78" i="430"/>
  <c r="Y80" i="430"/>
  <c r="Z82" i="430"/>
  <c r="Y100" i="430"/>
  <c r="Y104" i="430"/>
  <c r="Z110" i="430"/>
  <c r="Y116" i="430"/>
  <c r="Y118" i="430"/>
  <c r="Y176" i="430"/>
  <c r="Y180" i="430"/>
  <c r="Y207" i="430"/>
  <c r="Y209" i="430"/>
  <c r="Y216" i="430"/>
  <c r="BK43" i="443"/>
  <c r="BJ43" i="443"/>
  <c r="BI43" i="443"/>
  <c r="AS52" i="443"/>
  <c r="AR52" i="443"/>
  <c r="BO52" i="443"/>
  <c r="BK64" i="443"/>
  <c r="BI64" i="443"/>
  <c r="BL112" i="443"/>
  <c r="BO115" i="443"/>
  <c r="BN115" i="443"/>
  <c r="AS115" i="443"/>
  <c r="AP115" i="443"/>
  <c r="AQ115" i="443" s="1"/>
  <c r="BS115" i="443"/>
  <c r="BQ115" i="443"/>
  <c r="BQ41" i="444"/>
  <c r="AS41" i="444"/>
  <c r="BP41" i="444"/>
  <c r="BJ144" i="342"/>
  <c r="L13" i="399"/>
  <c r="Z188" i="430"/>
  <c r="Y246" i="430"/>
  <c r="Y159" i="430"/>
  <c r="Z179" i="430"/>
  <c r="Y38" i="430"/>
  <c r="X40" i="430"/>
  <c r="AA44" i="430"/>
  <c r="X52" i="430"/>
  <c r="X54" i="430"/>
  <c r="Z59" i="430"/>
  <c r="X68" i="430"/>
  <c r="AA78" i="430"/>
  <c r="AA80" i="430"/>
  <c r="AA82" i="430"/>
  <c r="X87" i="430"/>
  <c r="X90" i="430"/>
  <c r="AA110" i="430"/>
  <c r="X137" i="430"/>
  <c r="Y168" i="430"/>
  <c r="Y174" i="430"/>
  <c r="Z176" i="430"/>
  <c r="Y178" i="430"/>
  <c r="Z180" i="430"/>
  <c r="X186" i="430"/>
  <c r="X192" i="430"/>
  <c r="Y226" i="430"/>
  <c r="X239" i="430"/>
  <c r="Y241" i="430"/>
  <c r="X243" i="430"/>
  <c r="BK36" i="443"/>
  <c r="BJ36" i="443"/>
  <c r="BK37" i="443"/>
  <c r="BI37" i="443"/>
  <c r="BK55" i="443"/>
  <c r="BJ55" i="443"/>
  <c r="BI55" i="443"/>
  <c r="BK79" i="443"/>
  <c r="BJ79" i="443"/>
  <c r="BI79" i="443"/>
  <c r="BQ71" i="444"/>
  <c r="BL71" i="444"/>
  <c r="BL31" i="443"/>
  <c r="AS31" i="443"/>
  <c r="AP31" i="443"/>
  <c r="AQ31" i="443" s="1"/>
  <c r="BK56" i="443"/>
  <c r="BJ56" i="443"/>
  <c r="BP90" i="443"/>
  <c r="BR90" i="443"/>
  <c r="BO90" i="443"/>
  <c r="AP90" i="443"/>
  <c r="AQ90" i="443" s="1"/>
  <c r="BN90" i="443"/>
  <c r="AO90" i="443"/>
  <c r="BQ90" i="443"/>
  <c r="BS90" i="443"/>
  <c r="AT90" i="443"/>
  <c r="AP103" i="443"/>
  <c r="AQ103" i="443" s="1"/>
  <c r="BO103" i="443"/>
  <c r="BM125" i="443"/>
  <c r="AV125" i="443"/>
  <c r="AW125" i="443" s="1"/>
  <c r="AO125" i="443"/>
  <c r="BN125" i="443"/>
  <c r="BN136" i="443"/>
  <c r="BQ136" i="443"/>
  <c r="BS137" i="443"/>
  <c r="BO137" i="443"/>
  <c r="BM137" i="443"/>
  <c r="AU137" i="443"/>
  <c r="AP137" i="443"/>
  <c r="AQ137" i="443" s="1"/>
  <c r="BM51" i="444"/>
  <c r="BL51" i="444"/>
  <c r="AV51" i="444"/>
  <c r="AW51" i="444" s="1"/>
  <c r="AA25" i="399"/>
  <c r="X246" i="430"/>
  <c r="Y87" i="430"/>
  <c r="AA25" i="430"/>
  <c r="Y77" i="430"/>
  <c r="X109" i="430"/>
  <c r="X115" i="430"/>
  <c r="Y154" i="430"/>
  <c r="Z156" i="430"/>
  <c r="Z172" i="430"/>
  <c r="Y200" i="430"/>
  <c r="Z224" i="430"/>
  <c r="Y237" i="430"/>
  <c r="Z243" i="430"/>
  <c r="BO51" i="443"/>
  <c r="BI56" i="443"/>
  <c r="BP66" i="443"/>
  <c r="AV66" i="443"/>
  <c r="AW66" i="443" s="1"/>
  <c r="BT66" i="443"/>
  <c r="AU66" i="443"/>
  <c r="BO66" i="443"/>
  <c r="AP66" i="443"/>
  <c r="AQ66" i="443" s="1"/>
  <c r="BQ66" i="443"/>
  <c r="AU90" i="443"/>
  <c r="BR139" i="443"/>
  <c r="BM139" i="443"/>
  <c r="AT139" i="443"/>
  <c r="AO139" i="443"/>
  <c r="BN139" i="443"/>
  <c r="BJ23" i="444"/>
  <c r="BI23" i="444"/>
  <c r="AR32" i="444"/>
  <c r="BL32" i="444"/>
  <c r="BT25" i="443"/>
  <c r="AV25" i="443"/>
  <c r="AW25" i="443" s="1"/>
  <c r="BT35" i="443"/>
  <c r="BP35" i="443"/>
  <c r="BO35" i="443"/>
  <c r="L16" i="443"/>
  <c r="BT78" i="443"/>
  <c r="BS78" i="443"/>
  <c r="AU78" i="443"/>
  <c r="BR78" i="443"/>
  <c r="AT78" i="443"/>
  <c r="BN78" i="443"/>
  <c r="BQ78" i="443"/>
  <c r="BM107" i="443"/>
  <c r="AT107" i="443"/>
  <c r="AO107" i="443"/>
  <c r="BJ43" i="444"/>
  <c r="BI43" i="444"/>
  <c r="BK43" i="444"/>
  <c r="U18" i="445"/>
  <c r="BR18" i="445"/>
  <c r="V18" i="443"/>
  <c r="AO32" i="443"/>
  <c r="AT42" i="443"/>
  <c r="BI44" i="443"/>
  <c r="AV46" i="443"/>
  <c r="AW46" i="443" s="1"/>
  <c r="AR57" i="443"/>
  <c r="BM57" i="443"/>
  <c r="AP63" i="443"/>
  <c r="AQ63" i="443" s="1"/>
  <c r="BO77" i="443"/>
  <c r="AP82" i="443"/>
  <c r="AQ82" i="443" s="1"/>
  <c r="BR82" i="443"/>
  <c r="AP83" i="443"/>
  <c r="AQ83" i="443" s="1"/>
  <c r="BI95" i="443"/>
  <c r="AT127" i="443"/>
  <c r="BR127" i="443"/>
  <c r="BR142" i="443"/>
  <c r="BR144" i="443"/>
  <c r="AU25" i="444"/>
  <c r="BS25" i="444"/>
  <c r="AT29" i="444"/>
  <c r="O16" i="444"/>
  <c r="AE21" i="444"/>
  <c r="BT36" i="444"/>
  <c r="BR37" i="444"/>
  <c r="AT40" i="444"/>
  <c r="BR47" i="444"/>
  <c r="BR53" i="444"/>
  <c r="BP57" i="444"/>
  <c r="BL69" i="444"/>
  <c r="BO98" i="444"/>
  <c r="BK113" i="444"/>
  <c r="BI113" i="444"/>
  <c r="BP128" i="444"/>
  <c r="AU128" i="444"/>
  <c r="BS128" i="444"/>
  <c r="AO128" i="444"/>
  <c r="BL128" i="444"/>
  <c r="BM130" i="444"/>
  <c r="AS130" i="444"/>
  <c r="AR130" i="444"/>
  <c r="BS30" i="445"/>
  <c r="AU30" i="445"/>
  <c r="AT30" i="445"/>
  <c r="BL30" i="445"/>
  <c r="BR62" i="445"/>
  <c r="BP62" i="445"/>
  <c r="AT62" i="445"/>
  <c r="BO62" i="445"/>
  <c r="AP62" i="445"/>
  <c r="AQ62" i="445" s="1"/>
  <c r="BN62" i="445"/>
  <c r="AO62" i="445"/>
  <c r="BT62" i="445"/>
  <c r="BS62" i="445"/>
  <c r="AU62" i="445"/>
  <c r="BK87" i="445"/>
  <c r="BJ87" i="445"/>
  <c r="BI87" i="445"/>
  <c r="BS98" i="444"/>
  <c r="BS116" i="444"/>
  <c r="BT116" i="444"/>
  <c r="AO116" i="444"/>
  <c r="BT118" i="444"/>
  <c r="AR118" i="444"/>
  <c r="BP118" i="444"/>
  <c r="BK39" i="445"/>
  <c r="BI39" i="445"/>
  <c r="AS56" i="445"/>
  <c r="BL56" i="445"/>
  <c r="BI89" i="445"/>
  <c r="BT92" i="445"/>
  <c r="AV92" i="445"/>
  <c r="AW92" i="445" s="1"/>
  <c r="BN98" i="443"/>
  <c r="BQ114" i="443"/>
  <c r="BR69" i="444"/>
  <c r="BO84" i="444"/>
  <c r="BL85" i="444"/>
  <c r="BO93" i="444"/>
  <c r="AO95" i="444"/>
  <c r="AR96" i="444"/>
  <c r="AO98" i="444"/>
  <c r="BT98" i="444"/>
  <c r="BI99" i="444"/>
  <c r="AP116" i="444"/>
  <c r="AQ116" i="444" s="1"/>
  <c r="AR123" i="444"/>
  <c r="BP140" i="444"/>
  <c r="BR140" i="444"/>
  <c r="BO140" i="444"/>
  <c r="AP140" i="444"/>
  <c r="AQ140" i="444" s="1"/>
  <c r="BN140" i="444"/>
  <c r="AO140" i="444"/>
  <c r="BT140" i="444"/>
  <c r="AU140" i="444"/>
  <c r="BI62" i="445"/>
  <c r="BK62" i="445"/>
  <c r="BM38" i="446"/>
  <c r="AS38" i="446"/>
  <c r="M14" i="443"/>
  <c r="BM18" i="443"/>
  <c r="BN18" i="443" s="1"/>
  <c r="BT27" i="443"/>
  <c r="BL42" i="443"/>
  <c r="BR44" i="443"/>
  <c r="BP47" i="443"/>
  <c r="BT57" i="443"/>
  <c r="BO59" i="443"/>
  <c r="AU73" i="443"/>
  <c r="BP73" i="443"/>
  <c r="AV77" i="443"/>
  <c r="AW77" i="443" s="1"/>
  <c r="BO87" i="443"/>
  <c r="AU88" i="443"/>
  <c r="AU97" i="443"/>
  <c r="BT97" i="443"/>
  <c r="AO98" i="443"/>
  <c r="BR98" i="443"/>
  <c r="BI99" i="443"/>
  <c r="AR114" i="443"/>
  <c r="AU123" i="443"/>
  <c r="BS124" i="443"/>
  <c r="BQ127" i="443"/>
  <c r="BL129" i="443"/>
  <c r="AP130" i="443"/>
  <c r="AQ130" i="443" s="1"/>
  <c r="BO130" i="443"/>
  <c r="BL131" i="443"/>
  <c r="AU142" i="443"/>
  <c r="AO144" i="443"/>
  <c r="BI145" i="443"/>
  <c r="BQ146" i="443"/>
  <c r="BS146" i="443"/>
  <c r="AS22" i="444"/>
  <c r="BQ25" i="444"/>
  <c r="BJ25" i="444"/>
  <c r="BR27" i="444"/>
  <c r="BN31" i="444"/>
  <c r="AV36" i="444"/>
  <c r="AW36" i="444" s="1"/>
  <c r="BT40" i="444"/>
  <c r="AV42" i="444"/>
  <c r="AW42" i="444" s="1"/>
  <c r="BS42" i="444"/>
  <c r="AO43" i="444"/>
  <c r="AO47" i="444"/>
  <c r="AO53" i="444"/>
  <c r="AT57" i="444"/>
  <c r="AV58" i="444"/>
  <c r="AW58" i="444" s="1"/>
  <c r="BN61" i="444"/>
  <c r="AU65" i="444"/>
  <c r="BT65" i="444"/>
  <c r="BI66" i="444"/>
  <c r="AO69" i="444"/>
  <c r="BS69" i="444"/>
  <c r="BK71" i="444"/>
  <c r="BN81" i="444"/>
  <c r="BL83" i="444"/>
  <c r="AP84" i="444"/>
  <c r="AQ84" i="444" s="1"/>
  <c r="BP84" i="444"/>
  <c r="AO85" i="444"/>
  <c r="BN85" i="444"/>
  <c r="AO93" i="444"/>
  <c r="BS93" i="444"/>
  <c r="AT98" i="444"/>
  <c r="BJ99" i="444"/>
  <c r="BQ106" i="444"/>
  <c r="BJ106" i="444"/>
  <c r="BO110" i="444"/>
  <c r="AO111" i="444"/>
  <c r="AT116" i="444"/>
  <c r="BJ117" i="444"/>
  <c r="BR120" i="444"/>
  <c r="BS120" i="444"/>
  <c r="AU120" i="444"/>
  <c r="BN120" i="444"/>
  <c r="AO120" i="444"/>
  <c r="BT120" i="444"/>
  <c r="BP130" i="444"/>
  <c r="AT140" i="444"/>
  <c r="BJ62" i="445"/>
  <c r="BJ63" i="445"/>
  <c r="BK63" i="445"/>
  <c r="BI63" i="445"/>
  <c r="BM43" i="446"/>
  <c r="BP43" i="446"/>
  <c r="AR43" i="446"/>
  <c r="BP130" i="443"/>
  <c r="AS144" i="443"/>
  <c r="U14" i="444"/>
  <c r="BK25" i="444"/>
  <c r="AR43" i="444"/>
  <c r="BM43" i="444"/>
  <c r="AU47" i="444"/>
  <c r="AS53" i="444"/>
  <c r="BJ66" i="444"/>
  <c r="AT69" i="444"/>
  <c r="BR81" i="444"/>
  <c r="AR84" i="444"/>
  <c r="BQ84" i="444"/>
  <c r="BO85" i="444"/>
  <c r="AT93" i="444"/>
  <c r="BT93" i="444"/>
  <c r="AU98" i="444"/>
  <c r="BK106" i="444"/>
  <c r="BS110" i="444"/>
  <c r="AU116" i="444"/>
  <c r="BK117" i="444"/>
  <c r="BN118" i="444"/>
  <c r="BN128" i="444"/>
  <c r="BR136" i="444"/>
  <c r="AP73" i="445"/>
  <c r="AQ73" i="445" s="1"/>
  <c r="AU73" i="445"/>
  <c r="AT73" i="445"/>
  <c r="BM73" i="445"/>
  <c r="BK78" i="445"/>
  <c r="BJ78" i="445"/>
  <c r="AS34" i="446"/>
  <c r="BR34" i="446"/>
  <c r="AR34" i="446"/>
  <c r="BQ34" i="446"/>
  <c r="AO34" i="446"/>
  <c r="BM34" i="446"/>
  <c r="BF21" i="443"/>
  <c r="AP27" i="443"/>
  <c r="AQ27" i="443" s="1"/>
  <c r="BJ32" i="443"/>
  <c r="AV44" i="443"/>
  <c r="AW44" i="443" s="1"/>
  <c r="BP46" i="443"/>
  <c r="AT47" i="443"/>
  <c r="AP56" i="443"/>
  <c r="AQ56" i="443" s="1"/>
  <c r="BN56" i="443"/>
  <c r="AP59" i="443"/>
  <c r="AQ59" i="443" s="1"/>
  <c r="BT59" i="443"/>
  <c r="BN67" i="443"/>
  <c r="BJ72" i="443"/>
  <c r="BT73" i="443"/>
  <c r="BO75" i="443"/>
  <c r="AR80" i="443"/>
  <c r="BO81" i="443"/>
  <c r="BQ82" i="443"/>
  <c r="BL82" i="443"/>
  <c r="BJ83" i="443"/>
  <c r="AS84" i="443"/>
  <c r="BR86" i="443"/>
  <c r="AT98" i="443"/>
  <c r="BL105" i="443"/>
  <c r="BK106" i="443"/>
  <c r="BR113" i="443"/>
  <c r="BO118" i="443"/>
  <c r="BI120" i="443"/>
  <c r="AO127" i="443"/>
  <c r="BL127" i="443"/>
  <c r="BS128" i="443"/>
  <c r="BQ128" i="443"/>
  <c r="AR130" i="443"/>
  <c r="BQ130" i="443"/>
  <c r="BN140" i="443"/>
  <c r="AP146" i="443"/>
  <c r="AQ146" i="443" s="1"/>
  <c r="L14" i="444"/>
  <c r="AO25" i="444"/>
  <c r="BN25" i="444"/>
  <c r="BM26" i="444"/>
  <c r="AO27" i="444"/>
  <c r="AU43" i="444"/>
  <c r="BP43" i="444"/>
  <c r="AP61" i="444"/>
  <c r="AQ61" i="444" s="1"/>
  <c r="BS61" i="444"/>
  <c r="AU69" i="444"/>
  <c r="BQ73" i="444"/>
  <c r="BK73" i="444"/>
  <c r="BN75" i="444"/>
  <c r="AO81" i="444"/>
  <c r="BS81" i="444"/>
  <c r="AV84" i="444"/>
  <c r="AW84" i="444" s="1"/>
  <c r="AP85" i="444"/>
  <c r="AQ85" i="444" s="1"/>
  <c r="BR85" i="444"/>
  <c r="AU93" i="444"/>
  <c r="BM95" i="444"/>
  <c r="BL96" i="444"/>
  <c r="BL104" i="444"/>
  <c r="BP105" i="444"/>
  <c r="AO106" i="444"/>
  <c r="BN106" i="444"/>
  <c r="BP109" i="444"/>
  <c r="AO110" i="444"/>
  <c r="BT110" i="444"/>
  <c r="BL112" i="444"/>
  <c r="BS117" i="444"/>
  <c r="AT120" i="444"/>
  <c r="BP123" i="444"/>
  <c r="BT124" i="444"/>
  <c r="BI125" i="444"/>
  <c r="BR128" i="444"/>
  <c r="BM145" i="444"/>
  <c r="AR145" i="444"/>
  <c r="AO145" i="444"/>
  <c r="BO75" i="445"/>
  <c r="AV75" i="445"/>
  <c r="AW75" i="445" s="1"/>
  <c r="AR75" i="445"/>
  <c r="AP75" i="445"/>
  <c r="AQ75" i="445" s="1"/>
  <c r="BK91" i="445"/>
  <c r="BJ91" i="445"/>
  <c r="BI91" i="445"/>
  <c r="BS98" i="445"/>
  <c r="BR98" i="445"/>
  <c r="AP98" i="445"/>
  <c r="AQ98" i="445" s="1"/>
  <c r="BP98" i="445"/>
  <c r="AU98" i="445"/>
  <c r="AT98" i="445"/>
  <c r="BO98" i="445"/>
  <c r="BQ98" i="445"/>
  <c r="BL98" i="445"/>
  <c r="AF17" i="443"/>
  <c r="BN82" i="443"/>
  <c r="AY12" i="443"/>
  <c r="AU98" i="443"/>
  <c r="BJ120" i="443"/>
  <c r="BN123" i="443"/>
  <c r="BN127" i="443"/>
  <c r="AV130" i="443"/>
  <c r="AW130" i="443" s="1"/>
  <c r="BQ133" i="443"/>
  <c r="BL142" i="443"/>
  <c r="M14" i="444"/>
  <c r="AP25" i="444"/>
  <c r="AQ25" i="444" s="1"/>
  <c r="BO25" i="444"/>
  <c r="V21" i="444"/>
  <c r="BN26" i="444"/>
  <c r="BQ34" i="444"/>
  <c r="AV43" i="444"/>
  <c r="AW43" i="444" s="1"/>
  <c r="BR43" i="444"/>
  <c r="BN45" i="444"/>
  <c r="BQ65" i="444"/>
  <c r="BL65" i="444"/>
  <c r="BL73" i="444"/>
  <c r="BN74" i="444"/>
  <c r="AT81" i="444"/>
  <c r="AT85" i="444"/>
  <c r="BS85" i="444"/>
  <c r="BT96" i="444"/>
  <c r="AV97" i="444"/>
  <c r="AW97" i="444" s="1"/>
  <c r="BM104" i="444"/>
  <c r="AP106" i="444"/>
  <c r="AQ106" i="444" s="1"/>
  <c r="BO106" i="444"/>
  <c r="BN107" i="444"/>
  <c r="AT110" i="444"/>
  <c r="BQ112" i="444"/>
  <c r="BQ123" i="444"/>
  <c r="BK125" i="444"/>
  <c r="BL140" i="444"/>
  <c r="BJ141" i="444"/>
  <c r="BI141" i="444"/>
  <c r="BQ65" i="445"/>
  <c r="AV65" i="445"/>
  <c r="AW65" i="445" s="1"/>
  <c r="BK72" i="445"/>
  <c r="P18" i="443"/>
  <c r="AY18" i="443" s="1"/>
  <c r="AR42" i="443"/>
  <c r="AP46" i="443"/>
  <c r="AQ46" i="443" s="1"/>
  <c r="AO57" i="443"/>
  <c r="AO82" i="443"/>
  <c r="BP82" i="443"/>
  <c r="BM88" i="443"/>
  <c r="BO123" i="443"/>
  <c r="AP127" i="443"/>
  <c r="AQ127" i="443" s="1"/>
  <c r="BP127" i="443"/>
  <c r="BN142" i="443"/>
  <c r="BN144" i="443"/>
  <c r="AT25" i="444"/>
  <c r="BP25" i="444"/>
  <c r="BS26" i="444"/>
  <c r="BT43" i="444"/>
  <c r="AF17" i="444"/>
  <c r="BN47" i="444"/>
  <c r="BO57" i="444"/>
  <c r="BN65" i="444"/>
  <c r="BS74" i="444"/>
  <c r="AU81" i="444"/>
  <c r="AU85" i="444"/>
  <c r="BT85" i="444"/>
  <c r="BN98" i="444"/>
  <c r="AT106" i="444"/>
  <c r="BP106" i="444"/>
  <c r="BQ107" i="444"/>
  <c r="AU110" i="444"/>
  <c r="BP112" i="444"/>
  <c r="BT112" i="444"/>
  <c r="AU112" i="444"/>
  <c r="BO112" i="444"/>
  <c r="BO116" i="444"/>
  <c r="BI120" i="444"/>
  <c r="BK120" i="444"/>
  <c r="BP136" i="444"/>
  <c r="AT136" i="444"/>
  <c r="BN136" i="444"/>
  <c r="BL136" i="444"/>
  <c r="BS140" i="444"/>
  <c r="S18" i="445"/>
  <c r="T18" i="445" s="1"/>
  <c r="BP18" i="445"/>
  <c r="AZ18" i="445"/>
  <c r="BA18" i="445" s="1"/>
  <c r="AU26" i="445"/>
  <c r="AP26" i="445"/>
  <c r="AQ26" i="445" s="1"/>
  <c r="BP26" i="445"/>
  <c r="BO26" i="445"/>
  <c r="BQ62" i="445"/>
  <c r="BQ67" i="445"/>
  <c r="BM67" i="445"/>
  <c r="BP108" i="445"/>
  <c r="BM108" i="445"/>
  <c r="AU108" i="445"/>
  <c r="BK135" i="445"/>
  <c r="BJ135" i="445"/>
  <c r="BI135" i="445"/>
  <c r="BN122" i="444"/>
  <c r="AV127" i="444"/>
  <c r="AW127" i="444" s="1"/>
  <c r="AT132" i="444"/>
  <c r="BS132" i="444"/>
  <c r="AV135" i="444"/>
  <c r="AW135" i="444" s="1"/>
  <c r="BO144" i="444"/>
  <c r="M14" i="445"/>
  <c r="BO23" i="445"/>
  <c r="BS27" i="445"/>
  <c r="AP34" i="445"/>
  <c r="AQ34" i="445" s="1"/>
  <c r="BT39" i="445"/>
  <c r="AO42" i="445"/>
  <c r="BT42" i="445"/>
  <c r="BK47" i="445"/>
  <c r="AR49" i="445"/>
  <c r="BK51" i="445"/>
  <c r="BM52" i="445"/>
  <c r="AO58" i="445"/>
  <c r="BT58" i="445"/>
  <c r="BK65" i="445"/>
  <c r="BL66" i="445"/>
  <c r="AS72" i="445"/>
  <c r="AS74" i="445"/>
  <c r="AU78" i="445"/>
  <c r="BS78" i="445"/>
  <c r="AP79" i="445"/>
  <c r="AQ79" i="445" s="1"/>
  <c r="AU80" i="445"/>
  <c r="BT82" i="445"/>
  <c r="AU85" i="445"/>
  <c r="BN90" i="445"/>
  <c r="AO95" i="445"/>
  <c r="BN95" i="445"/>
  <c r="AR97" i="445"/>
  <c r="BP101" i="445"/>
  <c r="AU101" i="445"/>
  <c r="BO101" i="445"/>
  <c r="BQ101" i="445"/>
  <c r="AS127" i="445"/>
  <c r="BR127" i="445"/>
  <c r="AR127" i="445"/>
  <c r="BQ127" i="445"/>
  <c r="AO127" i="445"/>
  <c r="AO138" i="445"/>
  <c r="BL22" i="445"/>
  <c r="BQ33" i="445"/>
  <c r="AP42" i="445"/>
  <c r="AQ42" i="445" s="1"/>
  <c r="AV49" i="445"/>
  <c r="AW49" i="445" s="1"/>
  <c r="BT57" i="445"/>
  <c r="AS58" i="445"/>
  <c r="AU74" i="445"/>
  <c r="BT78" i="445"/>
  <c r="AR79" i="445"/>
  <c r="AV85" i="445"/>
  <c r="AW85" i="445" s="1"/>
  <c r="BS90" i="445"/>
  <c r="AP95" i="445"/>
  <c r="AQ95" i="445" s="1"/>
  <c r="BS95" i="445"/>
  <c r="BS121" i="444"/>
  <c r="BO127" i="444"/>
  <c r="BL132" i="444"/>
  <c r="BP135" i="444"/>
  <c r="R14" i="445"/>
  <c r="BL31" i="445"/>
  <c r="BP33" i="445"/>
  <c r="BO34" i="445"/>
  <c r="BP49" i="445"/>
  <c r="BQ55" i="445"/>
  <c r="BS66" i="445"/>
  <c r="BJ81" i="445"/>
  <c r="BT89" i="445"/>
  <c r="AU90" i="445"/>
  <c r="AO107" i="445"/>
  <c r="BQ107" i="445"/>
  <c r="BK119" i="445"/>
  <c r="BJ119" i="445"/>
  <c r="BI119" i="445"/>
  <c r="BT141" i="445"/>
  <c r="AT141" i="445"/>
  <c r="BO141" i="445"/>
  <c r="BQ141" i="445"/>
  <c r="U14" i="445"/>
  <c r="BN58" i="445"/>
  <c r="BL78" i="445"/>
  <c r="AH17" i="445"/>
  <c r="BM53" i="446"/>
  <c r="AU53" i="446"/>
  <c r="BT53" i="446"/>
  <c r="AP22" i="445"/>
  <c r="AQ22" i="445" s="1"/>
  <c r="BN42" i="445"/>
  <c r="BS49" i="445"/>
  <c r="BI51" i="445"/>
  <c r="AU57" i="445"/>
  <c r="BQ58" i="445"/>
  <c r="BO58" i="445"/>
  <c r="AV59" i="445"/>
  <c r="AW59" i="445" s="1"/>
  <c r="BQ72" i="445"/>
  <c r="AO78" i="445"/>
  <c r="BN78" i="445"/>
  <c r="BO79" i="445"/>
  <c r="BN82" i="445"/>
  <c r="BK96" i="445"/>
  <c r="BM99" i="445"/>
  <c r="AT99" i="445"/>
  <c r="BR130" i="445"/>
  <c r="BN130" i="445"/>
  <c r="BT130" i="445"/>
  <c r="AT130" i="445"/>
  <c r="BS130" i="445"/>
  <c r="AO130" i="445"/>
  <c r="BT65" i="446"/>
  <c r="AV65" i="446"/>
  <c r="AW65" i="446" s="1"/>
  <c r="BQ65" i="446"/>
  <c r="AR65" i="446"/>
  <c r="BP65" i="446"/>
  <c r="AP65" i="446"/>
  <c r="AQ65" i="446" s="1"/>
  <c r="BY15" i="445"/>
  <c r="BS42" i="445"/>
  <c r="AS78" i="445"/>
  <c r="BR95" i="445"/>
  <c r="BO95" i="445"/>
  <c r="BM95" i="445"/>
  <c r="BQ97" i="445"/>
  <c r="BL97" i="445"/>
  <c r="BS97" i="445"/>
  <c r="BT113" i="445"/>
  <c r="AT113" i="445"/>
  <c r="AP113" i="445"/>
  <c r="AQ113" i="445" s="1"/>
  <c r="BO113" i="445"/>
  <c r="BQ123" i="445"/>
  <c r="AO123" i="445"/>
  <c r="BP133" i="445"/>
  <c r="AU133" i="445"/>
  <c r="BR138" i="445"/>
  <c r="AU138" i="445"/>
  <c r="BT138" i="445"/>
  <c r="AT138" i="445"/>
  <c r="BN138" i="445"/>
  <c r="BM64" i="446"/>
  <c r="AU64" i="446"/>
  <c r="BP66" i="446"/>
  <c r="BT66" i="446"/>
  <c r="AU66" i="446"/>
  <c r="BS66" i="446"/>
  <c r="AT66" i="446"/>
  <c r="BR66" i="446"/>
  <c r="AP66" i="446"/>
  <c r="AQ66" i="446" s="1"/>
  <c r="BO66" i="446"/>
  <c r="AO66" i="446"/>
  <c r="BL66" i="446"/>
  <c r="BQ66" i="446"/>
  <c r="AU105" i="445"/>
  <c r="BQ114" i="445"/>
  <c r="BK118" i="445"/>
  <c r="BJ123" i="445"/>
  <c r="BN134" i="445"/>
  <c r="BQ142" i="445"/>
  <c r="BJ142" i="445"/>
  <c r="BL146" i="445"/>
  <c r="BI26" i="446"/>
  <c r="BS29" i="446"/>
  <c r="BL36" i="446"/>
  <c r="BO40" i="446"/>
  <c r="AO41" i="446"/>
  <c r="BI55" i="446"/>
  <c r="BS69" i="446"/>
  <c r="AR72" i="446"/>
  <c r="BI75" i="446"/>
  <c r="BK77" i="446"/>
  <c r="BM79" i="446"/>
  <c r="BR82" i="446"/>
  <c r="BT88" i="446"/>
  <c r="BQ90" i="446"/>
  <c r="BI100" i="446"/>
  <c r="AO107" i="446"/>
  <c r="BP107" i="446"/>
  <c r="AU114" i="446"/>
  <c r="AS115" i="446"/>
  <c r="BP56" i="447"/>
  <c r="BN56" i="447"/>
  <c r="BL56" i="447"/>
  <c r="AU56" i="447"/>
  <c r="AT56" i="447"/>
  <c r="BS56" i="447"/>
  <c r="AO56" i="447"/>
  <c r="BP58" i="447"/>
  <c r="BR58" i="447"/>
  <c r="BL58" i="447"/>
  <c r="AR58" i="447"/>
  <c r="AO58" i="447"/>
  <c r="Y187" i="449"/>
  <c r="Z187" i="449"/>
  <c r="AA172" i="451"/>
  <c r="Z172" i="451"/>
  <c r="Y172" i="451"/>
  <c r="X172" i="451"/>
  <c r="AA65" i="453"/>
  <c r="Y65" i="453"/>
  <c r="X65" i="453"/>
  <c r="AA23" i="454"/>
  <c r="Z23" i="454"/>
  <c r="Y23" i="454"/>
  <c r="X23" i="454"/>
  <c r="X229" i="454"/>
  <c r="AA229" i="454"/>
  <c r="Z229" i="454"/>
  <c r="Y229" i="454"/>
  <c r="BO134" i="445"/>
  <c r="BK142" i="445"/>
  <c r="BR146" i="445"/>
  <c r="BR22" i="446"/>
  <c r="BJ26" i="446"/>
  <c r="BQ36" i="446"/>
  <c r="BS36" i="446"/>
  <c r="BI37" i="446"/>
  <c r="BQ40" i="446"/>
  <c r="BT40" i="446"/>
  <c r="AS41" i="446"/>
  <c r="BN45" i="446"/>
  <c r="AU51" i="446"/>
  <c r="BJ55" i="446"/>
  <c r="AU60" i="446"/>
  <c r="BI65" i="446"/>
  <c r="BO67" i="446"/>
  <c r="AR68" i="446"/>
  <c r="BT69" i="446"/>
  <c r="BN71" i="446"/>
  <c r="BJ75" i="446"/>
  <c r="BT77" i="446"/>
  <c r="BP77" i="446"/>
  <c r="AO79" i="446"/>
  <c r="BO81" i="446"/>
  <c r="AO82" i="446"/>
  <c r="BS82" i="446"/>
  <c r="AO86" i="446"/>
  <c r="BN87" i="446"/>
  <c r="AR88" i="446"/>
  <c r="AO90" i="446"/>
  <c r="BS90" i="446"/>
  <c r="BJ98" i="446"/>
  <c r="AU99" i="446"/>
  <c r="BJ100" i="446"/>
  <c r="AP107" i="446"/>
  <c r="AQ107" i="446" s="1"/>
  <c r="BT107" i="446"/>
  <c r="AS108" i="446"/>
  <c r="AT115" i="446"/>
  <c r="Y165" i="448"/>
  <c r="Z165" i="448"/>
  <c r="BS146" i="445"/>
  <c r="BO45" i="446"/>
  <c r="BR71" i="446"/>
  <c r="BS71" i="446"/>
  <c r="BQ77" i="446"/>
  <c r="BP81" i="446"/>
  <c r="BQ89" i="446"/>
  <c r="BJ110" i="446"/>
  <c r="BK110" i="446"/>
  <c r="BN85" i="447"/>
  <c r="AP85" i="447"/>
  <c r="AQ85" i="447" s="1"/>
  <c r="BE16" i="446"/>
  <c r="BQ94" i="446"/>
  <c r="AS97" i="446"/>
  <c r="BQ101" i="446"/>
  <c r="AU107" i="446"/>
  <c r="BI110" i="446"/>
  <c r="BT111" i="446"/>
  <c r="BR111" i="446"/>
  <c r="AP111" i="446"/>
  <c r="AQ111" i="446" s="1"/>
  <c r="BL111" i="446"/>
  <c r="BQ111" i="446"/>
  <c r="BS111" i="446"/>
  <c r="BR56" i="447"/>
  <c r="BT93" i="447"/>
  <c r="BR93" i="447"/>
  <c r="BN93" i="447"/>
  <c r="AR93" i="447"/>
  <c r="AO93" i="447"/>
  <c r="BO105" i="445"/>
  <c r="AP114" i="445"/>
  <c r="AQ114" i="445" s="1"/>
  <c r="BO114" i="445"/>
  <c r="AU118" i="445"/>
  <c r="BS118" i="445"/>
  <c r="BO122" i="445"/>
  <c r="AU134" i="445"/>
  <c r="AT142" i="445"/>
  <c r="BP142" i="445"/>
  <c r="AS146" i="445"/>
  <c r="BO24" i="446"/>
  <c r="BR41" i="446"/>
  <c r="AT45" i="446"/>
  <c r="BT45" i="446"/>
  <c r="BJ56" i="446"/>
  <c r="BR58" i="446"/>
  <c r="AP71" i="446"/>
  <c r="AQ71" i="446" s="1"/>
  <c r="BP72" i="446"/>
  <c r="AR87" i="446"/>
  <c r="BK108" i="446"/>
  <c r="BI108" i="446"/>
  <c r="BI124" i="446"/>
  <c r="BR100" i="447"/>
  <c r="AS100" i="447"/>
  <c r="BT100" i="447"/>
  <c r="AU100" i="447"/>
  <c r="BS100" i="447"/>
  <c r="AP100" i="447"/>
  <c r="AQ100" i="447" s="1"/>
  <c r="BN100" i="447"/>
  <c r="AO100" i="447"/>
  <c r="BQ105" i="445"/>
  <c r="AT114" i="445"/>
  <c r="BP114" i="445"/>
  <c r="BT118" i="445"/>
  <c r="BS122" i="445"/>
  <c r="BI139" i="445"/>
  <c r="AU142" i="445"/>
  <c r="BS142" i="445"/>
  <c r="L14" i="446"/>
  <c r="BQ24" i="446"/>
  <c r="BP24" i="446"/>
  <c r="BC21" i="446"/>
  <c r="BR33" i="446"/>
  <c r="AR35" i="446"/>
  <c r="BP37" i="446"/>
  <c r="BS41" i="446"/>
  <c r="BP44" i="446"/>
  <c r="AU45" i="446"/>
  <c r="BQ51" i="446"/>
  <c r="BP54" i="446"/>
  <c r="AS58" i="446"/>
  <c r="AT59" i="446"/>
  <c r="BN59" i="446"/>
  <c r="BM60" i="446"/>
  <c r="AR67" i="446"/>
  <c r="AP69" i="446"/>
  <c r="AQ69" i="446" s="1"/>
  <c r="BS70" i="446"/>
  <c r="AR71" i="446"/>
  <c r="AP75" i="446"/>
  <c r="AQ75" i="446" s="1"/>
  <c r="AV77" i="446"/>
  <c r="AW77" i="446" s="1"/>
  <c r="AV81" i="446"/>
  <c r="AW81" i="446" s="1"/>
  <c r="BS86" i="446"/>
  <c r="AV87" i="446"/>
  <c r="AW87" i="446" s="1"/>
  <c r="BO98" i="446"/>
  <c r="BN99" i="446"/>
  <c r="AV100" i="446"/>
  <c r="AW100" i="446" s="1"/>
  <c r="AU114" i="445"/>
  <c r="BS114" i="445"/>
  <c r="BT142" i="445"/>
  <c r="BT24" i="446"/>
  <c r="BS33" i="446"/>
  <c r="BN60" i="446"/>
  <c r="AV71" i="446"/>
  <c r="AW71" i="446" s="1"/>
  <c r="BI79" i="446"/>
  <c r="BL82" i="446"/>
  <c r="BT86" i="446"/>
  <c r="BO95" i="446"/>
  <c r="AT98" i="446"/>
  <c r="BT98" i="446"/>
  <c r="AO99" i="446"/>
  <c r="BR99" i="446"/>
  <c r="AR101" i="446"/>
  <c r="BO102" i="446"/>
  <c r="BS108" i="446"/>
  <c r="AU111" i="446"/>
  <c r="BN101" i="447"/>
  <c r="BS101" i="447"/>
  <c r="AO101" i="447"/>
  <c r="BO101" i="447"/>
  <c r="BM101" i="447"/>
  <c r="AV101" i="447"/>
  <c r="AW101" i="447" s="1"/>
  <c r="AR101" i="447"/>
  <c r="AP101" i="447"/>
  <c r="AQ101" i="447" s="1"/>
  <c r="BO107" i="446"/>
  <c r="AO115" i="446"/>
  <c r="BO115" i="446"/>
  <c r="BS90" i="447"/>
  <c r="AU90" i="447"/>
  <c r="AU123" i="446"/>
  <c r="BJ126" i="446"/>
  <c r="BS136" i="446"/>
  <c r="L14" i="447"/>
  <c r="M14" i="447"/>
  <c r="BO25" i="447"/>
  <c r="AS26" i="447"/>
  <c r="BJ27" i="447"/>
  <c r="AU28" i="447"/>
  <c r="AU35" i="447"/>
  <c r="BT36" i="447"/>
  <c r="BJ38" i="447"/>
  <c r="AU42" i="447"/>
  <c r="BT42" i="447"/>
  <c r="BN44" i="447"/>
  <c r="BR46" i="447"/>
  <c r="BO55" i="447"/>
  <c r="AP64" i="447"/>
  <c r="AQ64" i="447" s="1"/>
  <c r="BT64" i="447"/>
  <c r="BS68" i="447"/>
  <c r="BR72" i="447"/>
  <c r="BO76" i="447"/>
  <c r="BO79" i="447"/>
  <c r="BK80" i="447"/>
  <c r="BR82" i="447"/>
  <c r="BQ91" i="447"/>
  <c r="BR96" i="447"/>
  <c r="BP96" i="447"/>
  <c r="BJ98" i="447"/>
  <c r="BQ106" i="447"/>
  <c r="AU106" i="447"/>
  <c r="AS106" i="447"/>
  <c r="BT106" i="447"/>
  <c r="BM106" i="447"/>
  <c r="BT129" i="447"/>
  <c r="BR129" i="447"/>
  <c r="BN129" i="447"/>
  <c r="AR129" i="447"/>
  <c r="AO129" i="447"/>
  <c r="BJ134" i="447"/>
  <c r="BK134" i="447"/>
  <c r="BI134" i="447"/>
  <c r="AA221" i="448"/>
  <c r="Z221" i="448"/>
  <c r="Y221" i="448"/>
  <c r="X221" i="448"/>
  <c r="Z147" i="449"/>
  <c r="Y147" i="449"/>
  <c r="Z203" i="449"/>
  <c r="Y203" i="449"/>
  <c r="AA192" i="450"/>
  <c r="Z192" i="450"/>
  <c r="Y192" i="450"/>
  <c r="X192" i="450"/>
  <c r="Y199" i="450"/>
  <c r="X199" i="450"/>
  <c r="X38" i="451"/>
  <c r="AA38" i="451"/>
  <c r="Z38" i="451"/>
  <c r="Y38" i="451"/>
  <c r="BT46" i="447"/>
  <c r="BP55" i="447"/>
  <c r="BL60" i="447"/>
  <c r="BO71" i="447"/>
  <c r="BP76" i="447"/>
  <c r="BQ79" i="447"/>
  <c r="BN91" i="447"/>
  <c r="BT104" i="447"/>
  <c r="AP104" i="447"/>
  <c r="AQ104" i="447" s="1"/>
  <c r="BS104" i="447"/>
  <c r="BK105" i="447"/>
  <c r="BI105" i="447"/>
  <c r="BT107" i="447"/>
  <c r="BQ107" i="447"/>
  <c r="AR107" i="447"/>
  <c r="BP107" i="447"/>
  <c r="AP107" i="447"/>
  <c r="AQ107" i="447" s="1"/>
  <c r="Y114" i="450"/>
  <c r="X114" i="450"/>
  <c r="AA114" i="450"/>
  <c r="Z114" i="450"/>
  <c r="BI126" i="446"/>
  <c r="BT135" i="446"/>
  <c r="AO136" i="446"/>
  <c r="BN137" i="446"/>
  <c r="BN139" i="446"/>
  <c r="BM141" i="446"/>
  <c r="BM144" i="446"/>
  <c r="AS24" i="447"/>
  <c r="BL30" i="447"/>
  <c r="BE15" i="447"/>
  <c r="AO41" i="447"/>
  <c r="BJ41" i="447"/>
  <c r="BL43" i="447"/>
  <c r="AP44" i="447"/>
  <c r="AQ44" i="447" s="1"/>
  <c r="BS44" i="447"/>
  <c r="AO46" i="447"/>
  <c r="AS52" i="447"/>
  <c r="AP55" i="447"/>
  <c r="AQ55" i="447" s="1"/>
  <c r="AO60" i="447"/>
  <c r="BP60" i="447"/>
  <c r="BI62" i="447"/>
  <c r="AU64" i="447"/>
  <c r="AO66" i="447"/>
  <c r="BN70" i="447"/>
  <c r="AP71" i="447"/>
  <c r="AQ71" i="447" s="1"/>
  <c r="BP71" i="447"/>
  <c r="AT72" i="447"/>
  <c r="BI73" i="447"/>
  <c r="BM81" i="447"/>
  <c r="AO82" i="447"/>
  <c r="BK84" i="447"/>
  <c r="AO91" i="447"/>
  <c r="BO91" i="447"/>
  <c r="BN92" i="447"/>
  <c r="BM99" i="447"/>
  <c r="AO104" i="447"/>
  <c r="BJ105" i="447"/>
  <c r="AV107" i="447"/>
  <c r="AW107" i="447" s="1"/>
  <c r="BR108" i="447"/>
  <c r="AA82" i="448"/>
  <c r="Y82" i="448"/>
  <c r="AA205" i="448"/>
  <c r="Z205" i="448"/>
  <c r="Y205" i="448"/>
  <c r="X205" i="448"/>
  <c r="Z107" i="449"/>
  <c r="Y107" i="449"/>
  <c r="AT136" i="446"/>
  <c r="BT26" i="447"/>
  <c r="AP29" i="447"/>
  <c r="AQ29" i="447" s="1"/>
  <c r="BP30" i="447"/>
  <c r="BP35" i="447"/>
  <c r="AP41" i="447"/>
  <c r="AQ41" i="447" s="1"/>
  <c r="BM41" i="447"/>
  <c r="AS46" i="447"/>
  <c r="BT48" i="447"/>
  <c r="BM59" i="447"/>
  <c r="AP60" i="447"/>
  <c r="AQ60" i="447" s="1"/>
  <c r="BR60" i="447"/>
  <c r="BJ62" i="447"/>
  <c r="BS65" i="447"/>
  <c r="BN81" i="447"/>
  <c r="AU82" i="447"/>
  <c r="AP91" i="447"/>
  <c r="AQ91" i="447" s="1"/>
  <c r="BP91" i="447"/>
  <c r="BS92" i="447"/>
  <c r="AU104" i="447"/>
  <c r="X164" i="449"/>
  <c r="AA164" i="449"/>
  <c r="BN123" i="446"/>
  <c r="BQ126" i="446"/>
  <c r="BJ135" i="446"/>
  <c r="BL138" i="446"/>
  <c r="AO140" i="446"/>
  <c r="AP25" i="447"/>
  <c r="AQ25" i="447" s="1"/>
  <c r="BL28" i="447"/>
  <c r="AO30" i="447"/>
  <c r="BR30" i="447"/>
  <c r="BI31" i="447"/>
  <c r="BS35" i="447"/>
  <c r="AT41" i="447"/>
  <c r="BN41" i="447"/>
  <c r="AV55" i="447"/>
  <c r="AW55" i="447" s="1"/>
  <c r="BO59" i="447"/>
  <c r="AT60" i="447"/>
  <c r="BN62" i="447"/>
  <c r="BS81" i="447"/>
  <c r="AT91" i="447"/>
  <c r="BS91" i="447"/>
  <c r="BT108" i="447"/>
  <c r="BS108" i="447"/>
  <c r="AU108" i="447"/>
  <c r="BP108" i="447"/>
  <c r="AP108" i="447"/>
  <c r="AQ108" i="447" s="1"/>
  <c r="BN108" i="447"/>
  <c r="AO108" i="447"/>
  <c r="AA75" i="448"/>
  <c r="X75" i="448"/>
  <c r="BO119" i="446"/>
  <c r="AO123" i="446"/>
  <c r="BO123" i="446"/>
  <c r="AR126" i="446"/>
  <c r="BK135" i="446"/>
  <c r="AO137" i="446"/>
  <c r="BM138" i="446"/>
  <c r="AS140" i="446"/>
  <c r="BT146" i="446"/>
  <c r="AV25" i="447"/>
  <c r="AW25" i="447" s="1"/>
  <c r="AP30" i="447"/>
  <c r="AQ30" i="447" s="1"/>
  <c r="BO41" i="447"/>
  <c r="BM42" i="447"/>
  <c r="BJ52" i="447"/>
  <c r="AU60" i="447"/>
  <c r="BQ62" i="447"/>
  <c r="BN64" i="447"/>
  <c r="AV71" i="447"/>
  <c r="AW71" i="447" s="1"/>
  <c r="AS76" i="447"/>
  <c r="AO81" i="447"/>
  <c r="AU91" i="447"/>
  <c r="BT91" i="447"/>
  <c r="AO92" i="447"/>
  <c r="BM94" i="447"/>
  <c r="BJ97" i="447"/>
  <c r="AT108" i="447"/>
  <c r="BO131" i="447"/>
  <c r="BN131" i="447"/>
  <c r="AT131" i="447"/>
  <c r="AS131" i="447"/>
  <c r="X60" i="448"/>
  <c r="Y60" i="448"/>
  <c r="Z75" i="449"/>
  <c r="Y75" i="449"/>
  <c r="Z194" i="449"/>
  <c r="AA194" i="449"/>
  <c r="Y194" i="449"/>
  <c r="X194" i="449"/>
  <c r="Y233" i="449"/>
  <c r="X233" i="449"/>
  <c r="AA233" i="449"/>
  <c r="Z233" i="449"/>
  <c r="BM136" i="446"/>
  <c r="BB15" i="447"/>
  <c r="AG17" i="447"/>
  <c r="BO64" i="447"/>
  <c r="AO65" i="447"/>
  <c r="BK97" i="447"/>
  <c r="AT105" i="447"/>
  <c r="BN105" i="447"/>
  <c r="BO137" i="447"/>
  <c r="AS137" i="447"/>
  <c r="AR137" i="447"/>
  <c r="BR146" i="447"/>
  <c r="AV146" i="447"/>
  <c r="AW146" i="447" s="1"/>
  <c r="BJ113" i="447"/>
  <c r="BL117" i="447"/>
  <c r="BK140" i="447"/>
  <c r="AP144" i="447"/>
  <c r="AQ144" i="447" s="1"/>
  <c r="BP144" i="447"/>
  <c r="P13" i="448"/>
  <c r="Z213" i="448"/>
  <c r="Z225" i="448"/>
  <c r="Y234" i="448"/>
  <c r="Y245" i="448"/>
  <c r="Y74" i="449"/>
  <c r="Y106" i="449"/>
  <c r="Y138" i="449"/>
  <c r="Y146" i="449"/>
  <c r="X202" i="449"/>
  <c r="X227" i="449"/>
  <c r="AA227" i="449"/>
  <c r="AA231" i="449"/>
  <c r="Z231" i="449"/>
  <c r="AA74" i="450"/>
  <c r="Y74" i="450"/>
  <c r="Y118" i="450"/>
  <c r="X118" i="450"/>
  <c r="AA127" i="450"/>
  <c r="Y127" i="450"/>
  <c r="AA236" i="450"/>
  <c r="Z236" i="450"/>
  <c r="Y236" i="450"/>
  <c r="X236" i="450"/>
  <c r="AA92" i="451"/>
  <c r="Z92" i="451"/>
  <c r="Y92" i="451"/>
  <c r="X92" i="451"/>
  <c r="AA156" i="451"/>
  <c r="Z156" i="451"/>
  <c r="Y156" i="451"/>
  <c r="X156" i="451"/>
  <c r="Y169" i="451"/>
  <c r="X169" i="451"/>
  <c r="AA223" i="452"/>
  <c r="Z223" i="452"/>
  <c r="Y223" i="452"/>
  <c r="X223" i="452"/>
  <c r="BN117" i="447"/>
  <c r="BQ119" i="447"/>
  <c r="BP119" i="447"/>
  <c r="BI125" i="447"/>
  <c r="BO127" i="447"/>
  <c r="BM128" i="447"/>
  <c r="BM130" i="447"/>
  <c r="BL139" i="447"/>
  <c r="AO140" i="447"/>
  <c r="BN140" i="447"/>
  <c r="AT144" i="447"/>
  <c r="BS144" i="447"/>
  <c r="X41" i="448"/>
  <c r="AA83" i="448"/>
  <c r="Y216" i="448"/>
  <c r="AA225" i="448"/>
  <c r="Y227" i="448"/>
  <c r="Y242" i="448"/>
  <c r="Z245" i="448"/>
  <c r="X50" i="449"/>
  <c r="Y59" i="449"/>
  <c r="AA74" i="449"/>
  <c r="X82" i="449"/>
  <c r="Y91" i="449"/>
  <c r="AA106" i="449"/>
  <c r="X114" i="449"/>
  <c r="Y123" i="449"/>
  <c r="Z138" i="449"/>
  <c r="X140" i="449"/>
  <c r="AA146" i="449"/>
  <c r="Z162" i="449"/>
  <c r="Y162" i="449"/>
  <c r="Y171" i="449"/>
  <c r="Z195" i="449"/>
  <c r="Y195" i="449"/>
  <c r="Y202" i="449"/>
  <c r="Y245" i="449"/>
  <c r="Z30" i="450"/>
  <c r="AA30" i="450"/>
  <c r="Y30" i="450"/>
  <c r="AA71" i="450"/>
  <c r="Y71" i="450"/>
  <c r="AA112" i="450"/>
  <c r="X112" i="450"/>
  <c r="AA115" i="450"/>
  <c r="Z115" i="450"/>
  <c r="Z231" i="450"/>
  <c r="AA231" i="450"/>
  <c r="Y231" i="450"/>
  <c r="Z110" i="451"/>
  <c r="X110" i="451"/>
  <c r="AA143" i="451"/>
  <c r="Z143" i="451"/>
  <c r="Y143" i="451"/>
  <c r="X143" i="451"/>
  <c r="AA162" i="451"/>
  <c r="Z162" i="451"/>
  <c r="Y162" i="451"/>
  <c r="X162" i="451"/>
  <c r="Y56" i="452"/>
  <c r="X56" i="452"/>
  <c r="Y163" i="452"/>
  <c r="X163" i="452"/>
  <c r="BR117" i="447"/>
  <c r="BR119" i="447"/>
  <c r="BN128" i="447"/>
  <c r="BP136" i="447"/>
  <c r="BO139" i="447"/>
  <c r="AP140" i="447"/>
  <c r="AQ140" i="447" s="1"/>
  <c r="BO140" i="447"/>
  <c r="AU144" i="447"/>
  <c r="BT144" i="447"/>
  <c r="Z134" i="448"/>
  <c r="AA184" i="448"/>
  <c r="AA213" i="448"/>
  <c r="Z227" i="448"/>
  <c r="Y229" i="448"/>
  <c r="AA234" i="448"/>
  <c r="X24" i="449"/>
  <c r="X32" i="449"/>
  <c r="X40" i="449"/>
  <c r="Y50" i="449"/>
  <c r="Y82" i="449"/>
  <c r="Y114" i="449"/>
  <c r="Z163" i="449"/>
  <c r="AA202" i="449"/>
  <c r="X225" i="449"/>
  <c r="AA225" i="449"/>
  <c r="Z42" i="450"/>
  <c r="AA42" i="450"/>
  <c r="Y72" i="450"/>
  <c r="AA75" i="450"/>
  <c r="Y75" i="450"/>
  <c r="X43" i="451"/>
  <c r="Z43" i="451"/>
  <c r="AA124" i="451"/>
  <c r="Z124" i="451"/>
  <c r="Y124" i="451"/>
  <c r="X124" i="451"/>
  <c r="BT117" i="447"/>
  <c r="BS128" i="447"/>
  <c r="X24" i="448"/>
  <c r="Y24" i="449"/>
  <c r="Y32" i="449"/>
  <c r="AA68" i="450"/>
  <c r="Y68" i="450"/>
  <c r="AA169" i="450"/>
  <c r="Y169" i="450"/>
  <c r="X30" i="451"/>
  <c r="AA30" i="451"/>
  <c r="Z30" i="451"/>
  <c r="Y30" i="451"/>
  <c r="Y90" i="451"/>
  <c r="X90" i="451"/>
  <c r="Z127" i="451"/>
  <c r="Y127" i="451"/>
  <c r="X127" i="451"/>
  <c r="AO117" i="447"/>
  <c r="BK118" i="447"/>
  <c r="BK122" i="447"/>
  <c r="AO128" i="447"/>
  <c r="AR130" i="447"/>
  <c r="BI137" i="447"/>
  <c r="U17" i="450"/>
  <c r="W17" i="450"/>
  <c r="Z34" i="450"/>
  <c r="AA34" i="450"/>
  <c r="Z46" i="450"/>
  <c r="AA46" i="450"/>
  <c r="Y145" i="450"/>
  <c r="AA145" i="450"/>
  <c r="AA184" i="450"/>
  <c r="Z184" i="450"/>
  <c r="Y184" i="450"/>
  <c r="X184" i="450"/>
  <c r="Y189" i="450"/>
  <c r="X189" i="450"/>
  <c r="AA95" i="451"/>
  <c r="Z95" i="451"/>
  <c r="Y95" i="451"/>
  <c r="X95" i="451"/>
  <c r="BJ109" i="447"/>
  <c r="BI116" i="447"/>
  <c r="AS117" i="447"/>
  <c r="AR128" i="447"/>
  <c r="AT130" i="447"/>
  <c r="AS136" i="447"/>
  <c r="BJ137" i="447"/>
  <c r="AP139" i="447"/>
  <c r="AQ139" i="447" s="1"/>
  <c r="BT140" i="447"/>
  <c r="BQ144" i="447"/>
  <c r="Y25" i="448"/>
  <c r="Y143" i="448"/>
  <c r="X229" i="448"/>
  <c r="Y58" i="449"/>
  <c r="Y90" i="449"/>
  <c r="Y122" i="449"/>
  <c r="X139" i="449"/>
  <c r="Y170" i="449"/>
  <c r="Z218" i="449"/>
  <c r="Y218" i="449"/>
  <c r="X218" i="449"/>
  <c r="Y227" i="449"/>
  <c r="X231" i="449"/>
  <c r="Z28" i="450"/>
  <c r="AA28" i="450"/>
  <c r="Y28" i="450"/>
  <c r="Z90" i="450"/>
  <c r="AA90" i="450"/>
  <c r="Y90" i="450"/>
  <c r="X41" i="451"/>
  <c r="Y41" i="451"/>
  <c r="X48" i="451"/>
  <c r="AA48" i="451"/>
  <c r="Z48" i="451"/>
  <c r="Y48" i="451"/>
  <c r="AA122" i="451"/>
  <c r="Z122" i="451"/>
  <c r="Y122" i="451"/>
  <c r="X122" i="451"/>
  <c r="Z239" i="451"/>
  <c r="X239" i="451"/>
  <c r="BN144" i="447"/>
  <c r="Y197" i="448"/>
  <c r="S13" i="449"/>
  <c r="AA66" i="450"/>
  <c r="Y66" i="450"/>
  <c r="Y80" i="450"/>
  <c r="Z80" i="450"/>
  <c r="Z28" i="451"/>
  <c r="Y28" i="451"/>
  <c r="X88" i="451"/>
  <c r="AA88" i="451"/>
  <c r="Z88" i="451"/>
  <c r="Y88" i="451"/>
  <c r="Y137" i="451"/>
  <c r="X137" i="451"/>
  <c r="AA140" i="451"/>
  <c r="Z140" i="451"/>
  <c r="Y140" i="451"/>
  <c r="X140" i="451"/>
  <c r="Y185" i="451"/>
  <c r="X185" i="451"/>
  <c r="Z85" i="452"/>
  <c r="Y85" i="452"/>
  <c r="AA121" i="452"/>
  <c r="Z121" i="452"/>
  <c r="Y121" i="452"/>
  <c r="X121" i="452"/>
  <c r="Z174" i="452"/>
  <c r="Y174" i="452"/>
  <c r="X174" i="452"/>
  <c r="Y184" i="452"/>
  <c r="X184" i="452"/>
  <c r="Y235" i="452"/>
  <c r="X235" i="452"/>
  <c r="Z25" i="453"/>
  <c r="AA25" i="453"/>
  <c r="X25" i="453"/>
  <c r="Y25" i="453"/>
  <c r="AA59" i="453"/>
  <c r="Y59" i="453"/>
  <c r="Z59" i="453"/>
  <c r="X59" i="453"/>
  <c r="Y189" i="453"/>
  <c r="X189" i="453"/>
  <c r="Z212" i="453"/>
  <c r="Y212" i="453"/>
  <c r="X212" i="453"/>
  <c r="Z220" i="453"/>
  <c r="Y220" i="453"/>
  <c r="X220" i="453"/>
  <c r="AA75" i="454"/>
  <c r="Y75" i="454"/>
  <c r="X112" i="454"/>
  <c r="Z112" i="454"/>
  <c r="Y112" i="454"/>
  <c r="Y186" i="449"/>
  <c r="Y224" i="449"/>
  <c r="Y232" i="449"/>
  <c r="Y243" i="449"/>
  <c r="Y100" i="450"/>
  <c r="Z102" i="450"/>
  <c r="Y159" i="450"/>
  <c r="X173" i="450"/>
  <c r="AA174" i="450"/>
  <c r="Y185" i="450"/>
  <c r="AA186" i="450"/>
  <c r="Y193" i="450"/>
  <c r="AA194" i="450"/>
  <c r="X200" i="450"/>
  <c r="Z201" i="450"/>
  <c r="X218" i="450"/>
  <c r="Y24" i="451"/>
  <c r="Z27" i="451"/>
  <c r="AA37" i="451"/>
  <c r="Y42" i="451"/>
  <c r="Z44" i="451"/>
  <c r="X49" i="451"/>
  <c r="Y57" i="451"/>
  <c r="AA62" i="451"/>
  <c r="Y68" i="451"/>
  <c r="Y80" i="451"/>
  <c r="AA87" i="451"/>
  <c r="Z100" i="451"/>
  <c r="Z109" i="451"/>
  <c r="X111" i="451"/>
  <c r="Z116" i="451"/>
  <c r="AA119" i="451"/>
  <c r="X125" i="451"/>
  <c r="Z132" i="451"/>
  <c r="X138" i="451"/>
  <c r="Z148" i="451"/>
  <c r="AA151" i="451"/>
  <c r="X154" i="451"/>
  <c r="Y157" i="451"/>
  <c r="X159" i="451"/>
  <c r="AA197" i="451"/>
  <c r="Z197" i="451"/>
  <c r="Y197" i="451"/>
  <c r="X197" i="451"/>
  <c r="X232" i="451"/>
  <c r="AA232" i="451"/>
  <c r="Y232" i="451"/>
  <c r="X236" i="451"/>
  <c r="AA236" i="451"/>
  <c r="Z236" i="451"/>
  <c r="Y236" i="451"/>
  <c r="AA31" i="452"/>
  <c r="Z31" i="452"/>
  <c r="Y31" i="452"/>
  <c r="X31" i="452"/>
  <c r="Z116" i="452"/>
  <c r="X116" i="452"/>
  <c r="Y160" i="452"/>
  <c r="X160" i="452"/>
  <c r="AA195" i="452"/>
  <c r="Z195" i="452"/>
  <c r="Y195" i="452"/>
  <c r="X195" i="452"/>
  <c r="AA85" i="453"/>
  <c r="Y85" i="453"/>
  <c r="AA193" i="453"/>
  <c r="Z193" i="453"/>
  <c r="Y193" i="453"/>
  <c r="X193" i="453"/>
  <c r="Z185" i="450"/>
  <c r="AA188" i="450"/>
  <c r="Z193" i="450"/>
  <c r="Y200" i="450"/>
  <c r="Y209" i="450"/>
  <c r="AA238" i="450"/>
  <c r="X240" i="450"/>
  <c r="AA244" i="450"/>
  <c r="AA246" i="450"/>
  <c r="AA24" i="451"/>
  <c r="AA42" i="451"/>
  <c r="AA44" i="451"/>
  <c r="Z51" i="451"/>
  <c r="X55" i="451"/>
  <c r="X82" i="451"/>
  <c r="Y84" i="451"/>
  <c r="X108" i="451"/>
  <c r="Y111" i="451"/>
  <c r="X113" i="451"/>
  <c r="Y125" i="451"/>
  <c r="Y138" i="451"/>
  <c r="X145" i="451"/>
  <c r="Y154" i="451"/>
  <c r="Z157" i="451"/>
  <c r="AA175" i="451"/>
  <c r="Z175" i="451"/>
  <c r="Y175" i="451"/>
  <c r="X175" i="451"/>
  <c r="Z203" i="451"/>
  <c r="X203" i="451"/>
  <c r="AA61" i="452"/>
  <c r="Y61" i="452"/>
  <c r="X203" i="452"/>
  <c r="AA203" i="452"/>
  <c r="Z203" i="452"/>
  <c r="Y203" i="452"/>
  <c r="Z214" i="452"/>
  <c r="Y214" i="452"/>
  <c r="X214" i="452"/>
  <c r="Y163" i="453"/>
  <c r="X163" i="453"/>
  <c r="AA80" i="451"/>
  <c r="Y82" i="451"/>
  <c r="Z84" i="451"/>
  <c r="X99" i="451"/>
  <c r="Y108" i="451"/>
  <c r="Z111" i="451"/>
  <c r="X115" i="451"/>
  <c r="X120" i="451"/>
  <c r="Z125" i="451"/>
  <c r="X131" i="451"/>
  <c r="Z138" i="451"/>
  <c r="X147" i="451"/>
  <c r="X152" i="451"/>
  <c r="Z154" i="451"/>
  <c r="X171" i="451"/>
  <c r="Z183" i="451"/>
  <c r="Y183" i="451"/>
  <c r="X183" i="451"/>
  <c r="Z190" i="451"/>
  <c r="X190" i="451"/>
  <c r="X24" i="452"/>
  <c r="Y24" i="452"/>
  <c r="Z38" i="452"/>
  <c r="Y38" i="452"/>
  <c r="X38" i="452"/>
  <c r="X80" i="452"/>
  <c r="Y80" i="452"/>
  <c r="Y96" i="452"/>
  <c r="X96" i="452"/>
  <c r="Z172" i="452"/>
  <c r="X172" i="452"/>
  <c r="AA189" i="452"/>
  <c r="Z189" i="452"/>
  <c r="Y189" i="452"/>
  <c r="X189" i="452"/>
  <c r="AA77" i="453"/>
  <c r="Y77" i="453"/>
  <c r="X77" i="453"/>
  <c r="Z77" i="453"/>
  <c r="AA156" i="453"/>
  <c r="Y156" i="453"/>
  <c r="X161" i="453"/>
  <c r="Z161" i="453"/>
  <c r="Y76" i="450"/>
  <c r="AA209" i="450"/>
  <c r="AA82" i="451"/>
  <c r="AA84" i="451"/>
  <c r="Z108" i="451"/>
  <c r="AA230" i="451"/>
  <c r="Y230" i="451"/>
  <c r="AA53" i="452"/>
  <c r="Z53" i="452"/>
  <c r="Y53" i="452"/>
  <c r="X53" i="452"/>
  <c r="X87" i="452"/>
  <c r="AA87" i="452"/>
  <c r="Z87" i="452"/>
  <c r="Y87" i="452"/>
  <c r="AA111" i="452"/>
  <c r="Z111" i="452"/>
  <c r="Y111" i="452"/>
  <c r="X111" i="452"/>
  <c r="AA123" i="452"/>
  <c r="Z123" i="452"/>
  <c r="Y123" i="452"/>
  <c r="X123" i="452"/>
  <c r="AA212" i="452"/>
  <c r="Z212" i="452"/>
  <c r="X212" i="452"/>
  <c r="Z228" i="452"/>
  <c r="X228" i="452"/>
  <c r="Z237" i="452"/>
  <c r="AA237" i="452"/>
  <c r="Y237" i="452"/>
  <c r="X237" i="452"/>
  <c r="Z150" i="453"/>
  <c r="Y150" i="453"/>
  <c r="X210" i="449"/>
  <c r="X230" i="449"/>
  <c r="AA240" i="450"/>
  <c r="X50" i="451"/>
  <c r="Y52" i="451"/>
  <c r="AA55" i="451"/>
  <c r="X69" i="451"/>
  <c r="AA199" i="451"/>
  <c r="Z199" i="451"/>
  <c r="Y199" i="451"/>
  <c r="X199" i="451"/>
  <c r="Z206" i="451"/>
  <c r="X206" i="451"/>
  <c r="AA234" i="451"/>
  <c r="Z234" i="451"/>
  <c r="Y234" i="451"/>
  <c r="Z36" i="452"/>
  <c r="AA36" i="452"/>
  <c r="X36" i="452"/>
  <c r="Y59" i="452"/>
  <c r="X59" i="452"/>
  <c r="Z134" i="452"/>
  <c r="Y134" i="452"/>
  <c r="X134" i="452"/>
  <c r="AA193" i="452"/>
  <c r="Z193" i="452"/>
  <c r="Y193" i="452"/>
  <c r="X193" i="452"/>
  <c r="Z136" i="453"/>
  <c r="Y136" i="453"/>
  <c r="X136" i="453"/>
  <c r="AA136" i="453"/>
  <c r="Z181" i="451"/>
  <c r="Y181" i="451"/>
  <c r="X181" i="451"/>
  <c r="AA194" i="451"/>
  <c r="Z194" i="451"/>
  <c r="Y194" i="451"/>
  <c r="X194" i="451"/>
  <c r="Z43" i="452"/>
  <c r="AA43" i="452"/>
  <c r="Y43" i="452"/>
  <c r="X43" i="452"/>
  <c r="AA107" i="452"/>
  <c r="Y107" i="452"/>
  <c r="X93" i="453"/>
  <c r="Z93" i="453"/>
  <c r="AA93" i="453"/>
  <c r="Y93" i="453"/>
  <c r="AA103" i="453"/>
  <c r="Y103" i="453"/>
  <c r="AA119" i="453"/>
  <c r="Y119" i="453"/>
  <c r="Z164" i="451"/>
  <c r="X170" i="451"/>
  <c r="Y173" i="451"/>
  <c r="Y186" i="451"/>
  <c r="X204" i="451"/>
  <c r="X214" i="451"/>
  <c r="Y218" i="451"/>
  <c r="AA220" i="451"/>
  <c r="Y23" i="452"/>
  <c r="Z25" i="452"/>
  <c r="X28" i="452"/>
  <c r="AA29" i="452"/>
  <c r="X44" i="452"/>
  <c r="Y46" i="452"/>
  <c r="AA52" i="452"/>
  <c r="X54" i="452"/>
  <c r="X60" i="452"/>
  <c r="X62" i="452"/>
  <c r="Y67" i="452"/>
  <c r="AA70" i="452"/>
  <c r="X73" i="452"/>
  <c r="X75" i="452"/>
  <c r="X86" i="452"/>
  <c r="X91" i="452"/>
  <c r="AA92" i="452"/>
  <c r="AA94" i="452"/>
  <c r="AA109" i="452"/>
  <c r="AA133" i="452"/>
  <c r="AA159" i="452"/>
  <c r="AA171" i="452"/>
  <c r="AA183" i="452"/>
  <c r="AA188" i="452"/>
  <c r="Y190" i="452"/>
  <c r="X196" i="452"/>
  <c r="Z204" i="452"/>
  <c r="X220" i="452"/>
  <c r="AA221" i="452"/>
  <c r="X47" i="453"/>
  <c r="Z47" i="453"/>
  <c r="AA57" i="453"/>
  <c r="Y57" i="453"/>
  <c r="Z86" i="453"/>
  <c r="Y86" i="453"/>
  <c r="X91" i="453"/>
  <c r="Z91" i="453"/>
  <c r="Z94" i="453"/>
  <c r="Y94" i="453"/>
  <c r="X134" i="453"/>
  <c r="AA134" i="453"/>
  <c r="Z134" i="453"/>
  <c r="Y134" i="453"/>
  <c r="X159" i="453"/>
  <c r="Y159" i="453"/>
  <c r="AA243" i="452"/>
  <c r="Z243" i="452"/>
  <c r="Z29" i="453"/>
  <c r="AA29" i="453"/>
  <c r="X29" i="453"/>
  <c r="AA35" i="453"/>
  <c r="Y35" i="453"/>
  <c r="AA75" i="453"/>
  <c r="Y75" i="453"/>
  <c r="X75" i="453"/>
  <c r="X148" i="453"/>
  <c r="AA148" i="453"/>
  <c r="Z148" i="453"/>
  <c r="Y148" i="453"/>
  <c r="X46" i="454"/>
  <c r="Z46" i="454"/>
  <c r="Y46" i="454"/>
  <c r="Z85" i="454"/>
  <c r="AA85" i="454"/>
  <c r="Y85" i="454"/>
  <c r="X85" i="454"/>
  <c r="X163" i="451"/>
  <c r="Z170" i="451"/>
  <c r="AA55" i="453"/>
  <c r="Y55" i="453"/>
  <c r="X55" i="453"/>
  <c r="Z63" i="453"/>
  <c r="AA63" i="453"/>
  <c r="Y63" i="453"/>
  <c r="X89" i="453"/>
  <c r="Z89" i="453"/>
  <c r="AA111" i="453"/>
  <c r="Y111" i="453"/>
  <c r="Z157" i="453"/>
  <c r="Y157" i="453"/>
  <c r="X157" i="453"/>
  <c r="Z173" i="453"/>
  <c r="AA173" i="453"/>
  <c r="X62" i="454"/>
  <c r="Z62" i="454"/>
  <c r="Y62" i="454"/>
  <c r="Z73" i="454"/>
  <c r="AA73" i="454"/>
  <c r="Y73" i="454"/>
  <c r="X73" i="454"/>
  <c r="Z220" i="454"/>
  <c r="AA220" i="454"/>
  <c r="Y220" i="454"/>
  <c r="X220" i="454"/>
  <c r="AA227" i="454"/>
  <c r="X227" i="454"/>
  <c r="Z227" i="454"/>
  <c r="Y227" i="454"/>
  <c r="X231" i="454"/>
  <c r="AA231" i="454"/>
  <c r="Z231" i="454"/>
  <c r="Y231" i="454"/>
  <c r="Z188" i="451"/>
  <c r="X40" i="452"/>
  <c r="AA62" i="452"/>
  <c r="AA77" i="452"/>
  <c r="X110" i="452"/>
  <c r="X118" i="452"/>
  <c r="Z119" i="452"/>
  <c r="AA143" i="452"/>
  <c r="AA167" i="452"/>
  <c r="X176" i="452"/>
  <c r="A22" i="453"/>
  <c r="AA127" i="453"/>
  <c r="Z191" i="453"/>
  <c r="AA191" i="453"/>
  <c r="Y191" i="453"/>
  <c r="X191" i="453"/>
  <c r="X195" i="453"/>
  <c r="AA195" i="453"/>
  <c r="Z195" i="453"/>
  <c r="Y195" i="453"/>
  <c r="X242" i="451"/>
  <c r="X244" i="451"/>
  <c r="X246" i="451"/>
  <c r="X70" i="452"/>
  <c r="X94" i="452"/>
  <c r="Z27" i="453"/>
  <c r="AA27" i="453"/>
  <c r="X27" i="453"/>
  <c r="AA61" i="453"/>
  <c r="Y61" i="453"/>
  <c r="AA73" i="453"/>
  <c r="Y73" i="453"/>
  <c r="X73" i="453"/>
  <c r="Z155" i="453"/>
  <c r="AA155" i="453"/>
  <c r="Y155" i="453"/>
  <c r="AA165" i="453"/>
  <c r="AA236" i="453"/>
  <c r="X236" i="453"/>
  <c r="X180" i="451"/>
  <c r="AB17" i="452"/>
  <c r="AB20" i="452" s="1"/>
  <c r="X103" i="452"/>
  <c r="Y105" i="452"/>
  <c r="X209" i="452"/>
  <c r="X211" i="452"/>
  <c r="X138" i="453"/>
  <c r="Z138" i="453"/>
  <c r="Y138" i="453"/>
  <c r="Z204" i="453"/>
  <c r="Y204" i="453"/>
  <c r="X204" i="453"/>
  <c r="AA233" i="453"/>
  <c r="Z233" i="453"/>
  <c r="Y233" i="453"/>
  <c r="X233" i="453"/>
  <c r="Z29" i="454"/>
  <c r="AA29" i="454"/>
  <c r="Y29" i="454"/>
  <c r="X29" i="454"/>
  <c r="AB17" i="454"/>
  <c r="AB20" i="454" s="1"/>
  <c r="AA188" i="453"/>
  <c r="N13" i="454"/>
  <c r="Y51" i="454"/>
  <c r="X71" i="454"/>
  <c r="Y102" i="454"/>
  <c r="Y113" i="454"/>
  <c r="Z153" i="454"/>
  <c r="AA163" i="454"/>
  <c r="Z223" i="454"/>
  <c r="X139" i="453"/>
  <c r="Y141" i="453"/>
  <c r="Z166" i="453"/>
  <c r="X179" i="453"/>
  <c r="Y205" i="453"/>
  <c r="Y213" i="453"/>
  <c r="Y215" i="453"/>
  <c r="X31" i="454"/>
  <c r="Y36" i="454"/>
  <c r="Z37" i="454"/>
  <c r="Z45" i="454"/>
  <c r="Y55" i="454"/>
  <c r="Y60" i="454"/>
  <c r="Z61" i="454"/>
  <c r="X74" i="454"/>
  <c r="Z102" i="454"/>
  <c r="Y106" i="454"/>
  <c r="AA128" i="454"/>
  <c r="Y192" i="454"/>
  <c r="X194" i="454"/>
  <c r="Z243" i="454"/>
  <c r="X245" i="454"/>
  <c r="X77" i="454"/>
  <c r="X93" i="454"/>
  <c r="X101" i="454"/>
  <c r="AA141" i="453"/>
  <c r="Z169" i="453"/>
  <c r="AA215" i="453"/>
  <c r="Z217" i="453"/>
  <c r="X225" i="453"/>
  <c r="V13" i="454"/>
  <c r="A22" i="454"/>
  <c r="Y64" i="454"/>
  <c r="Y77" i="454"/>
  <c r="X79" i="454"/>
  <c r="Y88" i="454"/>
  <c r="Y93" i="454"/>
  <c r="X95" i="454"/>
  <c r="Y101" i="454"/>
  <c r="X123" i="454"/>
  <c r="X129" i="454"/>
  <c r="Y216" i="454"/>
  <c r="X218" i="454"/>
  <c r="X222" i="454"/>
  <c r="Y239" i="454"/>
  <c r="AA245" i="454"/>
  <c r="Y225" i="453"/>
  <c r="Y28" i="454"/>
  <c r="Y32" i="454"/>
  <c r="Y50" i="454"/>
  <c r="Y52" i="454"/>
  <c r="Y70" i="454"/>
  <c r="Y72" i="454"/>
  <c r="Y79" i="454"/>
  <c r="Y84" i="454"/>
  <c r="Y95" i="454"/>
  <c r="Y105" i="454"/>
  <c r="Y123" i="454"/>
  <c r="Y129" i="454"/>
  <c r="X139" i="454"/>
  <c r="X157" i="454"/>
  <c r="X175" i="454"/>
  <c r="X183" i="454"/>
  <c r="X191" i="454"/>
  <c r="X214" i="454"/>
  <c r="Z216" i="454"/>
  <c r="Y218" i="454"/>
  <c r="Y222" i="454"/>
  <c r="X237" i="454"/>
  <c r="Z239" i="454"/>
  <c r="X41" i="453"/>
  <c r="X69" i="453"/>
  <c r="Y142" i="453"/>
  <c r="Z52" i="454"/>
  <c r="Z70" i="454"/>
  <c r="X111" i="454"/>
  <c r="Z129" i="454"/>
  <c r="X149" i="454"/>
  <c r="Y175" i="454"/>
  <c r="Y191" i="454"/>
  <c r="Y214" i="454"/>
  <c r="AA216" i="454"/>
  <c r="Z218" i="454"/>
  <c r="AA222" i="454"/>
  <c r="Y237" i="454"/>
  <c r="AA239" i="454"/>
  <c r="Q17" i="453"/>
  <c r="U17" i="452"/>
  <c r="W17" i="452"/>
  <c r="T17" i="449"/>
  <c r="R17" i="449"/>
  <c r="P17" i="448"/>
  <c r="O17" i="448" s="1"/>
  <c r="Q17" i="450"/>
  <c r="S17" i="452"/>
  <c r="R17" i="452" s="1"/>
  <c r="P17" i="454"/>
  <c r="V17" i="454"/>
  <c r="P17" i="430"/>
  <c r="Q17" i="430" s="1"/>
  <c r="S17" i="453"/>
  <c r="T17" i="453" s="1"/>
  <c r="R17" i="454"/>
  <c r="S17" i="430"/>
  <c r="R17" i="430" s="1"/>
  <c r="V17" i="453"/>
  <c r="V17" i="399"/>
  <c r="U17" i="399" s="1"/>
  <c r="M13" i="430"/>
  <c r="Y26" i="430"/>
  <c r="Y36" i="430"/>
  <c r="A22" i="430"/>
  <c r="P17" i="399"/>
  <c r="Q17" i="399" s="1"/>
  <c r="Y45" i="399"/>
  <c r="Y58" i="399"/>
  <c r="Z71" i="399"/>
  <c r="X132" i="399"/>
  <c r="AA149" i="399"/>
  <c r="Y63" i="399"/>
  <c r="AA151" i="399"/>
  <c r="Y65" i="399"/>
  <c r="AA127" i="399"/>
  <c r="Z142" i="399"/>
  <c r="X94" i="399"/>
  <c r="Y114" i="399"/>
  <c r="Y42" i="399"/>
  <c r="Y28" i="399"/>
  <c r="X58" i="399"/>
  <c r="Y71" i="399"/>
  <c r="X126" i="399"/>
  <c r="X45" i="399"/>
  <c r="Y121" i="399"/>
  <c r="Z151" i="399"/>
  <c r="Z65" i="399"/>
  <c r="AA99" i="399"/>
  <c r="Y113" i="399"/>
  <c r="X121" i="399"/>
  <c r="X141" i="399"/>
  <c r="Z101" i="399"/>
  <c r="X111" i="399"/>
  <c r="Z94" i="399"/>
  <c r="Z63" i="399"/>
  <c r="Z141" i="399"/>
  <c r="AA113" i="399"/>
  <c r="Z145" i="399"/>
  <c r="Y147" i="399"/>
  <c r="X137" i="399"/>
  <c r="Y119" i="399"/>
  <c r="Z57" i="399"/>
  <c r="X102" i="399"/>
  <c r="AA73" i="399"/>
  <c r="Y49" i="399"/>
  <c r="Y149" i="399"/>
  <c r="X124" i="399"/>
  <c r="Y96" i="399"/>
  <c r="AA116" i="399"/>
  <c r="V13" i="399"/>
  <c r="A22" i="399"/>
  <c r="Y31" i="399"/>
  <c r="AA35" i="399"/>
  <c r="AA37" i="399"/>
  <c r="Y39" i="399"/>
  <c r="Y50" i="399"/>
  <c r="AA71" i="399"/>
  <c r="X24" i="399"/>
  <c r="Z45" i="399"/>
  <c r="X63" i="399"/>
  <c r="Z129" i="399"/>
  <c r="Y129" i="399"/>
  <c r="AA102" i="399"/>
  <c r="Y34" i="399"/>
  <c r="Y43" i="399"/>
  <c r="X50" i="399"/>
  <c r="Z50" i="399"/>
  <c r="AA126" i="399"/>
  <c r="Y73" i="399"/>
  <c r="AA94" i="399"/>
  <c r="Z69" i="399"/>
  <c r="Z91" i="399"/>
  <c r="X69" i="399"/>
  <c r="AA65" i="399"/>
  <c r="Y132" i="399"/>
  <c r="Y101" i="399"/>
  <c r="AA58" i="399"/>
  <c r="X113" i="399"/>
  <c r="AA147" i="399"/>
  <c r="Z137" i="399"/>
  <c r="Z119" i="399"/>
  <c r="AA119" i="399"/>
  <c r="AA124" i="399"/>
  <c r="AA91" i="399"/>
  <c r="Z49" i="399"/>
  <c r="X149" i="399"/>
  <c r="AA43" i="399"/>
  <c r="X142" i="399"/>
  <c r="Z26" i="430"/>
  <c r="Y111" i="448"/>
  <c r="Z76" i="448"/>
  <c r="Y65" i="448"/>
  <c r="AA46" i="448"/>
  <c r="AA30" i="448"/>
  <c r="X148" i="448"/>
  <c r="AA92" i="448"/>
  <c r="L13" i="448"/>
  <c r="S13" i="448"/>
  <c r="Y31" i="448"/>
  <c r="Y32" i="448"/>
  <c r="Y37" i="448"/>
  <c r="X45" i="448"/>
  <c r="X49" i="448"/>
  <c r="Z62" i="448"/>
  <c r="AA64" i="448"/>
  <c r="Y77" i="448"/>
  <c r="X93" i="448"/>
  <c r="AA107" i="448"/>
  <c r="Y109" i="448"/>
  <c r="Y112" i="448"/>
  <c r="Y126" i="448"/>
  <c r="X149" i="448"/>
  <c r="X152" i="448"/>
  <c r="Y153" i="448"/>
  <c r="AA154" i="448"/>
  <c r="AA162" i="448"/>
  <c r="Y177" i="448"/>
  <c r="Y185" i="448"/>
  <c r="Z186" i="448"/>
  <c r="X153" i="448"/>
  <c r="X185" i="448"/>
  <c r="Z146" i="448"/>
  <c r="Y123" i="448"/>
  <c r="Z111" i="448"/>
  <c r="Y61" i="448"/>
  <c r="AA44" i="448"/>
  <c r="Z148" i="448"/>
  <c r="AA120" i="448"/>
  <c r="V13" i="448"/>
  <c r="Y30" i="448"/>
  <c r="Z32" i="448"/>
  <c r="X111" i="448"/>
  <c r="Z153" i="448"/>
  <c r="X161" i="448"/>
  <c r="Z185" i="448"/>
  <c r="Y146" i="448"/>
  <c r="Z123" i="448"/>
  <c r="Z108" i="448"/>
  <c r="Y103" i="448"/>
  <c r="Z84" i="448"/>
  <c r="Z51" i="448"/>
  <c r="AA56" i="448"/>
  <c r="X61" i="448"/>
  <c r="X67" i="448"/>
  <c r="Y76" i="448"/>
  <c r="Y125" i="448"/>
  <c r="Z127" i="448"/>
  <c r="X129" i="448"/>
  <c r="AA137" i="448"/>
  <c r="AA166" i="448"/>
  <c r="V17" i="448"/>
  <c r="W17" i="448" s="1"/>
  <c r="Q17" i="448"/>
  <c r="Z29" i="448"/>
  <c r="AA29" i="448"/>
  <c r="X33" i="448"/>
  <c r="AA35" i="448"/>
  <c r="Y35" i="448"/>
  <c r="X35" i="448"/>
  <c r="X40" i="448"/>
  <c r="AA40" i="448"/>
  <c r="Z40" i="448"/>
  <c r="X63" i="448"/>
  <c r="AA63" i="448"/>
  <c r="AA78" i="448"/>
  <c r="Y78" i="448"/>
  <c r="AA91" i="448"/>
  <c r="X91" i="448"/>
  <c r="Y181" i="448"/>
  <c r="X181" i="448"/>
  <c r="X166" i="448"/>
  <c r="Y134" i="448"/>
  <c r="Z63" i="448"/>
  <c r="Y162" i="448"/>
  <c r="Z58" i="448"/>
  <c r="Z25" i="448"/>
  <c r="Y33" i="448"/>
  <c r="Z36" i="448"/>
  <c r="Y36" i="448"/>
  <c r="X57" i="448"/>
  <c r="Z57" i="448"/>
  <c r="Y57" i="448"/>
  <c r="AA66" i="448"/>
  <c r="Y66" i="448"/>
  <c r="X88" i="448"/>
  <c r="Y88" i="448"/>
  <c r="AA88" i="448"/>
  <c r="Y96" i="448"/>
  <c r="X96" i="448"/>
  <c r="AA98" i="448"/>
  <c r="X131" i="448"/>
  <c r="AA131" i="448"/>
  <c r="X135" i="448"/>
  <c r="AA135" i="448"/>
  <c r="X167" i="448"/>
  <c r="AA167" i="448"/>
  <c r="Z173" i="448"/>
  <c r="Y173" i="448"/>
  <c r="AA186" i="448"/>
  <c r="Y186" i="448"/>
  <c r="AA200" i="448"/>
  <c r="Z200" i="448"/>
  <c r="Y195" i="448"/>
  <c r="Y166" i="448"/>
  <c r="AA134" i="448"/>
  <c r="Z67" i="448"/>
  <c r="AA127" i="448"/>
  <c r="AA156" i="448"/>
  <c r="Y89" i="448"/>
  <c r="Z78" i="448"/>
  <c r="AA28" i="448"/>
  <c r="Y180" i="448"/>
  <c r="Y28" i="448"/>
  <c r="Y29" i="448"/>
  <c r="X34" i="448"/>
  <c r="Z34" i="448"/>
  <c r="Y34" i="448"/>
  <c r="AA34" i="448"/>
  <c r="X36" i="448"/>
  <c r="Z38" i="448"/>
  <c r="X38" i="448"/>
  <c r="Y40" i="448"/>
  <c r="AA41" i="448"/>
  <c r="Y41" i="448"/>
  <c r="AA43" i="448"/>
  <c r="Y43" i="448"/>
  <c r="Y45" i="448"/>
  <c r="AA53" i="448"/>
  <c r="Y54" i="448"/>
  <c r="AA59" i="448"/>
  <c r="X59" i="448"/>
  <c r="AA62" i="448"/>
  <c r="Y62" i="448"/>
  <c r="X64" i="448"/>
  <c r="X66" i="448"/>
  <c r="AA69" i="448"/>
  <c r="X72" i="448"/>
  <c r="Y72" i="448"/>
  <c r="AA72" i="448"/>
  <c r="AA77" i="448"/>
  <c r="X77" i="448"/>
  <c r="AA79" i="448"/>
  <c r="X82" i="448"/>
  <c r="X89" i="448"/>
  <c r="X92" i="448"/>
  <c r="Y92" i="448"/>
  <c r="AA95" i="448"/>
  <c r="AA102" i="448"/>
  <c r="X102" i="448"/>
  <c r="X112" i="448"/>
  <c r="AA126" i="448"/>
  <c r="Y127" i="448"/>
  <c r="Y131" i="448"/>
  <c r="Y135" i="448"/>
  <c r="Y136" i="448"/>
  <c r="Z142" i="448"/>
  <c r="AA142" i="448"/>
  <c r="AA157" i="448"/>
  <c r="X157" i="448"/>
  <c r="Y167" i="448"/>
  <c r="Y168" i="448"/>
  <c r="Y176" i="448"/>
  <c r="X176" i="448"/>
  <c r="AA180" i="448"/>
  <c r="Z180" i="448"/>
  <c r="AA183" i="448"/>
  <c r="Z183" i="448"/>
  <c r="Z196" i="448"/>
  <c r="X196" i="448"/>
  <c r="X200" i="448"/>
  <c r="AA73" i="448"/>
  <c r="X73" i="448"/>
  <c r="AA144" i="448"/>
  <c r="X144" i="448"/>
  <c r="Z184" i="448"/>
  <c r="Y184" i="448"/>
  <c r="X195" i="448"/>
  <c r="Y67" i="448"/>
  <c r="Z156" i="448"/>
  <c r="AA130" i="448"/>
  <c r="Y154" i="448"/>
  <c r="X48" i="448"/>
  <c r="AA48" i="448"/>
  <c r="AA67" i="448"/>
  <c r="AA84" i="448"/>
  <c r="Y84" i="448"/>
  <c r="AA100" i="448"/>
  <c r="X163" i="448"/>
  <c r="AA163" i="448"/>
  <c r="AA192" i="448"/>
  <c r="Z192" i="448"/>
  <c r="AA197" i="448"/>
  <c r="AA195" i="448"/>
  <c r="X127" i="448"/>
  <c r="Z112" i="448"/>
  <c r="Z96" i="448"/>
  <c r="Y91" i="448"/>
  <c r="Z64" i="448"/>
  <c r="X186" i="448"/>
  <c r="Z114" i="448"/>
  <c r="Z98" i="448"/>
  <c r="Z89" i="448"/>
  <c r="Z73" i="448"/>
  <c r="Z66" i="448"/>
  <c r="AA36" i="448"/>
  <c r="AA96" i="448"/>
  <c r="AA25" i="448"/>
  <c r="Z28" i="448"/>
  <c r="Z33" i="448"/>
  <c r="Z37" i="448"/>
  <c r="X37" i="448"/>
  <c r="Y39" i="448"/>
  <c r="Z44" i="448"/>
  <c r="Y44" i="448"/>
  <c r="Z48" i="448"/>
  <c r="AA49" i="448"/>
  <c r="Y49" i="448"/>
  <c r="Y50" i="448"/>
  <c r="AA50" i="448"/>
  <c r="Z52" i="448"/>
  <c r="Y52" i="448"/>
  <c r="Y68" i="448"/>
  <c r="AA68" i="448"/>
  <c r="AA85" i="448"/>
  <c r="X85" i="448"/>
  <c r="AA101" i="448"/>
  <c r="X101" i="448"/>
  <c r="AA110" i="448"/>
  <c r="Y110" i="448"/>
  <c r="Z131" i="448"/>
  <c r="X133" i="448"/>
  <c r="AA133" i="448"/>
  <c r="Z135" i="448"/>
  <c r="Z137" i="448"/>
  <c r="Y137" i="448"/>
  <c r="Y139" i="448"/>
  <c r="Z152" i="448"/>
  <c r="Y152" i="448"/>
  <c r="X154" i="448"/>
  <c r="Z163" i="448"/>
  <c r="X165" i="448"/>
  <c r="AA165" i="448"/>
  <c r="Z167" i="448"/>
  <c r="Z169" i="448"/>
  <c r="Y169" i="448"/>
  <c r="X184" i="448"/>
  <c r="Z187" i="448"/>
  <c r="X187" i="448"/>
  <c r="Y192" i="448"/>
  <c r="Z197" i="448"/>
  <c r="Y200" i="448"/>
  <c r="X25" i="448"/>
  <c r="AA45" i="448"/>
  <c r="X56" i="448"/>
  <c r="AA61" i="448"/>
  <c r="X76" i="448"/>
  <c r="Y80" i="448"/>
  <c r="AA94" i="448"/>
  <c r="Y120" i="448"/>
  <c r="X123" i="448"/>
  <c r="X130" i="448"/>
  <c r="X162" i="448"/>
  <c r="Z176" i="448"/>
  <c r="X197" i="448"/>
  <c r="Y64" i="448"/>
  <c r="X79" i="448"/>
  <c r="X103" i="448"/>
  <c r="Y201" i="448"/>
  <c r="Y32" i="430"/>
  <c r="Y28" i="430"/>
  <c r="N13" i="430"/>
  <c r="Y27" i="430"/>
  <c r="Z25" i="430"/>
  <c r="X24" i="430"/>
  <c r="X25" i="430"/>
  <c r="X26" i="430"/>
  <c r="AA26" i="430"/>
  <c r="Z27" i="430"/>
  <c r="V13" i="430"/>
  <c r="X27" i="430"/>
  <c r="Z23" i="399"/>
  <c r="Y29" i="399"/>
  <c r="Z31" i="399"/>
  <c r="Z41" i="399"/>
  <c r="Y44" i="399"/>
  <c r="X29" i="399"/>
  <c r="Z29" i="399"/>
  <c r="Z37" i="399"/>
  <c r="Y23" i="399"/>
  <c r="Z34" i="399"/>
  <c r="X25" i="399"/>
  <c r="Y26" i="399"/>
  <c r="Z32" i="399"/>
  <c r="X32" i="399"/>
  <c r="Z40" i="399"/>
  <c r="Y41" i="399"/>
  <c r="Y36" i="399"/>
  <c r="X37" i="399"/>
  <c r="X23" i="399"/>
  <c r="Y25" i="399"/>
  <c r="X31" i="399"/>
  <c r="Z26" i="399"/>
  <c r="X41" i="399"/>
  <c r="Z25" i="399"/>
  <c r="AA47" i="399"/>
  <c r="Z35" i="399"/>
  <c r="Y37" i="399"/>
  <c r="AA36" i="399"/>
  <c r="X35" i="399"/>
  <c r="X36" i="399"/>
  <c r="AA26" i="399"/>
  <c r="X39" i="399"/>
  <c r="X38" i="399"/>
  <c r="X40" i="399"/>
  <c r="BE15" i="342"/>
  <c r="BE16" i="342"/>
  <c r="BE21" i="342"/>
  <c r="AV64" i="444"/>
  <c r="AW64" i="444" s="1"/>
  <c r="BQ64" i="444"/>
  <c r="BP64" i="444"/>
  <c r="BR64" i="444"/>
  <c r="AT64" i="444"/>
  <c r="BL64" i="444"/>
  <c r="BN64" i="444"/>
  <c r="BM64" i="444"/>
  <c r="AP64" i="444"/>
  <c r="AQ64" i="444" s="1"/>
  <c r="BO64" i="444"/>
  <c r="BT64" i="444"/>
  <c r="AS64" i="444"/>
  <c r="AO64" i="444"/>
  <c r="AU64" i="444"/>
  <c r="BS64" i="444"/>
  <c r="AR64" i="444"/>
  <c r="BP142" i="446"/>
  <c r="AV142" i="446"/>
  <c r="AW142" i="446" s="1"/>
  <c r="AP142" i="446"/>
  <c r="AQ142" i="446" s="1"/>
  <c r="BO142" i="446"/>
  <c r="BT142" i="446"/>
  <c r="AU142" i="446"/>
  <c r="BN142" i="446"/>
  <c r="BM142" i="446"/>
  <c r="AR142" i="446"/>
  <c r="AS142" i="446"/>
  <c r="BS142" i="446"/>
  <c r="BQ142" i="446"/>
  <c r="BR142" i="446"/>
  <c r="BL142" i="446"/>
  <c r="AO142" i="446"/>
  <c r="AT142" i="446"/>
  <c r="BJ39" i="447"/>
  <c r="BB12" i="447"/>
  <c r="BB14" i="447" s="1"/>
  <c r="AY12" i="447"/>
  <c r="AY14" i="447" s="1"/>
  <c r="BK39" i="447"/>
  <c r="BO12" i="447"/>
  <c r="BO14" i="447" s="1"/>
  <c r="BI39" i="447"/>
  <c r="BL12" i="447"/>
  <c r="BL14" i="447" s="1"/>
  <c r="BN50" i="447"/>
  <c r="AR50" i="447"/>
  <c r="BT50" i="447"/>
  <c r="BM50" i="447"/>
  <c r="AO50" i="447"/>
  <c r="BR50" i="447"/>
  <c r="BP50" i="447"/>
  <c r="AV50" i="447"/>
  <c r="AW50" i="447" s="1"/>
  <c r="AT50" i="447"/>
  <c r="BL50" i="447"/>
  <c r="AU50" i="447"/>
  <c r="AP50" i="447"/>
  <c r="AQ50" i="447" s="1"/>
  <c r="BQ50" i="447"/>
  <c r="AS50" i="447"/>
  <c r="BO50" i="447"/>
  <c r="AE17" i="447"/>
  <c r="AE21" i="447"/>
  <c r="BI101" i="447"/>
  <c r="BK101" i="447"/>
  <c r="BJ101" i="447"/>
  <c r="BP114" i="447"/>
  <c r="BT114" i="447"/>
  <c r="BL114" i="447"/>
  <c r="AV114" i="447"/>
  <c r="AW114" i="447" s="1"/>
  <c r="AT114" i="447"/>
  <c r="BM114" i="447"/>
  <c r="AR114" i="447"/>
  <c r="AP114" i="447"/>
  <c r="AQ114" i="447" s="1"/>
  <c r="BQ114" i="447"/>
  <c r="AS114" i="447"/>
  <c r="BN114" i="447"/>
  <c r="AU114" i="447"/>
  <c r="BR114" i="447"/>
  <c r="BS114" i="447"/>
  <c r="AO114" i="447"/>
  <c r="BP118" i="447"/>
  <c r="AV118" i="447"/>
  <c r="AW118" i="447" s="1"/>
  <c r="AP118" i="447"/>
  <c r="AQ118" i="447" s="1"/>
  <c r="BQ118" i="447"/>
  <c r="AU118" i="447"/>
  <c r="BO118" i="447"/>
  <c r="AR118" i="447"/>
  <c r="BT118" i="447"/>
  <c r="BL118" i="447"/>
  <c r="BR118" i="447"/>
  <c r="AT118" i="447"/>
  <c r="BN118" i="447"/>
  <c r="BM118" i="447"/>
  <c r="AS118" i="447"/>
  <c r="AO118" i="447"/>
  <c r="BS118" i="447"/>
  <c r="Y124" i="448"/>
  <c r="X124" i="448"/>
  <c r="Z124" i="448"/>
  <c r="Y230" i="448"/>
  <c r="Z230" i="448"/>
  <c r="Z79" i="451"/>
  <c r="Y79" i="451"/>
  <c r="X79" i="451"/>
  <c r="AA79" i="451"/>
  <c r="T246" i="452"/>
  <c r="T244" i="452"/>
  <c r="T242" i="452"/>
  <c r="T240" i="452"/>
  <c r="T238" i="452"/>
  <c r="T236" i="452"/>
  <c r="W234" i="452"/>
  <c r="Q233" i="452"/>
  <c r="U231" i="452"/>
  <c r="O230" i="452"/>
  <c r="S228" i="452"/>
  <c r="W226" i="452"/>
  <c r="Q225" i="452"/>
  <c r="U223" i="452"/>
  <c r="O222" i="452"/>
  <c r="S220" i="452"/>
  <c r="W218" i="452"/>
  <c r="Q217" i="452"/>
  <c r="U215" i="452"/>
  <c r="O214" i="452"/>
  <c r="S212" i="452"/>
  <c r="W210" i="452"/>
  <c r="Q209" i="452"/>
  <c r="U207" i="452"/>
  <c r="O206" i="452"/>
  <c r="S204" i="452"/>
  <c r="W202" i="452"/>
  <c r="Q201" i="452"/>
  <c r="U199" i="452"/>
  <c r="O198" i="452"/>
  <c r="S196" i="452"/>
  <c r="W194" i="452"/>
  <c r="Q193" i="452"/>
  <c r="U191" i="452"/>
  <c r="O190" i="452"/>
  <c r="S188" i="452"/>
  <c r="W186" i="452"/>
  <c r="Q185" i="452"/>
  <c r="U183" i="452"/>
  <c r="O182" i="452"/>
  <c r="S180" i="452"/>
  <c r="W178" i="452"/>
  <c r="Q177" i="452"/>
  <c r="U175" i="452"/>
  <c r="O174" i="452"/>
  <c r="S172" i="452"/>
  <c r="W170" i="452"/>
  <c r="Q169" i="452"/>
  <c r="U167" i="452"/>
  <c r="O166" i="452"/>
  <c r="S164" i="452"/>
  <c r="W162" i="452"/>
  <c r="Q161" i="452"/>
  <c r="U159" i="452"/>
  <c r="O158" i="452"/>
  <c r="S156" i="452"/>
  <c r="W154" i="452"/>
  <c r="Q153" i="452"/>
  <c r="U151" i="452"/>
  <c r="O150" i="452"/>
  <c r="S148" i="452"/>
  <c r="W146" i="452"/>
  <c r="Q145" i="452"/>
  <c r="U143" i="452"/>
  <c r="O142" i="452"/>
  <c r="S140" i="452"/>
  <c r="W138" i="452"/>
  <c r="Q137" i="452"/>
  <c r="U135" i="452"/>
  <c r="O134" i="452"/>
  <c r="S132" i="452"/>
  <c r="W130" i="452"/>
  <c r="Q129" i="452"/>
  <c r="U127" i="452"/>
  <c r="O126" i="452"/>
  <c r="S124" i="452"/>
  <c r="W122" i="452"/>
  <c r="Q121" i="452"/>
  <c r="U119" i="452"/>
  <c r="O118" i="452"/>
  <c r="S116" i="452"/>
  <c r="W114" i="452"/>
  <c r="Q113" i="452"/>
  <c r="U111" i="452"/>
  <c r="O110" i="452"/>
  <c r="S108" i="452"/>
  <c r="W106" i="452"/>
  <c r="Q105" i="452"/>
  <c r="U103" i="452"/>
  <c r="O102" i="452"/>
  <c r="S100" i="452"/>
  <c r="W98" i="452"/>
  <c r="Q97" i="452"/>
  <c r="U95" i="452"/>
  <c r="O94" i="452"/>
  <c r="S92" i="452"/>
  <c r="W90" i="452"/>
  <c r="Q89" i="452"/>
  <c r="U87" i="452"/>
  <c r="O86" i="452"/>
  <c r="S84" i="452"/>
  <c r="W82" i="452"/>
  <c r="Q81" i="452"/>
  <c r="U79" i="452"/>
  <c r="O78" i="452"/>
  <c r="S76" i="452"/>
  <c r="W74" i="452"/>
  <c r="Q73" i="452"/>
  <c r="U71" i="452"/>
  <c r="O70" i="452"/>
  <c r="S68" i="452"/>
  <c r="W66" i="452"/>
  <c r="Q65" i="452"/>
  <c r="U63" i="452"/>
  <c r="O62" i="452"/>
  <c r="S60" i="452"/>
  <c r="W58" i="452"/>
  <c r="Q57" i="452"/>
  <c r="U55" i="452"/>
  <c r="O54" i="452"/>
  <c r="S52" i="452"/>
  <c r="W50" i="452"/>
  <c r="Q49" i="452"/>
  <c r="U47" i="452"/>
  <c r="O46" i="452"/>
  <c r="S44" i="452"/>
  <c r="W42" i="452"/>
  <c r="Q41" i="452"/>
  <c r="U39" i="452"/>
  <c r="O38" i="452"/>
  <c r="S36" i="452"/>
  <c r="W34" i="452"/>
  <c r="Q33" i="452"/>
  <c r="U31" i="452"/>
  <c r="O30" i="452"/>
  <c r="S28" i="452"/>
  <c r="W26" i="452"/>
  <c r="Q25" i="452"/>
  <c r="U23" i="452"/>
  <c r="S245" i="452"/>
  <c r="V242" i="452"/>
  <c r="Q240" i="452"/>
  <c r="S237" i="452"/>
  <c r="U234" i="452"/>
  <c r="V232" i="452"/>
  <c r="R230" i="452"/>
  <c r="S227" i="452"/>
  <c r="O225" i="452"/>
  <c r="P223" i="452"/>
  <c r="T220" i="452"/>
  <c r="T217" i="452"/>
  <c r="V215" i="452"/>
  <c r="R213" i="452"/>
  <c r="P210" i="452"/>
  <c r="Q208" i="452"/>
  <c r="W205" i="452"/>
  <c r="U202" i="452"/>
  <c r="V200" i="452"/>
  <c r="R198" i="452"/>
  <c r="S195" i="452"/>
  <c r="O193" i="452"/>
  <c r="P191" i="452"/>
  <c r="T188" i="452"/>
  <c r="T185" i="452"/>
  <c r="V183" i="452"/>
  <c r="R181" i="452"/>
  <c r="P178" i="452"/>
  <c r="Q176" i="452"/>
  <c r="W173" i="452"/>
  <c r="U170" i="452"/>
  <c r="V168" i="452"/>
  <c r="R166" i="452"/>
  <c r="S163" i="452"/>
  <c r="O161" i="452"/>
  <c r="P159" i="452"/>
  <c r="T156" i="452"/>
  <c r="T153" i="452"/>
  <c r="V151" i="452"/>
  <c r="R149" i="452"/>
  <c r="P146" i="452"/>
  <c r="Q144" i="452"/>
  <c r="W141" i="452"/>
  <c r="U138" i="452"/>
  <c r="V136" i="452"/>
  <c r="R134" i="452"/>
  <c r="S131" i="452"/>
  <c r="O129" i="452"/>
  <c r="P127" i="452"/>
  <c r="T124" i="452"/>
  <c r="T121" i="452"/>
  <c r="V119" i="452"/>
  <c r="R117" i="452"/>
  <c r="P114" i="452"/>
  <c r="Q112" i="452"/>
  <c r="W109" i="452"/>
  <c r="U106" i="452"/>
  <c r="V104" i="452"/>
  <c r="R102" i="452"/>
  <c r="S99" i="452"/>
  <c r="O97" i="452"/>
  <c r="P95" i="452"/>
  <c r="T92" i="452"/>
  <c r="T89" i="452"/>
  <c r="V87" i="452"/>
  <c r="R85" i="452"/>
  <c r="P82" i="452"/>
  <c r="Q80" i="452"/>
  <c r="W77" i="452"/>
  <c r="U74" i="452"/>
  <c r="V72" i="452"/>
  <c r="R70" i="452"/>
  <c r="S67" i="452"/>
  <c r="O65" i="452"/>
  <c r="P63" i="452"/>
  <c r="T60" i="452"/>
  <c r="T57" i="452"/>
  <c r="V55" i="452"/>
  <c r="R53" i="452"/>
  <c r="P50" i="452"/>
  <c r="Q48" i="452"/>
  <c r="W45" i="452"/>
  <c r="U42" i="452"/>
  <c r="V40" i="452"/>
  <c r="R38" i="452"/>
  <c r="S35" i="452"/>
  <c r="O33" i="452"/>
  <c r="P31" i="452"/>
  <c r="T28" i="452"/>
  <c r="T25" i="452"/>
  <c r="V23" i="452"/>
  <c r="W245" i="452"/>
  <c r="W243" i="452"/>
  <c r="W241" i="452"/>
  <c r="W239" i="452"/>
  <c r="W237" i="452"/>
  <c r="W235" i="452"/>
  <c r="U232" i="452"/>
  <c r="V230" i="452"/>
  <c r="R228" i="452"/>
  <c r="S225" i="452"/>
  <c r="O223" i="452"/>
  <c r="P221" i="452"/>
  <c r="T218" i="452"/>
  <c r="T215" i="452"/>
  <c r="V213" i="452"/>
  <c r="R211" i="452"/>
  <c r="P208" i="452"/>
  <c r="Q206" i="452"/>
  <c r="W203" i="452"/>
  <c r="U200" i="452"/>
  <c r="V198" i="452"/>
  <c r="R196" i="452"/>
  <c r="S193" i="452"/>
  <c r="O191" i="452"/>
  <c r="P189" i="452"/>
  <c r="T186" i="452"/>
  <c r="T183" i="452"/>
  <c r="V181" i="452"/>
  <c r="R179" i="452"/>
  <c r="P176" i="452"/>
  <c r="Q174" i="452"/>
  <c r="W171" i="452"/>
  <c r="U168" i="452"/>
  <c r="V166" i="452"/>
  <c r="R164" i="452"/>
  <c r="S161" i="452"/>
  <c r="O159" i="452"/>
  <c r="P157" i="452"/>
  <c r="T154" i="452"/>
  <c r="T151" i="452"/>
  <c r="V149" i="452"/>
  <c r="R147" i="452"/>
  <c r="P144" i="452"/>
  <c r="Q142" i="452"/>
  <c r="W139" i="452"/>
  <c r="U136" i="452"/>
  <c r="V134" i="452"/>
  <c r="R132" i="452"/>
  <c r="S129" i="452"/>
  <c r="O127" i="452"/>
  <c r="P125" i="452"/>
  <c r="T122" i="452"/>
  <c r="T119" i="452"/>
  <c r="V117" i="452"/>
  <c r="R115" i="452"/>
  <c r="P112" i="452"/>
  <c r="Q110" i="452"/>
  <c r="W107" i="452"/>
  <c r="U104" i="452"/>
  <c r="V102" i="452"/>
  <c r="R100" i="452"/>
  <c r="S97" i="452"/>
  <c r="O95" i="452"/>
  <c r="P93" i="452"/>
  <c r="T90" i="452"/>
  <c r="T87" i="452"/>
  <c r="V85" i="452"/>
  <c r="R83" i="452"/>
  <c r="P80" i="452"/>
  <c r="Q78" i="452"/>
  <c r="W75" i="452"/>
  <c r="U72" i="452"/>
  <c r="V70" i="452"/>
  <c r="R68" i="452"/>
  <c r="S65" i="452"/>
  <c r="O63" i="452"/>
  <c r="P61" i="452"/>
  <c r="T58" i="452"/>
  <c r="T55" i="452"/>
  <c r="V53" i="452"/>
  <c r="R51" i="452"/>
  <c r="P48" i="452"/>
  <c r="Q46" i="452"/>
  <c r="W43" i="452"/>
  <c r="U40" i="452"/>
  <c r="V38" i="452"/>
  <c r="R36" i="452"/>
  <c r="S33" i="452"/>
  <c r="O31" i="452"/>
  <c r="P29" i="452"/>
  <c r="T26" i="452"/>
  <c r="T23" i="452"/>
  <c r="U245" i="452"/>
  <c r="P241" i="452"/>
  <c r="S236" i="452"/>
  <c r="T232" i="452"/>
  <c r="Q228" i="452"/>
  <c r="T224" i="452"/>
  <c r="Q220" i="452"/>
  <c r="T216" i="452"/>
  <c r="Q212" i="452"/>
  <c r="T208" i="452"/>
  <c r="Q204" i="452"/>
  <c r="T200" i="452"/>
  <c r="Q196" i="452"/>
  <c r="T192" i="452"/>
  <c r="Q188" i="452"/>
  <c r="T184" i="452"/>
  <c r="Q180" i="452"/>
  <c r="T176" i="452"/>
  <c r="Q172" i="452"/>
  <c r="T168" i="452"/>
  <c r="Q164" i="452"/>
  <c r="T160" i="452"/>
  <c r="Q156" i="452"/>
  <c r="T152" i="452"/>
  <c r="Q148" i="452"/>
  <c r="T144" i="452"/>
  <c r="Q140" i="452"/>
  <c r="T136" i="452"/>
  <c r="Q132" i="452"/>
  <c r="T128" i="452"/>
  <c r="Q124" i="452"/>
  <c r="T120" i="452"/>
  <c r="Q116" i="452"/>
  <c r="T112" i="452"/>
  <c r="Q108" i="452"/>
  <c r="T104" i="452"/>
  <c r="Q100" i="452"/>
  <c r="T96" i="452"/>
  <c r="Q92" i="452"/>
  <c r="T88" i="452"/>
  <c r="Q84" i="452"/>
  <c r="T80" i="452"/>
  <c r="Q76" i="452"/>
  <c r="T72" i="452"/>
  <c r="Q68" i="452"/>
  <c r="T64" i="452"/>
  <c r="Q60" i="452"/>
  <c r="T56" i="452"/>
  <c r="Q52" i="452"/>
  <c r="T48" i="452"/>
  <c r="Q44" i="452"/>
  <c r="T40" i="452"/>
  <c r="Q36" i="452"/>
  <c r="T32" i="452"/>
  <c r="Q28" i="452"/>
  <c r="T24" i="452"/>
  <c r="S242" i="452"/>
  <c r="R236" i="452"/>
  <c r="T227" i="452"/>
  <c r="V220" i="452"/>
  <c r="T213" i="452"/>
  <c r="R208" i="452"/>
  <c r="R201" i="452"/>
  <c r="S191" i="452"/>
  <c r="R186" i="452"/>
  <c r="Q178" i="452"/>
  <c r="P172" i="452"/>
  <c r="T163" i="452"/>
  <c r="V156" i="452"/>
  <c r="T149" i="452"/>
  <c r="R144" i="452"/>
  <c r="R137" i="452"/>
  <c r="S127" i="452"/>
  <c r="R122" i="452"/>
  <c r="Q114" i="452"/>
  <c r="P108" i="452"/>
  <c r="T99" i="452"/>
  <c r="V92" i="452"/>
  <c r="T85" i="452"/>
  <c r="R80" i="452"/>
  <c r="R73" i="452"/>
  <c r="S63" i="452"/>
  <c r="R58" i="452"/>
  <c r="Q50" i="452"/>
  <c r="P44" i="452"/>
  <c r="T35" i="452"/>
  <c r="V28" i="452"/>
  <c r="O245" i="452"/>
  <c r="W240" i="452"/>
  <c r="P233" i="452"/>
  <c r="P227" i="452"/>
  <c r="U220" i="452"/>
  <c r="S213" i="452"/>
  <c r="W207" i="452"/>
  <c r="T198" i="452"/>
  <c r="P190" i="452"/>
  <c r="W185" i="452"/>
  <c r="R234" i="452"/>
  <c r="T219" i="452"/>
  <c r="T211" i="452"/>
  <c r="R202" i="452"/>
  <c r="T187" i="452"/>
  <c r="P177" i="452"/>
  <c r="P153" i="452"/>
  <c r="V132" i="452"/>
  <c r="P113" i="452"/>
  <c r="P89" i="452"/>
  <c r="V68" i="452"/>
  <c r="P49" i="452"/>
  <c r="P25" i="452"/>
  <c r="U239" i="452"/>
  <c r="S229" i="452"/>
  <c r="W215" i="452"/>
  <c r="P206" i="452"/>
  <c r="S197" i="452"/>
  <c r="W183" i="452"/>
  <c r="T171" i="452"/>
  <c r="U164" i="452"/>
  <c r="W159" i="452"/>
  <c r="V155" i="452"/>
  <c r="U140" i="452"/>
  <c r="T134" i="452"/>
  <c r="R128" i="452"/>
  <c r="P124" i="452"/>
  <c r="V115" i="452"/>
  <c r="S103" i="452"/>
  <c r="R98" i="452"/>
  <c r="T93" i="452"/>
  <c r="P84" i="452"/>
  <c r="R72" i="452"/>
  <c r="V67" i="452"/>
  <c r="P62" i="452"/>
  <c r="R56" i="452"/>
  <c r="T43" i="452"/>
  <c r="U36" i="452"/>
  <c r="W31" i="452"/>
  <c r="V27" i="452"/>
  <c r="R240" i="452"/>
  <c r="S215" i="452"/>
  <c r="P164" i="452"/>
  <c r="W143" i="452"/>
  <c r="P137" i="452"/>
  <c r="W119" i="452"/>
  <c r="T109" i="452"/>
  <c r="T101" i="452"/>
  <c r="R89" i="452"/>
  <c r="Q58" i="452"/>
  <c r="S23" i="452"/>
  <c r="R177" i="452"/>
  <c r="W161" i="452"/>
  <c r="Q122" i="452"/>
  <c r="R82" i="452"/>
  <c r="P38" i="452"/>
  <c r="W175" i="452"/>
  <c r="W151" i="452"/>
  <c r="T118" i="452"/>
  <c r="S55" i="452"/>
  <c r="S37" i="452"/>
  <c r="R225" i="452"/>
  <c r="P188" i="452"/>
  <c r="S143" i="452"/>
  <c r="R114" i="452"/>
  <c r="Q106" i="452"/>
  <c r="R97" i="452"/>
  <c r="T78" i="452"/>
  <c r="P70" i="452"/>
  <c r="T59" i="452"/>
  <c r="S29" i="452"/>
  <c r="R224" i="452"/>
  <c r="T179" i="452"/>
  <c r="T165" i="452"/>
  <c r="P100" i="452"/>
  <c r="P73" i="452"/>
  <c r="T51" i="452"/>
  <c r="R42" i="452"/>
  <c r="R25" i="452"/>
  <c r="R193" i="452"/>
  <c r="Q170" i="452"/>
  <c r="T147" i="452"/>
  <c r="R138" i="452"/>
  <c r="R121" i="452"/>
  <c r="W47" i="452"/>
  <c r="P35" i="452"/>
  <c r="P246" i="452"/>
  <c r="P244" i="452"/>
  <c r="P242" i="452"/>
  <c r="P240" i="452"/>
  <c r="P238" i="452"/>
  <c r="P236" i="452"/>
  <c r="S234" i="452"/>
  <c r="W232" i="452"/>
  <c r="Q231" i="452"/>
  <c r="U229" i="452"/>
  <c r="O228" i="452"/>
  <c r="S226" i="452"/>
  <c r="W224" i="452"/>
  <c r="Q223" i="452"/>
  <c r="U221" i="452"/>
  <c r="O220" i="452"/>
  <c r="S218" i="452"/>
  <c r="W216" i="452"/>
  <c r="Q215" i="452"/>
  <c r="U213" i="452"/>
  <c r="O212" i="452"/>
  <c r="S210" i="452"/>
  <c r="W208" i="452"/>
  <c r="Q207" i="452"/>
  <c r="U205" i="452"/>
  <c r="O204" i="452"/>
  <c r="S202" i="452"/>
  <c r="W200" i="452"/>
  <c r="Q199" i="452"/>
  <c r="U197" i="452"/>
  <c r="O196" i="452"/>
  <c r="S194" i="452"/>
  <c r="W192" i="452"/>
  <c r="Q191" i="452"/>
  <c r="U189" i="452"/>
  <c r="O188" i="452"/>
  <c r="S186" i="452"/>
  <c r="W184" i="452"/>
  <c r="Q183" i="452"/>
  <c r="U181" i="452"/>
  <c r="O180" i="452"/>
  <c r="S178" i="452"/>
  <c r="W176" i="452"/>
  <c r="Q175" i="452"/>
  <c r="U173" i="452"/>
  <c r="O172" i="452"/>
  <c r="S170" i="452"/>
  <c r="W168" i="452"/>
  <c r="Q167" i="452"/>
  <c r="U165" i="452"/>
  <c r="O164" i="452"/>
  <c r="S162" i="452"/>
  <c r="W160" i="452"/>
  <c r="Q159" i="452"/>
  <c r="U157" i="452"/>
  <c r="O156" i="452"/>
  <c r="S154" i="452"/>
  <c r="W152" i="452"/>
  <c r="Q151" i="452"/>
  <c r="U149" i="452"/>
  <c r="O148" i="452"/>
  <c r="S146" i="452"/>
  <c r="W144" i="452"/>
  <c r="Q143" i="452"/>
  <c r="U141" i="452"/>
  <c r="O140" i="452"/>
  <c r="S138" i="452"/>
  <c r="W136" i="452"/>
  <c r="Q135" i="452"/>
  <c r="U133" i="452"/>
  <c r="O132" i="452"/>
  <c r="S130" i="452"/>
  <c r="W128" i="452"/>
  <c r="Q127" i="452"/>
  <c r="U125" i="452"/>
  <c r="O124" i="452"/>
  <c r="S122" i="452"/>
  <c r="W120" i="452"/>
  <c r="Q119" i="452"/>
  <c r="U117" i="452"/>
  <c r="O116" i="452"/>
  <c r="S114" i="452"/>
  <c r="W112" i="452"/>
  <c r="Q111" i="452"/>
  <c r="U109" i="452"/>
  <c r="O108" i="452"/>
  <c r="S106" i="452"/>
  <c r="W104" i="452"/>
  <c r="Q103" i="452"/>
  <c r="U101" i="452"/>
  <c r="O100" i="452"/>
  <c r="S98" i="452"/>
  <c r="W96" i="452"/>
  <c r="Q95" i="452"/>
  <c r="U93" i="452"/>
  <c r="O92" i="452"/>
  <c r="S90" i="452"/>
  <c r="W88" i="452"/>
  <c r="Q87" i="452"/>
  <c r="U85" i="452"/>
  <c r="O84" i="452"/>
  <c r="S82" i="452"/>
  <c r="W80" i="452"/>
  <c r="Q79" i="452"/>
  <c r="U77" i="452"/>
  <c r="O76" i="452"/>
  <c r="S74" i="452"/>
  <c r="W72" i="452"/>
  <c r="Q71" i="452"/>
  <c r="U69" i="452"/>
  <c r="O68" i="452"/>
  <c r="S66" i="452"/>
  <c r="W64" i="452"/>
  <c r="Q63" i="452"/>
  <c r="U61" i="452"/>
  <c r="O60" i="452"/>
  <c r="S58" i="452"/>
  <c r="W56" i="452"/>
  <c r="Q55" i="452"/>
  <c r="U53" i="452"/>
  <c r="O52" i="452"/>
  <c r="S50" i="452"/>
  <c r="W48" i="452"/>
  <c r="Q47" i="452"/>
  <c r="U45" i="452"/>
  <c r="O44" i="452"/>
  <c r="S42" i="452"/>
  <c r="W40" i="452"/>
  <c r="Q39" i="452"/>
  <c r="U37" i="452"/>
  <c r="O36" i="452"/>
  <c r="S34" i="452"/>
  <c r="W32" i="452"/>
  <c r="Q31" i="452"/>
  <c r="U29" i="452"/>
  <c r="O28" i="452"/>
  <c r="S26" i="452"/>
  <c r="W24" i="452"/>
  <c r="Q23" i="452"/>
  <c r="V244" i="452"/>
  <c r="Q242" i="452"/>
  <c r="S239" i="452"/>
  <c r="V236" i="452"/>
  <c r="P234" i="452"/>
  <c r="Q232" i="452"/>
  <c r="W229" i="452"/>
  <c r="U226" i="452"/>
  <c r="V224" i="452"/>
  <c r="R222" i="452"/>
  <c r="S219" i="452"/>
  <c r="O217" i="452"/>
  <c r="P215" i="452"/>
  <c r="T212" i="452"/>
  <c r="T209" i="452"/>
  <c r="V207" i="452"/>
  <c r="R205" i="452"/>
  <c r="P202" i="452"/>
  <c r="Q200" i="452"/>
  <c r="W197" i="452"/>
  <c r="U194" i="452"/>
  <c r="V192" i="452"/>
  <c r="R190" i="452"/>
  <c r="S187" i="452"/>
  <c r="O185" i="452"/>
  <c r="P183" i="452"/>
  <c r="T180" i="452"/>
  <c r="T177" i="452"/>
  <c r="V175" i="452"/>
  <c r="R173" i="452"/>
  <c r="P170" i="452"/>
  <c r="Q168" i="452"/>
  <c r="W165" i="452"/>
  <c r="U162" i="452"/>
  <c r="V160" i="452"/>
  <c r="R158" i="452"/>
  <c r="S155" i="452"/>
  <c r="O153" i="452"/>
  <c r="P151" i="452"/>
  <c r="T148" i="452"/>
  <c r="T145" i="452"/>
  <c r="V143" i="452"/>
  <c r="R141" i="452"/>
  <c r="P138" i="452"/>
  <c r="Q136" i="452"/>
  <c r="W133" i="452"/>
  <c r="U130" i="452"/>
  <c r="V128" i="452"/>
  <c r="R126" i="452"/>
  <c r="S123" i="452"/>
  <c r="O121" i="452"/>
  <c r="P119" i="452"/>
  <c r="T116" i="452"/>
  <c r="T113" i="452"/>
  <c r="V111" i="452"/>
  <c r="R109" i="452"/>
  <c r="P106" i="452"/>
  <c r="Q104" i="452"/>
  <c r="W101" i="452"/>
  <c r="U98" i="452"/>
  <c r="V96" i="452"/>
  <c r="R94" i="452"/>
  <c r="S91" i="452"/>
  <c r="O89" i="452"/>
  <c r="P87" i="452"/>
  <c r="T84" i="452"/>
  <c r="T81" i="452"/>
  <c r="V79" i="452"/>
  <c r="R77" i="452"/>
  <c r="P74" i="452"/>
  <c r="Q72" i="452"/>
  <c r="W69" i="452"/>
  <c r="U66" i="452"/>
  <c r="V64" i="452"/>
  <c r="R62" i="452"/>
  <c r="S59" i="452"/>
  <c r="O57" i="452"/>
  <c r="P55" i="452"/>
  <c r="T52" i="452"/>
  <c r="T49" i="452"/>
  <c r="V47" i="452"/>
  <c r="R45" i="452"/>
  <c r="P42" i="452"/>
  <c r="Q40" i="452"/>
  <c r="W37" i="452"/>
  <c r="U34" i="452"/>
  <c r="V32" i="452"/>
  <c r="R30" i="452"/>
  <c r="S27" i="452"/>
  <c r="O25" i="452"/>
  <c r="P23" i="452"/>
  <c r="Q245" i="452"/>
  <c r="Q243" i="452"/>
  <c r="Q241" i="452"/>
  <c r="Q239" i="452"/>
  <c r="Q237" i="452"/>
  <c r="Q235" i="452"/>
  <c r="P232" i="452"/>
  <c r="Q230" i="452"/>
  <c r="W227" i="452"/>
  <c r="U224" i="452"/>
  <c r="V222" i="452"/>
  <c r="R220" i="452"/>
  <c r="S217" i="452"/>
  <c r="O215" i="452"/>
  <c r="P213" i="452"/>
  <c r="T210" i="452"/>
  <c r="T207" i="452"/>
  <c r="V205" i="452"/>
  <c r="R203" i="452"/>
  <c r="P200" i="452"/>
  <c r="Q198" i="452"/>
  <c r="W195" i="452"/>
  <c r="U192" i="452"/>
  <c r="V190" i="452"/>
  <c r="R188" i="452"/>
  <c r="S185" i="452"/>
  <c r="O183" i="452"/>
  <c r="P181" i="452"/>
  <c r="T178" i="452"/>
  <c r="T175" i="452"/>
  <c r="V173" i="452"/>
  <c r="R171" i="452"/>
  <c r="P168" i="452"/>
  <c r="Q166" i="452"/>
  <c r="W163" i="452"/>
  <c r="U160" i="452"/>
  <c r="V158" i="452"/>
  <c r="R156" i="452"/>
  <c r="S153" i="452"/>
  <c r="O151" i="452"/>
  <c r="P149" i="452"/>
  <c r="T146" i="452"/>
  <c r="T143" i="452"/>
  <c r="V141" i="452"/>
  <c r="R139" i="452"/>
  <c r="P136" i="452"/>
  <c r="Q134" i="452"/>
  <c r="W131" i="452"/>
  <c r="U128" i="452"/>
  <c r="V126" i="452"/>
  <c r="R124" i="452"/>
  <c r="S121" i="452"/>
  <c r="O119" i="452"/>
  <c r="P117" i="452"/>
  <c r="T114" i="452"/>
  <c r="T111" i="452"/>
  <c r="V109" i="452"/>
  <c r="R107" i="452"/>
  <c r="P104" i="452"/>
  <c r="Q102" i="452"/>
  <c r="W99" i="452"/>
  <c r="U96" i="452"/>
  <c r="V94" i="452"/>
  <c r="R92" i="452"/>
  <c r="S89" i="452"/>
  <c r="O87" i="452"/>
  <c r="P85" i="452"/>
  <c r="T82" i="452"/>
  <c r="T79" i="452"/>
  <c r="V77" i="452"/>
  <c r="R75" i="452"/>
  <c r="P72" i="452"/>
  <c r="Q70" i="452"/>
  <c r="W67" i="452"/>
  <c r="U64" i="452"/>
  <c r="V62" i="452"/>
  <c r="R60" i="452"/>
  <c r="S57" i="452"/>
  <c r="O55" i="452"/>
  <c r="P53" i="452"/>
  <c r="T50" i="452"/>
  <c r="T47" i="452"/>
  <c r="V45" i="452"/>
  <c r="R43" i="452"/>
  <c r="P40" i="452"/>
  <c r="Q38" i="452"/>
  <c r="W35" i="452"/>
  <c r="U32" i="452"/>
  <c r="V30" i="452"/>
  <c r="R28" i="452"/>
  <c r="S25" i="452"/>
  <c r="O23" i="452"/>
  <c r="S244" i="452"/>
  <c r="T239" i="452"/>
  <c r="O235" i="452"/>
  <c r="R231" i="452"/>
  <c r="O227" i="452"/>
  <c r="R223" i="452"/>
  <c r="O219" i="452"/>
  <c r="R215" i="452"/>
  <c r="O211" i="452"/>
  <c r="R207" i="452"/>
  <c r="O203" i="452"/>
  <c r="R199" i="452"/>
  <c r="O195" i="452"/>
  <c r="R191" i="452"/>
  <c r="O187" i="452"/>
  <c r="R183" i="452"/>
  <c r="O179" i="452"/>
  <c r="R175" i="452"/>
  <c r="O171" i="452"/>
  <c r="R167" i="452"/>
  <c r="O163" i="452"/>
  <c r="R159" i="452"/>
  <c r="O155" i="452"/>
  <c r="R151" i="452"/>
  <c r="O147" i="452"/>
  <c r="R143" i="452"/>
  <c r="O139" i="452"/>
  <c r="R135" i="452"/>
  <c r="O131" i="452"/>
  <c r="R127" i="452"/>
  <c r="O123" i="452"/>
  <c r="R119" i="452"/>
  <c r="O115" i="452"/>
  <c r="R111" i="452"/>
  <c r="O107" i="452"/>
  <c r="R103" i="452"/>
  <c r="O99" i="452"/>
  <c r="R95" i="452"/>
  <c r="O91" i="452"/>
  <c r="R87" i="452"/>
  <c r="O83" i="452"/>
  <c r="R79" i="452"/>
  <c r="O75" i="452"/>
  <c r="R71" i="452"/>
  <c r="O67" i="452"/>
  <c r="R63" i="452"/>
  <c r="O59" i="452"/>
  <c r="R55" i="452"/>
  <c r="O51" i="452"/>
  <c r="R47" i="452"/>
  <c r="O43" i="452"/>
  <c r="R39" i="452"/>
  <c r="O35" i="452"/>
  <c r="R31" i="452"/>
  <c r="O27" i="452"/>
  <c r="R23" i="452"/>
  <c r="U241" i="452"/>
  <c r="U235" i="452"/>
  <c r="P225" i="452"/>
  <c r="P219" i="452"/>
  <c r="U212" i="452"/>
  <c r="S205" i="452"/>
  <c r="W199" i="452"/>
  <c r="T190" i="452"/>
  <c r="P182" i="452"/>
  <c r="W177" i="452"/>
  <c r="V171" i="452"/>
  <c r="P161" i="452"/>
  <c r="P155" i="452"/>
  <c r="U148" i="452"/>
  <c r="S141" i="452"/>
  <c r="W135" i="452"/>
  <c r="T126" i="452"/>
  <c r="P118" i="452"/>
  <c r="W113" i="452"/>
  <c r="V107" i="452"/>
  <c r="P97" i="452"/>
  <c r="P91" i="452"/>
  <c r="U84" i="452"/>
  <c r="S77" i="452"/>
  <c r="W71" i="452"/>
  <c r="T62" i="452"/>
  <c r="P54" i="452"/>
  <c r="W49" i="452"/>
  <c r="V43" i="452"/>
  <c r="P33" i="452"/>
  <c r="P27" i="452"/>
  <c r="W244" i="452"/>
  <c r="S238" i="452"/>
  <c r="S231" i="452"/>
  <c r="R226" i="452"/>
  <c r="Q218" i="452"/>
  <c r="P212" i="452"/>
  <c r="T203" i="452"/>
  <c r="V196" i="452"/>
  <c r="T189" i="452"/>
  <c r="R184" i="452"/>
  <c r="W233" i="452"/>
  <c r="P217" i="452"/>
  <c r="P209" i="452"/>
  <c r="W201" i="452"/>
  <c r="P185" i="452"/>
  <c r="V172" i="452"/>
  <c r="V148" i="452"/>
  <c r="U124" i="452"/>
  <c r="V108" i="452"/>
  <c r="V84" i="452"/>
  <c r="U60" i="452"/>
  <c r="V44" i="452"/>
  <c r="T245" i="452"/>
  <c r="P237" i="452"/>
  <c r="Q226" i="452"/>
  <c r="P211" i="452"/>
  <c r="V204" i="452"/>
  <c r="Q194" i="452"/>
  <c r="P180" i="452"/>
  <c r="R168" i="452"/>
  <c r="V163" i="452"/>
  <c r="P158" i="452"/>
  <c r="R152" i="452"/>
  <c r="T139" i="452"/>
  <c r="U132" i="452"/>
  <c r="W127" i="452"/>
  <c r="V123" i="452"/>
  <c r="U108" i="452"/>
  <c r="T102" i="452"/>
  <c r="R96" i="452"/>
  <c r="P92" i="452"/>
  <c r="V83" i="452"/>
  <c r="S71" i="452"/>
  <c r="R66" i="452"/>
  <c r="T61" i="452"/>
  <c r="P52" i="452"/>
  <c r="R40" i="452"/>
  <c r="V35" i="452"/>
  <c r="P30" i="452"/>
  <c r="R24" i="452"/>
  <c r="R232" i="452"/>
  <c r="R192" i="452"/>
  <c r="S151" i="452"/>
  <c r="P142" i="452"/>
  <c r="S133" i="452"/>
  <c r="T115" i="452"/>
  <c r="R106" i="452"/>
  <c r="Q98" i="452"/>
  <c r="T86" i="452"/>
  <c r="W57" i="452"/>
  <c r="P239" i="452"/>
  <c r="T174" i="452"/>
  <c r="T155" i="452"/>
  <c r="W121" i="452"/>
  <c r="Q74" i="452"/>
  <c r="T37" i="452"/>
  <c r="P174" i="452"/>
  <c r="W137" i="452"/>
  <c r="S93" i="452"/>
  <c r="P51" i="452"/>
  <c r="S246" i="452"/>
  <c r="W223" i="452"/>
  <c r="S157" i="452"/>
  <c r="P132" i="452"/>
  <c r="W111" i="452"/>
  <c r="P105" i="452"/>
  <c r="W87" i="452"/>
  <c r="T77" i="452"/>
  <c r="T69" i="452"/>
  <c r="R57" i="452"/>
  <c r="Q26" i="452"/>
  <c r="P196" i="452"/>
  <c r="R170" i="452"/>
  <c r="T150" i="452"/>
  <c r="W79" i="452"/>
  <c r="S69" i="452"/>
  <c r="R49" i="452"/>
  <c r="Q34" i="452"/>
  <c r="S240" i="452"/>
  <c r="W191" i="452"/>
  <c r="S165" i="452"/>
  <c r="R145" i="452"/>
  <c r="Q130" i="452"/>
  <c r="S117" i="452"/>
  <c r="P46" i="452"/>
  <c r="R33" i="452"/>
  <c r="Y26" i="452"/>
  <c r="X26" i="452"/>
  <c r="AA26" i="452"/>
  <c r="Y64" i="452"/>
  <c r="X64" i="452"/>
  <c r="AA64" i="452"/>
  <c r="Z64" i="452"/>
  <c r="Z89" i="452"/>
  <c r="AA89" i="452"/>
  <c r="Y89" i="452"/>
  <c r="X89" i="452"/>
  <c r="Q90" i="452"/>
  <c r="P179" i="452"/>
  <c r="P67" i="452"/>
  <c r="R185" i="452"/>
  <c r="R74" i="452"/>
  <c r="S119" i="452"/>
  <c r="R50" i="452"/>
  <c r="V227" i="452"/>
  <c r="T173" i="452"/>
  <c r="W97" i="452"/>
  <c r="P139" i="452"/>
  <c r="W246" i="452"/>
  <c r="V51" i="452"/>
  <c r="U76" i="452"/>
  <c r="T107" i="452"/>
  <c r="R136" i="452"/>
  <c r="S167" i="452"/>
  <c r="R210" i="452"/>
  <c r="V36" i="452"/>
  <c r="P121" i="452"/>
  <c r="P198" i="452"/>
  <c r="S181" i="452"/>
  <c r="V211" i="452"/>
  <c r="T237" i="452"/>
  <c r="R41" i="452"/>
  <c r="T67" i="452"/>
  <c r="S95" i="452"/>
  <c r="V124" i="452"/>
  <c r="R154" i="452"/>
  <c r="T181" i="452"/>
  <c r="Q210" i="452"/>
  <c r="O239" i="452"/>
  <c r="V34" i="452"/>
  <c r="V50" i="452"/>
  <c r="V66" i="452"/>
  <c r="V82" i="452"/>
  <c r="V98" i="452"/>
  <c r="V114" i="452"/>
  <c r="V130" i="452"/>
  <c r="V146" i="452"/>
  <c r="V162" i="452"/>
  <c r="V178" i="452"/>
  <c r="V194" i="452"/>
  <c r="V218" i="452"/>
  <c r="V234" i="452"/>
  <c r="U24" i="452"/>
  <c r="R35" i="452"/>
  <c r="P45" i="452"/>
  <c r="V54" i="452"/>
  <c r="P64" i="452"/>
  <c r="T74" i="452"/>
  <c r="R84" i="452"/>
  <c r="Q94" i="452"/>
  <c r="T103" i="452"/>
  <c r="S113" i="452"/>
  <c r="W123" i="452"/>
  <c r="V133" i="452"/>
  <c r="O143" i="452"/>
  <c r="U152" i="452"/>
  <c r="R163" i="452"/>
  <c r="P173" i="452"/>
  <c r="V182" i="452"/>
  <c r="P192" i="452"/>
  <c r="T202" i="452"/>
  <c r="U216" i="452"/>
  <c r="R227" i="452"/>
  <c r="U236" i="452"/>
  <c r="U244" i="452"/>
  <c r="W29" i="452"/>
  <c r="V39" i="452"/>
  <c r="O49" i="452"/>
  <c r="U58" i="452"/>
  <c r="R69" i="452"/>
  <c r="P79" i="452"/>
  <c r="V88" i="452"/>
  <c r="P98" i="452"/>
  <c r="T108" i="452"/>
  <c r="R118" i="452"/>
  <c r="Q128" i="452"/>
  <c r="T137" i="452"/>
  <c r="S147" i="452"/>
  <c r="W157" i="452"/>
  <c r="V167" i="452"/>
  <c r="O177" i="452"/>
  <c r="U186" i="452"/>
  <c r="R197" i="452"/>
  <c r="P207" i="452"/>
  <c r="V216" i="452"/>
  <c r="P226" i="452"/>
  <c r="Q236" i="452"/>
  <c r="V246" i="452"/>
  <c r="Q29" i="452"/>
  <c r="U35" i="452"/>
  <c r="O42" i="452"/>
  <c r="S48" i="452"/>
  <c r="W54" i="452"/>
  <c r="Q61" i="452"/>
  <c r="U67" i="452"/>
  <c r="O74" i="452"/>
  <c r="S80" i="452"/>
  <c r="W86" i="452"/>
  <c r="Q93" i="452"/>
  <c r="U99" i="452"/>
  <c r="O106" i="452"/>
  <c r="S112" i="452"/>
  <c r="W118" i="452"/>
  <c r="Q125" i="452"/>
  <c r="U131" i="452"/>
  <c r="O138" i="452"/>
  <c r="S144" i="452"/>
  <c r="W150" i="452"/>
  <c r="Q157" i="452"/>
  <c r="U163" i="452"/>
  <c r="O170" i="452"/>
  <c r="S176" i="452"/>
  <c r="W182" i="452"/>
  <c r="Q189" i="452"/>
  <c r="U195" i="452"/>
  <c r="O202" i="452"/>
  <c r="S208" i="452"/>
  <c r="W214" i="452"/>
  <c r="Q221" i="452"/>
  <c r="U227" i="452"/>
  <c r="O234" i="452"/>
  <c r="V241" i="452"/>
  <c r="AF17" i="342"/>
  <c r="AB13" i="342"/>
  <c r="BE18" i="342"/>
  <c r="W18" i="342"/>
  <c r="BR18" i="342"/>
  <c r="U18" i="342"/>
  <c r="BB15" i="342"/>
  <c r="BP32" i="342"/>
  <c r="BS32" i="342"/>
  <c r="AS32" i="342"/>
  <c r="AP32" i="342"/>
  <c r="AQ32" i="342" s="1"/>
  <c r="BL32" i="342"/>
  <c r="BM32" i="342"/>
  <c r="BR32" i="342"/>
  <c r="AU32" i="342"/>
  <c r="AO32" i="342"/>
  <c r="AV32" i="342"/>
  <c r="AW32" i="342" s="1"/>
  <c r="BT32" i="342"/>
  <c r="BQ32" i="342"/>
  <c r="AT32" i="342"/>
  <c r="AR32" i="342"/>
  <c r="BN32" i="342"/>
  <c r="BK34" i="342"/>
  <c r="BI34" i="342"/>
  <c r="BR12" i="342"/>
  <c r="BR14" i="342" s="1"/>
  <c r="BJ34" i="342"/>
  <c r="AS45" i="342"/>
  <c r="AP45" i="342"/>
  <c r="AQ45" i="342" s="1"/>
  <c r="BM45" i="342"/>
  <c r="BL45" i="342"/>
  <c r="AT45" i="342"/>
  <c r="AU45" i="342"/>
  <c r="BQ45" i="342"/>
  <c r="BP45" i="342"/>
  <c r="BT45" i="342"/>
  <c r="AR45" i="342"/>
  <c r="AO45" i="342"/>
  <c r="BO45" i="342"/>
  <c r="BN45" i="342"/>
  <c r="BS45" i="342"/>
  <c r="BR45" i="342"/>
  <c r="AY16" i="342"/>
  <c r="AY21" i="342"/>
  <c r="BX21" i="342"/>
  <c r="BY14" i="342"/>
  <c r="BY22" i="342"/>
  <c r="X72" i="399"/>
  <c r="Y72" i="399"/>
  <c r="AA72" i="399"/>
  <c r="Z72" i="399"/>
  <c r="Z103" i="399"/>
  <c r="AA103" i="399"/>
  <c r="X103" i="399"/>
  <c r="AB17" i="430"/>
  <c r="AB20" i="430" s="1"/>
  <c r="BB15" i="444"/>
  <c r="O246" i="454"/>
  <c r="S244" i="454"/>
  <c r="W242" i="454"/>
  <c r="Q241" i="454"/>
  <c r="U239" i="454"/>
  <c r="O238" i="454"/>
  <c r="S236" i="454"/>
  <c r="V234" i="454"/>
  <c r="V232" i="454"/>
  <c r="V230" i="454"/>
  <c r="V228" i="454"/>
  <c r="V226" i="454"/>
  <c r="V224" i="454"/>
  <c r="P244" i="454"/>
  <c r="Q242" i="454"/>
  <c r="W239" i="454"/>
  <c r="U236" i="454"/>
  <c r="U234" i="454"/>
  <c r="P232" i="454"/>
  <c r="S229" i="454"/>
  <c r="U226" i="454"/>
  <c r="Q224" i="454"/>
  <c r="U222" i="454"/>
  <c r="O221" i="454"/>
  <c r="S219" i="454"/>
  <c r="W217" i="454"/>
  <c r="Q216" i="454"/>
  <c r="U214" i="454"/>
  <c r="O213" i="454"/>
  <c r="S211" i="454"/>
  <c r="W209" i="454"/>
  <c r="Q208" i="454"/>
  <c r="U206" i="454"/>
  <c r="O205" i="454"/>
  <c r="S203" i="454"/>
  <c r="W201" i="454"/>
  <c r="Q200" i="454"/>
  <c r="U198" i="454"/>
  <c r="O197" i="454"/>
  <c r="S195" i="454"/>
  <c r="W193" i="454"/>
  <c r="Q192" i="454"/>
  <c r="V244" i="454"/>
  <c r="Q240" i="454"/>
  <c r="R237" i="454"/>
  <c r="O234" i="454"/>
  <c r="V231" i="454"/>
  <c r="Q228" i="454"/>
  <c r="W225" i="454"/>
  <c r="V223" i="454"/>
  <c r="R221" i="454"/>
  <c r="S218" i="454"/>
  <c r="O216" i="454"/>
  <c r="P214" i="454"/>
  <c r="T211" i="454"/>
  <c r="T208" i="454"/>
  <c r="V206" i="454"/>
  <c r="R204" i="454"/>
  <c r="P201" i="454"/>
  <c r="Q199" i="454"/>
  <c r="W196" i="454"/>
  <c r="U193" i="454"/>
  <c r="U191" i="454"/>
  <c r="O190" i="454"/>
  <c r="S188" i="454"/>
  <c r="W186" i="454"/>
  <c r="Q185" i="454"/>
  <c r="U183" i="454"/>
  <c r="O182" i="454"/>
  <c r="S180" i="454"/>
  <c r="W178" i="454"/>
  <c r="Q177" i="454"/>
  <c r="U175" i="454"/>
  <c r="O174" i="454"/>
  <c r="S172" i="454"/>
  <c r="W170" i="454"/>
  <c r="Q169" i="454"/>
  <c r="U167" i="454"/>
  <c r="O166" i="454"/>
  <c r="S164" i="454"/>
  <c r="W162" i="454"/>
  <c r="Q161" i="454"/>
  <c r="U159" i="454"/>
  <c r="O158" i="454"/>
  <c r="S156" i="454"/>
  <c r="W154" i="454"/>
  <c r="Q153" i="454"/>
  <c r="U151" i="454"/>
  <c r="O150" i="454"/>
  <c r="S148" i="454"/>
  <c r="W146" i="454"/>
  <c r="Q145" i="454"/>
  <c r="U143" i="454"/>
  <c r="O142" i="454"/>
  <c r="S140" i="454"/>
  <c r="W138" i="454"/>
  <c r="Q137" i="454"/>
  <c r="U135" i="454"/>
  <c r="O134" i="454"/>
  <c r="S132" i="454"/>
  <c r="W130" i="454"/>
  <c r="Q129" i="454"/>
  <c r="T242" i="454"/>
  <c r="Q238" i="454"/>
  <c r="T234" i="454"/>
  <c r="O230" i="454"/>
  <c r="T226" i="454"/>
  <c r="S222" i="454"/>
  <c r="T218" i="454"/>
  <c r="S214" i="454"/>
  <c r="T210" i="454"/>
  <c r="S206" i="454"/>
  <c r="T202" i="454"/>
  <c r="S198" i="454"/>
  <c r="T194" i="454"/>
  <c r="R191" i="454"/>
  <c r="P188" i="454"/>
  <c r="Q186" i="454"/>
  <c r="W183" i="454"/>
  <c r="U180" i="454"/>
  <c r="V178" i="454"/>
  <c r="R176" i="454"/>
  <c r="S173" i="454"/>
  <c r="O171" i="454"/>
  <c r="P169" i="454"/>
  <c r="T166" i="454"/>
  <c r="T163" i="454"/>
  <c r="V161" i="454"/>
  <c r="R159" i="454"/>
  <c r="P156" i="454"/>
  <c r="Q154" i="454"/>
  <c r="W151" i="454"/>
  <c r="U148" i="454"/>
  <c r="V146" i="454"/>
  <c r="R144" i="454"/>
  <c r="S141" i="454"/>
  <c r="O139" i="454"/>
  <c r="P137" i="454"/>
  <c r="T134" i="454"/>
  <c r="T131" i="454"/>
  <c r="V129" i="454"/>
  <c r="V127" i="454"/>
  <c r="V125" i="454"/>
  <c r="V123" i="454"/>
  <c r="V121" i="454"/>
  <c r="V119" i="454"/>
  <c r="V117" i="454"/>
  <c r="V115" i="454"/>
  <c r="V113" i="454"/>
  <c r="V111" i="454"/>
  <c r="V109" i="454"/>
  <c r="V107" i="454"/>
  <c r="V105" i="454"/>
  <c r="V103" i="454"/>
  <c r="V101" i="454"/>
  <c r="V99" i="454"/>
  <c r="V97" i="454"/>
  <c r="V95" i="454"/>
  <c r="V93" i="454"/>
  <c r="V91" i="454"/>
  <c r="V89" i="454"/>
  <c r="V87" i="454"/>
  <c r="V85" i="454"/>
  <c r="V83" i="454"/>
  <c r="V81" i="454"/>
  <c r="V79" i="454"/>
  <c r="V77" i="454"/>
  <c r="V75" i="454"/>
  <c r="V73" i="454"/>
  <c r="V71" i="454"/>
  <c r="V69" i="454"/>
  <c r="V67" i="454"/>
  <c r="V65" i="454"/>
  <c r="V63" i="454"/>
  <c r="V61" i="454"/>
  <c r="V59" i="454"/>
  <c r="V57" i="454"/>
  <c r="W246" i="454"/>
  <c r="W244" i="454"/>
  <c r="S242" i="454"/>
  <c r="S240" i="454"/>
  <c r="S238" i="454"/>
  <c r="O236" i="454"/>
  <c r="T233" i="454"/>
  <c r="P231" i="454"/>
  <c r="R228" i="454"/>
  <c r="T225" i="454"/>
  <c r="U244" i="454"/>
  <c r="V241" i="454"/>
  <c r="T238" i="454"/>
  <c r="O235" i="454"/>
  <c r="S231" i="454"/>
  <c r="P228" i="454"/>
  <c r="U224" i="454"/>
  <c r="Q222" i="454"/>
  <c r="Q220" i="454"/>
  <c r="Q218" i="454"/>
  <c r="W215" i="454"/>
  <c r="W213" i="454"/>
  <c r="W211" i="454"/>
  <c r="S209" i="454"/>
  <c r="S207" i="454"/>
  <c r="S205" i="454"/>
  <c r="O203" i="454"/>
  <c r="O201" i="454"/>
  <c r="O199" i="454"/>
  <c r="U196" i="454"/>
  <c r="U194" i="454"/>
  <c r="U192" i="454"/>
  <c r="R243" i="454"/>
  <c r="V238" i="454"/>
  <c r="W234" i="454"/>
  <c r="O231" i="454"/>
  <c r="W226" i="454"/>
  <c r="O224" i="454"/>
  <c r="W220" i="454"/>
  <c r="P217" i="454"/>
  <c r="V214" i="454"/>
  <c r="S210" i="454"/>
  <c r="V207" i="454"/>
  <c r="W204" i="454"/>
  <c r="T200" i="454"/>
  <c r="P198" i="454"/>
  <c r="S194" i="454"/>
  <c r="Q191" i="454"/>
  <c r="Q189" i="454"/>
  <c r="Q187" i="454"/>
  <c r="W184" i="454"/>
  <c r="W182" i="454"/>
  <c r="W180" i="454"/>
  <c r="S178" i="454"/>
  <c r="S176" i="454"/>
  <c r="S174" i="454"/>
  <c r="O172" i="454"/>
  <c r="O170" i="454"/>
  <c r="O168" i="454"/>
  <c r="U165" i="454"/>
  <c r="U163" i="454"/>
  <c r="U161" i="454"/>
  <c r="Q159" i="454"/>
  <c r="Q157" i="454"/>
  <c r="Q155" i="454"/>
  <c r="W152" i="454"/>
  <c r="W150" i="454"/>
  <c r="W148" i="454"/>
  <c r="S146" i="454"/>
  <c r="S144" i="454"/>
  <c r="S142" i="454"/>
  <c r="O140" i="454"/>
  <c r="O138" i="454"/>
  <c r="O136" i="454"/>
  <c r="U133" i="454"/>
  <c r="U131" i="454"/>
  <c r="U129" i="454"/>
  <c r="S241" i="454"/>
  <c r="R236" i="454"/>
  <c r="Q231" i="454"/>
  <c r="R225" i="454"/>
  <c r="T220" i="454"/>
  <c r="R215" i="454"/>
  <c r="Q209" i="454"/>
  <c r="T204" i="454"/>
  <c r="R199" i="454"/>
  <c r="Q193" i="454"/>
  <c r="S189" i="454"/>
  <c r="V186" i="454"/>
  <c r="R183" i="454"/>
  <c r="T179" i="454"/>
  <c r="P177" i="454"/>
  <c r="U172" i="454"/>
  <c r="Q170" i="454"/>
  <c r="R167" i="454"/>
  <c r="O163" i="454"/>
  <c r="R160" i="454"/>
  <c r="U156" i="454"/>
  <c r="V153" i="454"/>
  <c r="T150" i="454"/>
  <c r="O147" i="454"/>
  <c r="W143" i="454"/>
  <c r="P140" i="454"/>
  <c r="V137" i="454"/>
  <c r="S133" i="454"/>
  <c r="V130" i="454"/>
  <c r="P128" i="454"/>
  <c r="R125" i="454"/>
  <c r="T122" i="454"/>
  <c r="P120" i="454"/>
  <c r="R117" i="454"/>
  <c r="T114" i="454"/>
  <c r="P112" i="454"/>
  <c r="R109" i="454"/>
  <c r="T106" i="454"/>
  <c r="P104" i="454"/>
  <c r="R101" i="454"/>
  <c r="T98" i="454"/>
  <c r="P96" i="454"/>
  <c r="R93" i="454"/>
  <c r="T90" i="454"/>
  <c r="P88" i="454"/>
  <c r="R85" i="454"/>
  <c r="T82" i="454"/>
  <c r="P80" i="454"/>
  <c r="R77" i="454"/>
  <c r="T74" i="454"/>
  <c r="P72" i="454"/>
  <c r="R69" i="454"/>
  <c r="T66" i="454"/>
  <c r="P64" i="454"/>
  <c r="R61" i="454"/>
  <c r="T58" i="454"/>
  <c r="P56" i="454"/>
  <c r="P54" i="454"/>
  <c r="P52" i="454"/>
  <c r="P50" i="454"/>
  <c r="P48" i="454"/>
  <c r="P46" i="454"/>
  <c r="P44" i="454"/>
  <c r="P42" i="454"/>
  <c r="P40" i="454"/>
  <c r="P38" i="454"/>
  <c r="P36" i="454"/>
  <c r="P34" i="454"/>
  <c r="P32" i="454"/>
  <c r="P30" i="454"/>
  <c r="P28" i="454"/>
  <c r="P26" i="454"/>
  <c r="P24" i="454"/>
  <c r="T245" i="454"/>
  <c r="V237" i="454"/>
  <c r="U233" i="454"/>
  <c r="R229" i="454"/>
  <c r="V225" i="454"/>
  <c r="P221" i="454"/>
  <c r="T217" i="454"/>
  <c r="P213" i="454"/>
  <c r="T209" i="454"/>
  <c r="P205" i="454"/>
  <c r="T201" i="454"/>
  <c r="P197" i="454"/>
  <c r="T193" i="454"/>
  <c r="T189" i="454"/>
  <c r="P243" i="454"/>
  <c r="W232" i="454"/>
  <c r="T223" i="454"/>
  <c r="W218" i="454"/>
  <c r="R211" i="454"/>
  <c r="R206" i="454"/>
  <c r="P202" i="454"/>
  <c r="P196" i="454"/>
  <c r="P190" i="454"/>
  <c r="S185" i="454"/>
  <c r="T181" i="454"/>
  <c r="S177" i="454"/>
  <c r="T173" i="454"/>
  <c r="S169" i="454"/>
  <c r="T165" i="454"/>
  <c r="S161" i="454"/>
  <c r="T157" i="454"/>
  <c r="S153" i="454"/>
  <c r="T149" i="454"/>
  <c r="S145" i="454"/>
  <c r="T141" i="454"/>
  <c r="S137" i="454"/>
  <c r="T133" i="454"/>
  <c r="S129" i="454"/>
  <c r="T244" i="454"/>
  <c r="T237" i="454"/>
  <c r="Q229" i="454"/>
  <c r="O220" i="454"/>
  <c r="W214" i="454"/>
  <c r="R208" i="454"/>
  <c r="W200" i="454"/>
  <c r="O194" i="454"/>
  <c r="R189" i="454"/>
  <c r="O185" i="454"/>
  <c r="P181" i="454"/>
  <c r="U176" i="454"/>
  <c r="Q244" i="454"/>
  <c r="O237" i="454"/>
  <c r="O227" i="454"/>
  <c r="R216" i="454"/>
  <c r="R210" i="454"/>
  <c r="Q197" i="454"/>
  <c r="R192" i="454"/>
  <c r="R187" i="454"/>
  <c r="V182" i="454"/>
  <c r="W179" i="454"/>
  <c r="V174" i="454"/>
  <c r="W171" i="454"/>
  <c r="V166" i="454"/>
  <c r="W163" i="454"/>
  <c r="P216" i="454"/>
  <c r="W194" i="454"/>
  <c r="R181" i="454"/>
  <c r="V176" i="454"/>
  <c r="R166" i="454"/>
  <c r="V160" i="454"/>
  <c r="R156" i="454"/>
  <c r="V152" i="454"/>
  <c r="R148" i="454"/>
  <c r="V144" i="454"/>
  <c r="R140" i="454"/>
  <c r="V136" i="454"/>
  <c r="R132" i="454"/>
  <c r="W128" i="454"/>
  <c r="S126" i="454"/>
  <c r="U123" i="454"/>
  <c r="P121" i="454"/>
  <c r="S118" i="454"/>
  <c r="U115" i="454"/>
  <c r="P113" i="454"/>
  <c r="S110" i="454"/>
  <c r="U107" i="454"/>
  <c r="P105" i="454"/>
  <c r="S102" i="454"/>
  <c r="U99" i="454"/>
  <c r="P97" i="454"/>
  <c r="S94" i="454"/>
  <c r="U91" i="454"/>
  <c r="P89" i="454"/>
  <c r="S86" i="454"/>
  <c r="U83" i="454"/>
  <c r="P81" i="454"/>
  <c r="S78" i="454"/>
  <c r="U75" i="454"/>
  <c r="P73" i="454"/>
  <c r="S70" i="454"/>
  <c r="U67" i="454"/>
  <c r="P65" i="454"/>
  <c r="S62" i="454"/>
  <c r="U59" i="454"/>
  <c r="P57" i="454"/>
  <c r="S54" i="454"/>
  <c r="U51" i="454"/>
  <c r="P49" i="454"/>
  <c r="S46" i="454"/>
  <c r="U43" i="454"/>
  <c r="P41" i="454"/>
  <c r="S38" i="454"/>
  <c r="U35" i="454"/>
  <c r="P33" i="454"/>
  <c r="S30" i="454"/>
  <c r="U27" i="454"/>
  <c r="P25" i="454"/>
  <c r="R246" i="454"/>
  <c r="V221" i="454"/>
  <c r="T215" i="454"/>
  <c r="W208" i="454"/>
  <c r="V201" i="454"/>
  <c r="S191" i="454"/>
  <c r="U186" i="454"/>
  <c r="T177" i="454"/>
  <c r="P171" i="454"/>
  <c r="V167" i="454"/>
  <c r="P162" i="454"/>
  <c r="Q246" i="454"/>
  <c r="W237" i="454"/>
  <c r="W222" i="454"/>
  <c r="T207" i="454"/>
  <c r="V189" i="454"/>
  <c r="V183" i="454"/>
  <c r="R174" i="454"/>
  <c r="S167" i="454"/>
  <c r="Q160" i="454"/>
  <c r="O157" i="454"/>
  <c r="Q152" i="454"/>
  <c r="O149" i="454"/>
  <c r="Q144" i="454"/>
  <c r="O141" i="454"/>
  <c r="Q136" i="454"/>
  <c r="O133" i="454"/>
  <c r="S128" i="454"/>
  <c r="S125" i="454"/>
  <c r="V122" i="454"/>
  <c r="Q120" i="454"/>
  <c r="S117" i="454"/>
  <c r="V114" i="454"/>
  <c r="Q112" i="454"/>
  <c r="S109" i="454"/>
  <c r="V106" i="454"/>
  <c r="Q104" i="454"/>
  <c r="S101" i="454"/>
  <c r="V98" i="454"/>
  <c r="Q96" i="454"/>
  <c r="S93" i="454"/>
  <c r="V90" i="454"/>
  <c r="Q88" i="454"/>
  <c r="S85" i="454"/>
  <c r="V82" i="454"/>
  <c r="Q80" i="454"/>
  <c r="S77" i="454"/>
  <c r="V74" i="454"/>
  <c r="Q72" i="454"/>
  <c r="S69" i="454"/>
  <c r="V66" i="454"/>
  <c r="Q64" i="454"/>
  <c r="S61" i="454"/>
  <c r="V58" i="454"/>
  <c r="Q56" i="454"/>
  <c r="S53" i="454"/>
  <c r="V50" i="454"/>
  <c r="Q48" i="454"/>
  <c r="S45" i="454"/>
  <c r="V42" i="454"/>
  <c r="Q40" i="454"/>
  <c r="S37" i="454"/>
  <c r="V34" i="454"/>
  <c r="Q32" i="454"/>
  <c r="S29" i="454"/>
  <c r="V26" i="454"/>
  <c r="Q24" i="454"/>
  <c r="R238" i="454"/>
  <c r="W229" i="454"/>
  <c r="R185" i="454"/>
  <c r="T180" i="454"/>
  <c r="P170" i="454"/>
  <c r="U166" i="454"/>
  <c r="U162" i="454"/>
  <c r="P158" i="454"/>
  <c r="P152" i="454"/>
  <c r="U146" i="454"/>
  <c r="P133" i="454"/>
  <c r="T125" i="454"/>
  <c r="O121" i="454"/>
  <c r="T117" i="454"/>
  <c r="O113" i="454"/>
  <c r="T109" i="454"/>
  <c r="O105" i="454"/>
  <c r="T101" i="454"/>
  <c r="O97" i="454"/>
  <c r="T93" i="454"/>
  <c r="O89" i="454"/>
  <c r="T85" i="454"/>
  <c r="O81" i="454"/>
  <c r="T77" i="454"/>
  <c r="O73" i="454"/>
  <c r="T69" i="454"/>
  <c r="O65" i="454"/>
  <c r="T61" i="454"/>
  <c r="O57" i="454"/>
  <c r="T53" i="454"/>
  <c r="O49" i="454"/>
  <c r="T45" i="454"/>
  <c r="O41" i="454"/>
  <c r="T37" i="454"/>
  <c r="O33" i="454"/>
  <c r="T29" i="454"/>
  <c r="O25" i="454"/>
  <c r="T156" i="454"/>
  <c r="P146" i="454"/>
  <c r="U142" i="454"/>
  <c r="V135" i="454"/>
  <c r="Q125" i="454"/>
  <c r="W121" i="454"/>
  <c r="Q117" i="454"/>
  <c r="W113" i="454"/>
  <c r="Q109" i="454"/>
  <c r="W105" i="454"/>
  <c r="Q101" i="454"/>
  <c r="W97" i="454"/>
  <c r="Q93" i="454"/>
  <c r="W89" i="454"/>
  <c r="Q85" i="454"/>
  <c r="W81" i="454"/>
  <c r="Q77" i="454"/>
  <c r="W73" i="454"/>
  <c r="Q69" i="454"/>
  <c r="W65" i="454"/>
  <c r="Q61" i="454"/>
  <c r="W57" i="454"/>
  <c r="Q53" i="454"/>
  <c r="W49" i="454"/>
  <c r="Q45" i="454"/>
  <c r="W41" i="454"/>
  <c r="Q37" i="454"/>
  <c r="W33" i="454"/>
  <c r="Q29" i="454"/>
  <c r="W25" i="454"/>
  <c r="P155" i="454"/>
  <c r="V147" i="454"/>
  <c r="P134" i="454"/>
  <c r="R128" i="454"/>
  <c r="O124" i="454"/>
  <c r="U120" i="454"/>
  <c r="O116" i="454"/>
  <c r="U112" i="454"/>
  <c r="O108" i="454"/>
  <c r="U104" i="454"/>
  <c r="O100" i="454"/>
  <c r="U96" i="454"/>
  <c r="O92" i="454"/>
  <c r="U88" i="454"/>
  <c r="O84" i="454"/>
  <c r="U80" i="454"/>
  <c r="O76" i="454"/>
  <c r="U72" i="454"/>
  <c r="O68" i="454"/>
  <c r="U64" i="454"/>
  <c r="O60" i="454"/>
  <c r="U56" i="454"/>
  <c r="O52" i="454"/>
  <c r="U48" i="454"/>
  <c r="O44" i="454"/>
  <c r="U40" i="454"/>
  <c r="O36" i="454"/>
  <c r="U32" i="454"/>
  <c r="O28" i="454"/>
  <c r="U24" i="454"/>
  <c r="P149" i="454"/>
  <c r="V141" i="454"/>
  <c r="P135" i="454"/>
  <c r="V128" i="454"/>
  <c r="R124" i="454"/>
  <c r="W120" i="454"/>
  <c r="R116" i="454"/>
  <c r="W112" i="454"/>
  <c r="R108" i="454"/>
  <c r="W104" i="454"/>
  <c r="R100" i="454"/>
  <c r="W96" i="454"/>
  <c r="R92" i="454"/>
  <c r="W88" i="454"/>
  <c r="R84" i="454"/>
  <c r="W80" i="454"/>
  <c r="R76" i="454"/>
  <c r="W72" i="454"/>
  <c r="R68" i="454"/>
  <c r="W64" i="454"/>
  <c r="R60" i="454"/>
  <c r="W56" i="454"/>
  <c r="R52" i="454"/>
  <c r="W48" i="454"/>
  <c r="R44" i="454"/>
  <c r="W40" i="454"/>
  <c r="R36" i="454"/>
  <c r="W32" i="454"/>
  <c r="R28" i="454"/>
  <c r="W24" i="454"/>
  <c r="S246" i="454"/>
  <c r="O244" i="454"/>
  <c r="O242" i="454"/>
  <c r="O240" i="454"/>
  <c r="U237" i="454"/>
  <c r="U235" i="454"/>
  <c r="P233" i="454"/>
  <c r="R230" i="454"/>
  <c r="T227" i="454"/>
  <c r="P225" i="454"/>
  <c r="T243" i="454"/>
  <c r="P241" i="454"/>
  <c r="S237" i="454"/>
  <c r="P234" i="454"/>
  <c r="U230" i="454"/>
  <c r="S227" i="454"/>
  <c r="W223" i="454"/>
  <c r="W221" i="454"/>
  <c r="W219" i="454"/>
  <c r="S217" i="454"/>
  <c r="S215" i="454"/>
  <c r="S213" i="454"/>
  <c r="O211" i="454"/>
  <c r="O209" i="454"/>
  <c r="O207" i="454"/>
  <c r="U204" i="454"/>
  <c r="U202" i="454"/>
  <c r="U200" i="454"/>
  <c r="Q198" i="454"/>
  <c r="Q196" i="454"/>
  <c r="Q194" i="454"/>
  <c r="V246" i="454"/>
  <c r="P242" i="454"/>
  <c r="P238" i="454"/>
  <c r="W233" i="454"/>
  <c r="S230" i="454"/>
  <c r="O226" i="454"/>
  <c r="Q223" i="454"/>
  <c r="R220" i="454"/>
  <c r="T216" i="454"/>
  <c r="R213" i="454"/>
  <c r="U209" i="454"/>
  <c r="Q207" i="454"/>
  <c r="T203" i="454"/>
  <c r="O200" i="454"/>
  <c r="R197" i="454"/>
  <c r="P193" i="454"/>
  <c r="W190" i="454"/>
  <c r="W188" i="454"/>
  <c r="S186" i="454"/>
  <c r="S184" i="454"/>
  <c r="S182" i="454"/>
  <c r="O180" i="454"/>
  <c r="O178" i="454"/>
  <c r="O176" i="454"/>
  <c r="U173" i="454"/>
  <c r="U171" i="454"/>
  <c r="U169" i="454"/>
  <c r="Q167" i="454"/>
  <c r="Q165" i="454"/>
  <c r="Q163" i="454"/>
  <c r="W160" i="454"/>
  <c r="W158" i="454"/>
  <c r="W156" i="454"/>
  <c r="S154" i="454"/>
  <c r="S152" i="454"/>
  <c r="S150" i="454"/>
  <c r="O148" i="454"/>
  <c r="O146" i="454"/>
  <c r="O144" i="454"/>
  <c r="U141" i="454"/>
  <c r="U139" i="454"/>
  <c r="U137" i="454"/>
  <c r="Q135" i="454"/>
  <c r="Q133" i="454"/>
  <c r="Q131" i="454"/>
  <c r="U246" i="454"/>
  <c r="P240" i="454"/>
  <c r="S235" i="454"/>
  <c r="V229" i="454"/>
  <c r="S224" i="454"/>
  <c r="Q219" i="454"/>
  <c r="T213" i="454"/>
  <c r="S208" i="454"/>
  <c r="Q203" i="454"/>
  <c r="T197" i="454"/>
  <c r="S192" i="454"/>
  <c r="U188" i="454"/>
  <c r="V185" i="454"/>
  <c r="T182" i="454"/>
  <c r="O179" i="454"/>
  <c r="W175" i="454"/>
  <c r="P172" i="454"/>
  <c r="V169" i="454"/>
  <c r="S165" i="454"/>
  <c r="V162" i="454"/>
  <c r="W159" i="454"/>
  <c r="T155" i="454"/>
  <c r="P153" i="454"/>
  <c r="S149" i="454"/>
  <c r="Q146" i="454"/>
  <c r="R143" i="454"/>
  <c r="T139" i="454"/>
  <c r="R136" i="454"/>
  <c r="U132" i="454"/>
  <c r="Q130" i="454"/>
  <c r="R127" i="454"/>
  <c r="T124" i="454"/>
  <c r="P122" i="454"/>
  <c r="R119" i="454"/>
  <c r="T116" i="454"/>
  <c r="P114" i="454"/>
  <c r="R111" i="454"/>
  <c r="T108" i="454"/>
  <c r="P106" i="454"/>
  <c r="R103" i="454"/>
  <c r="T100" i="454"/>
  <c r="P98" i="454"/>
  <c r="R95" i="454"/>
  <c r="T92" i="454"/>
  <c r="P90" i="454"/>
  <c r="R87" i="454"/>
  <c r="T84" i="454"/>
  <c r="P82" i="454"/>
  <c r="R79" i="454"/>
  <c r="T76" i="454"/>
  <c r="P74" i="454"/>
  <c r="R71" i="454"/>
  <c r="T68" i="454"/>
  <c r="P66" i="454"/>
  <c r="R63" i="454"/>
  <c r="T60" i="454"/>
  <c r="P58" i="454"/>
  <c r="V55" i="454"/>
  <c r="V53" i="454"/>
  <c r="V51" i="454"/>
  <c r="V49" i="454"/>
  <c r="V47" i="454"/>
  <c r="V45" i="454"/>
  <c r="V43" i="454"/>
  <c r="V41" i="454"/>
  <c r="V39" i="454"/>
  <c r="V37" i="454"/>
  <c r="V35" i="454"/>
  <c r="V33" i="454"/>
  <c r="V31" i="454"/>
  <c r="V29" i="454"/>
  <c r="V27" i="454"/>
  <c r="V25" i="454"/>
  <c r="V23" i="454"/>
  <c r="R244" i="454"/>
  <c r="T236" i="454"/>
  <c r="Q232" i="454"/>
  <c r="O228" i="454"/>
  <c r="W224" i="454"/>
  <c r="V220" i="454"/>
  <c r="V216" i="454"/>
  <c r="V212" i="454"/>
  <c r="V208" i="454"/>
  <c r="V204" i="454"/>
  <c r="V200" i="454"/>
  <c r="V196" i="454"/>
  <c r="V192" i="454"/>
  <c r="Q188" i="454"/>
  <c r="O241" i="454"/>
  <c r="U231" i="454"/>
  <c r="Q221" i="454"/>
  <c r="R217" i="454"/>
  <c r="O210" i="454"/>
  <c r="V205" i="454"/>
  <c r="R200" i="454"/>
  <c r="R194" i="454"/>
  <c r="P189" i="454"/>
  <c r="T184" i="454"/>
  <c r="Q180" i="454"/>
  <c r="T176" i="454"/>
  <c r="Q172" i="454"/>
  <c r="T168" i="454"/>
  <c r="Q164" i="454"/>
  <c r="T160" i="454"/>
  <c r="Q156" i="454"/>
  <c r="T152" i="454"/>
  <c r="Q148" i="454"/>
  <c r="T144" i="454"/>
  <c r="Q140" i="454"/>
  <c r="T136" i="454"/>
  <c r="Q132" i="454"/>
  <c r="U128" i="454"/>
  <c r="U242" i="454"/>
  <c r="V235" i="454"/>
  <c r="W227" i="454"/>
  <c r="V219" i="454"/>
  <c r="V213" i="454"/>
  <c r="P204" i="454"/>
  <c r="O198" i="454"/>
  <c r="V193" i="454"/>
  <c r="V188" i="454"/>
  <c r="U184" i="454"/>
  <c r="P179" i="454"/>
  <c r="P175" i="454"/>
  <c r="V243" i="454"/>
  <c r="V233" i="454"/>
  <c r="U225" i="454"/>
  <c r="R214" i="454"/>
  <c r="P203" i="454"/>
  <c r="O196" i="454"/>
  <c r="R190" i="454"/>
  <c r="W185" i="454"/>
  <c r="W181" i="454"/>
  <c r="W177" i="454"/>
  <c r="W173" i="454"/>
  <c r="W169" i="454"/>
  <c r="W165" i="454"/>
  <c r="S234" i="454"/>
  <c r="R202" i="454"/>
  <c r="P192" i="454"/>
  <c r="R180" i="454"/>
  <c r="R171" i="454"/>
  <c r="R164" i="454"/>
  <c r="S159" i="454"/>
  <c r="R155" i="454"/>
  <c r="S151" i="454"/>
  <c r="R147" i="454"/>
  <c r="S143" i="454"/>
  <c r="R139" i="454"/>
  <c r="S135" i="454"/>
  <c r="R131" i="454"/>
  <c r="Q128" i="454"/>
  <c r="U125" i="454"/>
  <c r="P123" i="454"/>
  <c r="S120" i="454"/>
  <c r="U117" i="454"/>
  <c r="P115" i="454"/>
  <c r="S112" i="454"/>
  <c r="U109" i="454"/>
  <c r="P107" i="454"/>
  <c r="S104" i="454"/>
  <c r="U101" i="454"/>
  <c r="P99" i="454"/>
  <c r="S96" i="454"/>
  <c r="U93" i="454"/>
  <c r="P91" i="454"/>
  <c r="S88" i="454"/>
  <c r="U85" i="454"/>
  <c r="P83" i="454"/>
  <c r="S80" i="454"/>
  <c r="U77" i="454"/>
  <c r="P75" i="454"/>
  <c r="S72" i="454"/>
  <c r="U69" i="454"/>
  <c r="P67" i="454"/>
  <c r="S64" i="454"/>
  <c r="U61" i="454"/>
  <c r="P59" i="454"/>
  <c r="S56" i="454"/>
  <c r="U53" i="454"/>
  <c r="P51" i="454"/>
  <c r="S48" i="454"/>
  <c r="U45" i="454"/>
  <c r="P43" i="454"/>
  <c r="S40" i="454"/>
  <c r="U37" i="454"/>
  <c r="P35" i="454"/>
  <c r="S32" i="454"/>
  <c r="U29" i="454"/>
  <c r="P27" i="454"/>
  <c r="S24" i="454"/>
  <c r="W245" i="454"/>
  <c r="P220" i="454"/>
  <c r="P212" i="454"/>
  <c r="U205" i="454"/>
  <c r="T199" i="454"/>
  <c r="W189" i="454"/>
  <c r="V184" i="454"/>
  <c r="P176" i="454"/>
  <c r="U170" i="454"/>
  <c r="P166" i="454"/>
  <c r="O161" i="454"/>
  <c r="P245" i="454"/>
  <c r="R231" i="454"/>
  <c r="U221" i="454"/>
  <c r="W206" i="454"/>
  <c r="T186" i="454"/>
  <c r="U182" i="454"/>
  <c r="V173" i="454"/>
  <c r="R165" i="454"/>
  <c r="O159" i="454"/>
  <c r="V156" i="454"/>
  <c r="O151" i="454"/>
  <c r="V148" i="454"/>
  <c r="O143" i="454"/>
  <c r="V140" i="454"/>
  <c r="O135" i="454"/>
  <c r="V132" i="454"/>
  <c r="S127" i="454"/>
  <c r="V124" i="454"/>
  <c r="Q122" i="454"/>
  <c r="S119" i="454"/>
  <c r="V116" i="454"/>
  <c r="Q114" i="454"/>
  <c r="S111" i="454"/>
  <c r="V108" i="454"/>
  <c r="Q106" i="454"/>
  <c r="S103" i="454"/>
  <c r="V100" i="454"/>
  <c r="Q98" i="454"/>
  <c r="S95" i="454"/>
  <c r="V92" i="454"/>
  <c r="Q90" i="454"/>
  <c r="S87" i="454"/>
  <c r="V84" i="454"/>
  <c r="Q82" i="454"/>
  <c r="S79" i="454"/>
  <c r="V76" i="454"/>
  <c r="Q74" i="454"/>
  <c r="S71" i="454"/>
  <c r="V68" i="454"/>
  <c r="Q66" i="454"/>
  <c r="S63" i="454"/>
  <c r="V60" i="454"/>
  <c r="Q58" i="454"/>
  <c r="S55" i="454"/>
  <c r="V52" i="454"/>
  <c r="Q50" i="454"/>
  <c r="S47" i="454"/>
  <c r="V44" i="454"/>
  <c r="Q42" i="454"/>
  <c r="S39" i="454"/>
  <c r="V36" i="454"/>
  <c r="Q34" i="454"/>
  <c r="S31" i="454"/>
  <c r="V28" i="454"/>
  <c r="Q26" i="454"/>
  <c r="S23" i="454"/>
  <c r="Q236" i="454"/>
  <c r="R222" i="454"/>
  <c r="S183" i="454"/>
  <c r="R173" i="454"/>
  <c r="T169" i="454"/>
  <c r="P165" i="454"/>
  <c r="T161" i="454"/>
  <c r="V157" i="454"/>
  <c r="P151" i="454"/>
  <c r="U144" i="454"/>
  <c r="T132" i="454"/>
  <c r="W124" i="454"/>
  <c r="R120" i="454"/>
  <c r="W116" i="454"/>
  <c r="R112" i="454"/>
  <c r="W108" i="454"/>
  <c r="R104" i="454"/>
  <c r="W100" i="454"/>
  <c r="R96" i="454"/>
  <c r="W92" i="454"/>
  <c r="R88" i="454"/>
  <c r="W84" i="454"/>
  <c r="R80" i="454"/>
  <c r="W76" i="454"/>
  <c r="R72" i="454"/>
  <c r="W68" i="454"/>
  <c r="R64" i="454"/>
  <c r="W60" i="454"/>
  <c r="R56" i="454"/>
  <c r="W52" i="454"/>
  <c r="R48" i="454"/>
  <c r="W44" i="454"/>
  <c r="R40" i="454"/>
  <c r="W36" i="454"/>
  <c r="R32" i="454"/>
  <c r="W28" i="454"/>
  <c r="R24" i="454"/>
  <c r="O153" i="454"/>
  <c r="T145" i="454"/>
  <c r="P139" i="454"/>
  <c r="V131" i="454"/>
  <c r="U124" i="454"/>
  <c r="O120" i="454"/>
  <c r="U116" i="454"/>
  <c r="O112" i="454"/>
  <c r="U108" i="454"/>
  <c r="O104" i="454"/>
  <c r="U100" i="454"/>
  <c r="O96" i="454"/>
  <c r="U92" i="454"/>
  <c r="O88" i="454"/>
  <c r="U84" i="454"/>
  <c r="O80" i="454"/>
  <c r="U76" i="454"/>
  <c r="O72" i="454"/>
  <c r="U68" i="454"/>
  <c r="O64" i="454"/>
  <c r="U60" i="454"/>
  <c r="O56" i="454"/>
  <c r="U52" i="454"/>
  <c r="O48" i="454"/>
  <c r="U44" i="454"/>
  <c r="O40" i="454"/>
  <c r="U36" i="454"/>
  <c r="O32" i="454"/>
  <c r="U28" i="454"/>
  <c r="O24" i="454"/>
  <c r="U154" i="454"/>
  <c r="P141" i="454"/>
  <c r="V133" i="454"/>
  <c r="O127" i="454"/>
  <c r="T123" i="454"/>
  <c r="O119" i="454"/>
  <c r="T115" i="454"/>
  <c r="O111" i="454"/>
  <c r="T107" i="454"/>
  <c r="O103" i="454"/>
  <c r="T99" i="454"/>
  <c r="O95" i="454"/>
  <c r="T91" i="454"/>
  <c r="O87" i="454"/>
  <c r="T83" i="454"/>
  <c r="O79" i="454"/>
  <c r="T75" i="454"/>
  <c r="O71" i="454"/>
  <c r="T67" i="454"/>
  <c r="O63" i="454"/>
  <c r="T59" i="454"/>
  <c r="O55" i="454"/>
  <c r="T51" i="454"/>
  <c r="O47" i="454"/>
  <c r="T43" i="454"/>
  <c r="O39" i="454"/>
  <c r="T35" i="454"/>
  <c r="O31" i="454"/>
  <c r="T27" i="454"/>
  <c r="O23" i="454"/>
  <c r="T148" i="454"/>
  <c r="P138" i="454"/>
  <c r="U134" i="454"/>
  <c r="Q127" i="454"/>
  <c r="W123" i="454"/>
  <c r="Q119" i="454"/>
  <c r="W115" i="454"/>
  <c r="Q111" i="454"/>
  <c r="W107" i="454"/>
  <c r="Q103" i="454"/>
  <c r="W99" i="454"/>
  <c r="Q95" i="454"/>
  <c r="W91" i="454"/>
  <c r="Q87" i="454"/>
  <c r="W83" i="454"/>
  <c r="Q79" i="454"/>
  <c r="W75" i="454"/>
  <c r="Q71" i="454"/>
  <c r="W67" i="454"/>
  <c r="Q63" i="454"/>
  <c r="W59" i="454"/>
  <c r="Q55" i="454"/>
  <c r="W51" i="454"/>
  <c r="Q47" i="454"/>
  <c r="W43" i="454"/>
  <c r="Q39" i="454"/>
  <c r="W35" i="454"/>
  <c r="Q31" i="454"/>
  <c r="W27" i="454"/>
  <c r="Q23" i="454"/>
  <c r="P41" i="452"/>
  <c r="T123" i="452"/>
  <c r="R161" i="452"/>
  <c r="U204" i="452"/>
  <c r="T45" i="452"/>
  <c r="P75" i="452"/>
  <c r="P166" i="452"/>
  <c r="M22" i="452"/>
  <c r="W65" i="452"/>
  <c r="R81" i="452"/>
  <c r="P107" i="452"/>
  <c r="W153" i="452"/>
  <c r="W236" i="452"/>
  <c r="P68" i="452"/>
  <c r="P169" i="452"/>
  <c r="W41" i="452"/>
  <c r="S149" i="452"/>
  <c r="R200" i="452"/>
  <c r="S61" i="452"/>
  <c r="P102" i="452"/>
  <c r="R129" i="452"/>
  <c r="R146" i="452"/>
  <c r="R217" i="452"/>
  <c r="P28" i="452"/>
  <c r="T38" i="452"/>
  <c r="V59" i="452"/>
  <c r="U68" i="452"/>
  <c r="R88" i="452"/>
  <c r="V99" i="452"/>
  <c r="P116" i="452"/>
  <c r="R130" i="452"/>
  <c r="V147" i="452"/>
  <c r="R160" i="452"/>
  <c r="U172" i="452"/>
  <c r="Q202" i="452"/>
  <c r="S221" i="452"/>
  <c r="T243" i="452"/>
  <c r="V52" i="452"/>
  <c r="U92" i="452"/>
  <c r="V140" i="452"/>
  <c r="V180" i="452"/>
  <c r="T205" i="452"/>
  <c r="T229" i="452"/>
  <c r="Q186" i="452"/>
  <c r="S199" i="452"/>
  <c r="R216" i="452"/>
  <c r="V228" i="452"/>
  <c r="T241" i="452"/>
  <c r="T30" i="452"/>
  <c r="S45" i="452"/>
  <c r="P59" i="452"/>
  <c r="V75" i="452"/>
  <c r="P86" i="452"/>
  <c r="W103" i="452"/>
  <c r="U116" i="452"/>
  <c r="P129" i="452"/>
  <c r="W145" i="452"/>
  <c r="T158" i="452"/>
  <c r="S173" i="452"/>
  <c r="P187" i="452"/>
  <c r="V203" i="452"/>
  <c r="P214" i="452"/>
  <c r="W231" i="452"/>
  <c r="P243" i="452"/>
  <c r="O29" i="452"/>
  <c r="O37" i="452"/>
  <c r="O45" i="452"/>
  <c r="O53" i="452"/>
  <c r="O61" i="452"/>
  <c r="O69" i="452"/>
  <c r="O77" i="452"/>
  <c r="O85" i="452"/>
  <c r="O93" i="452"/>
  <c r="O101" i="452"/>
  <c r="O109" i="452"/>
  <c r="O117" i="452"/>
  <c r="O125" i="452"/>
  <c r="O133" i="452"/>
  <c r="O141" i="452"/>
  <c r="O149" i="452"/>
  <c r="O157" i="452"/>
  <c r="O165" i="452"/>
  <c r="O173" i="452"/>
  <c r="O181" i="452"/>
  <c r="O189" i="452"/>
  <c r="O197" i="452"/>
  <c r="O205" i="452"/>
  <c r="O213" i="452"/>
  <c r="O221" i="452"/>
  <c r="O229" i="452"/>
  <c r="U237" i="452"/>
  <c r="R246" i="452"/>
  <c r="R27" i="452"/>
  <c r="T31" i="452"/>
  <c r="P37" i="452"/>
  <c r="S41" i="452"/>
  <c r="V46" i="452"/>
  <c r="W51" i="452"/>
  <c r="P56" i="452"/>
  <c r="V61" i="452"/>
  <c r="T66" i="452"/>
  <c r="O71" i="452"/>
  <c r="R76" i="452"/>
  <c r="U80" i="452"/>
  <c r="Q86" i="452"/>
  <c r="R91" i="452"/>
  <c r="T95" i="452"/>
  <c r="P101" i="452"/>
  <c r="S105" i="452"/>
  <c r="V110" i="452"/>
  <c r="W115" i="452"/>
  <c r="P120" i="452"/>
  <c r="V125" i="452"/>
  <c r="T130" i="452"/>
  <c r="O135" i="452"/>
  <c r="R140" i="452"/>
  <c r="U144" i="452"/>
  <c r="Q150" i="452"/>
  <c r="R155" i="452"/>
  <c r="T159" i="452"/>
  <c r="P165" i="452"/>
  <c r="S169" i="452"/>
  <c r="V174" i="452"/>
  <c r="W179" i="452"/>
  <c r="P184" i="452"/>
  <c r="V189" i="452"/>
  <c r="T194" i="452"/>
  <c r="O199" i="452"/>
  <c r="R204" i="452"/>
  <c r="U208" i="452"/>
  <c r="Q214" i="452"/>
  <c r="R219" i="452"/>
  <c r="T223" i="452"/>
  <c r="P229" i="452"/>
  <c r="S233" i="452"/>
  <c r="O238" i="452"/>
  <c r="O242" i="452"/>
  <c r="O246" i="452"/>
  <c r="P26" i="452"/>
  <c r="V31" i="452"/>
  <c r="T36" i="452"/>
  <c r="O41" i="452"/>
  <c r="R46" i="452"/>
  <c r="U50" i="452"/>
  <c r="Q56" i="452"/>
  <c r="R61" i="452"/>
  <c r="T65" i="452"/>
  <c r="P71" i="452"/>
  <c r="S75" i="452"/>
  <c r="V80" i="452"/>
  <c r="W85" i="452"/>
  <c r="P90" i="452"/>
  <c r="V95" i="452"/>
  <c r="T100" i="452"/>
  <c r="O105" i="452"/>
  <c r="R110" i="452"/>
  <c r="U114" i="452"/>
  <c r="Q120" i="452"/>
  <c r="R125" i="452"/>
  <c r="T129" i="452"/>
  <c r="P135" i="452"/>
  <c r="S139" i="452"/>
  <c r="V144" i="452"/>
  <c r="W149" i="452"/>
  <c r="P154" i="452"/>
  <c r="V159" i="452"/>
  <c r="T164" i="452"/>
  <c r="O169" i="452"/>
  <c r="R174" i="452"/>
  <c r="U178" i="452"/>
  <c r="Q184" i="452"/>
  <c r="R189" i="452"/>
  <c r="T193" i="452"/>
  <c r="P199" i="452"/>
  <c r="S203" i="452"/>
  <c r="V208" i="452"/>
  <c r="W213" i="452"/>
  <c r="P218" i="452"/>
  <c r="V223" i="452"/>
  <c r="T228" i="452"/>
  <c r="O233" i="452"/>
  <c r="Q238" i="452"/>
  <c r="S243" i="452"/>
  <c r="O24" i="452"/>
  <c r="Q27" i="452"/>
  <c r="S30" i="452"/>
  <c r="U33" i="452"/>
  <c r="W36" i="452"/>
  <c r="O40" i="452"/>
  <c r="Q43" i="452"/>
  <c r="S46" i="452"/>
  <c r="U49" i="452"/>
  <c r="W52" i="452"/>
  <c r="O56" i="452"/>
  <c r="Q59" i="452"/>
  <c r="S62" i="452"/>
  <c r="U65" i="452"/>
  <c r="W68" i="452"/>
  <c r="O72" i="452"/>
  <c r="Q75" i="452"/>
  <c r="S78" i="452"/>
  <c r="U81" i="452"/>
  <c r="W84" i="452"/>
  <c r="O88" i="452"/>
  <c r="Q91" i="452"/>
  <c r="S94" i="452"/>
  <c r="U97" i="452"/>
  <c r="W100" i="452"/>
  <c r="O104" i="452"/>
  <c r="Q107" i="452"/>
  <c r="S110" i="452"/>
  <c r="U113" i="452"/>
  <c r="W116" i="452"/>
  <c r="O120" i="452"/>
  <c r="Q123" i="452"/>
  <c r="S126" i="452"/>
  <c r="U129" i="452"/>
  <c r="W132" i="452"/>
  <c r="O136" i="452"/>
  <c r="Q139" i="452"/>
  <c r="S142" i="452"/>
  <c r="U145" i="452"/>
  <c r="W148" i="452"/>
  <c r="O152" i="452"/>
  <c r="Q155" i="452"/>
  <c r="S158" i="452"/>
  <c r="U161" i="452"/>
  <c r="W164" i="452"/>
  <c r="O168" i="452"/>
  <c r="Q171" i="452"/>
  <c r="S174" i="452"/>
  <c r="U177" i="452"/>
  <c r="W180" i="452"/>
  <c r="O184" i="452"/>
  <c r="Q187" i="452"/>
  <c r="S190" i="452"/>
  <c r="U193" i="452"/>
  <c r="W196" i="452"/>
  <c r="O200" i="452"/>
  <c r="Q203" i="452"/>
  <c r="S206" i="452"/>
  <c r="U209" i="452"/>
  <c r="W212" i="452"/>
  <c r="O216" i="452"/>
  <c r="Q219" i="452"/>
  <c r="S222" i="452"/>
  <c r="U225" i="452"/>
  <c r="W228" i="452"/>
  <c r="O232" i="452"/>
  <c r="R235" i="452"/>
  <c r="R239" i="452"/>
  <c r="R243" i="452"/>
  <c r="O29" i="454"/>
  <c r="O37" i="454"/>
  <c r="O45" i="454"/>
  <c r="O53" i="454"/>
  <c r="O61" i="454"/>
  <c r="O69" i="454"/>
  <c r="O77" i="454"/>
  <c r="O85" i="454"/>
  <c r="O93" i="454"/>
  <c r="O101" i="454"/>
  <c r="O109" i="454"/>
  <c r="O117" i="454"/>
  <c r="O125" i="454"/>
  <c r="P136" i="454"/>
  <c r="V155" i="454"/>
  <c r="W29" i="454"/>
  <c r="W37" i="454"/>
  <c r="W45" i="454"/>
  <c r="W53" i="454"/>
  <c r="W61" i="454"/>
  <c r="W69" i="454"/>
  <c r="W77" i="454"/>
  <c r="W85" i="454"/>
  <c r="W93" i="454"/>
  <c r="W101" i="454"/>
  <c r="W109" i="454"/>
  <c r="W117" i="454"/>
  <c r="W125" i="454"/>
  <c r="O137" i="454"/>
  <c r="U158" i="454"/>
  <c r="W30" i="454"/>
  <c r="W38" i="454"/>
  <c r="W46" i="454"/>
  <c r="W54" i="454"/>
  <c r="W62" i="454"/>
  <c r="W70" i="454"/>
  <c r="W78" i="454"/>
  <c r="W86" i="454"/>
  <c r="W94" i="454"/>
  <c r="W102" i="454"/>
  <c r="W110" i="454"/>
  <c r="W118" i="454"/>
  <c r="W126" i="454"/>
  <c r="P143" i="454"/>
  <c r="P157" i="454"/>
  <c r="O30" i="454"/>
  <c r="O38" i="454"/>
  <c r="O46" i="454"/>
  <c r="O54" i="454"/>
  <c r="O62" i="454"/>
  <c r="O70" i="454"/>
  <c r="O78" i="454"/>
  <c r="O86" i="454"/>
  <c r="O94" i="454"/>
  <c r="O102" i="454"/>
  <c r="O110" i="454"/>
  <c r="O118" i="454"/>
  <c r="O126" i="454"/>
  <c r="P147" i="454"/>
  <c r="V159" i="454"/>
  <c r="P167" i="454"/>
  <c r="V181" i="454"/>
  <c r="O233" i="454"/>
  <c r="V24" i="454"/>
  <c r="Q30" i="454"/>
  <c r="S35" i="454"/>
  <c r="V40" i="454"/>
  <c r="Q46" i="454"/>
  <c r="S51" i="454"/>
  <c r="V56" i="454"/>
  <c r="Q62" i="454"/>
  <c r="S67" i="454"/>
  <c r="V72" i="454"/>
  <c r="Q78" i="454"/>
  <c r="S83" i="454"/>
  <c r="V88" i="454"/>
  <c r="Q94" i="454"/>
  <c r="S99" i="454"/>
  <c r="V104" i="454"/>
  <c r="Q110" i="454"/>
  <c r="S115" i="454"/>
  <c r="V120" i="454"/>
  <c r="Q126" i="454"/>
  <c r="W133" i="454"/>
  <c r="W141" i="454"/>
  <c r="W149" i="454"/>
  <c r="W157" i="454"/>
  <c r="T170" i="454"/>
  <c r="P184" i="454"/>
  <c r="V211" i="454"/>
  <c r="P239" i="454"/>
  <c r="V163" i="454"/>
  <c r="U174" i="454"/>
  <c r="W187" i="454"/>
  <c r="O202" i="454"/>
  <c r="V217" i="454"/>
  <c r="P23" i="454"/>
  <c r="S28" i="454"/>
  <c r="U33" i="454"/>
  <c r="P39" i="454"/>
  <c r="S44" i="454"/>
  <c r="U49" i="454"/>
  <c r="P55" i="454"/>
  <c r="S60" i="454"/>
  <c r="U65" i="454"/>
  <c r="P71" i="454"/>
  <c r="S76" i="454"/>
  <c r="U81" i="454"/>
  <c r="P87" i="454"/>
  <c r="S92" i="454"/>
  <c r="U97" i="454"/>
  <c r="P103" i="454"/>
  <c r="S108" i="454"/>
  <c r="U113" i="454"/>
  <c r="P119" i="454"/>
  <c r="S124" i="454"/>
  <c r="R129" i="454"/>
  <c r="R137" i="454"/>
  <c r="R145" i="454"/>
  <c r="R153" i="454"/>
  <c r="R161" i="454"/>
  <c r="U178" i="454"/>
  <c r="R195" i="454"/>
  <c r="V164" i="454"/>
  <c r="V172" i="454"/>
  <c r="V180" i="454"/>
  <c r="T188" i="454"/>
  <c r="P200" i="454"/>
  <c r="R218" i="454"/>
  <c r="T239" i="454"/>
  <c r="O177" i="454"/>
  <c r="P186" i="454"/>
  <c r="S196" i="454"/>
  <c r="W210" i="454"/>
  <c r="O222" i="454"/>
  <c r="V239" i="454"/>
  <c r="R130" i="454"/>
  <c r="R138" i="454"/>
  <c r="R146" i="454"/>
  <c r="R154" i="454"/>
  <c r="R162" i="454"/>
  <c r="R170" i="454"/>
  <c r="R178" i="454"/>
  <c r="R186" i="454"/>
  <c r="W198" i="454"/>
  <c r="P208" i="454"/>
  <c r="P219" i="454"/>
  <c r="U238" i="454"/>
  <c r="Q190" i="454"/>
  <c r="T198" i="454"/>
  <c r="T206" i="454"/>
  <c r="T214" i="454"/>
  <c r="T222" i="454"/>
  <c r="Q230" i="454"/>
  <c r="T240" i="454"/>
  <c r="T24" i="454"/>
  <c r="T28" i="454"/>
  <c r="T32" i="454"/>
  <c r="T36" i="454"/>
  <c r="T40" i="454"/>
  <c r="T44" i="454"/>
  <c r="T48" i="454"/>
  <c r="T52" i="454"/>
  <c r="T56" i="454"/>
  <c r="P62" i="454"/>
  <c r="R67" i="454"/>
  <c r="T72" i="454"/>
  <c r="P78" i="454"/>
  <c r="R83" i="454"/>
  <c r="T88" i="454"/>
  <c r="P94" i="454"/>
  <c r="R99" i="454"/>
  <c r="T104" i="454"/>
  <c r="P110" i="454"/>
  <c r="R115" i="454"/>
  <c r="T120" i="454"/>
  <c r="P126" i="454"/>
  <c r="O131" i="454"/>
  <c r="Q138" i="454"/>
  <c r="P145" i="454"/>
  <c r="R151" i="454"/>
  <c r="S157" i="454"/>
  <c r="P164" i="454"/>
  <c r="V170" i="454"/>
  <c r="V177" i="454"/>
  <c r="R184" i="454"/>
  <c r="T190" i="454"/>
  <c r="S200" i="454"/>
  <c r="Q211" i="454"/>
  <c r="T221" i="454"/>
  <c r="S232" i="454"/>
  <c r="W243" i="454"/>
  <c r="O132" i="454"/>
  <c r="S136" i="454"/>
  <c r="W140" i="454"/>
  <c r="W144" i="454"/>
  <c r="Q149" i="454"/>
  <c r="U153" i="454"/>
  <c r="U157" i="454"/>
  <c r="O162" i="454"/>
  <c r="S166" i="454"/>
  <c r="S170" i="454"/>
  <c r="W174" i="454"/>
  <c r="Q179" i="454"/>
  <c r="Q183" i="454"/>
  <c r="U187" i="454"/>
  <c r="O192" i="454"/>
  <c r="V198" i="454"/>
  <c r="R205" i="454"/>
  <c r="R212" i="454"/>
  <c r="U217" i="454"/>
  <c r="T224" i="454"/>
  <c r="T232" i="454"/>
  <c r="S239" i="454"/>
  <c r="O193" i="454"/>
  <c r="S197" i="454"/>
  <c r="S201" i="454"/>
  <c r="W205" i="454"/>
  <c r="Q210" i="454"/>
  <c r="Q214" i="454"/>
  <c r="U218" i="454"/>
  <c r="O223" i="454"/>
  <c r="U228" i="454"/>
  <c r="T235" i="454"/>
  <c r="V242" i="454"/>
  <c r="R226" i="454"/>
  <c r="T231" i="454"/>
  <c r="W236" i="454"/>
  <c r="W240" i="454"/>
  <c r="Q245" i="454"/>
  <c r="U15" i="342"/>
  <c r="U16" i="342"/>
  <c r="BF21" i="342"/>
  <c r="P21" i="342"/>
  <c r="AH17" i="342"/>
  <c r="L16" i="342"/>
  <c r="O15" i="342"/>
  <c r="BJ67" i="342"/>
  <c r="BI67" i="342"/>
  <c r="BK67" i="342"/>
  <c r="BI93" i="342"/>
  <c r="BJ93" i="342"/>
  <c r="BK93" i="342"/>
  <c r="BJ94" i="342"/>
  <c r="BK94" i="342"/>
  <c r="BI94" i="342"/>
  <c r="BJ110" i="342"/>
  <c r="BI110" i="342"/>
  <c r="BK110" i="342"/>
  <c r="BK146" i="342"/>
  <c r="BJ146" i="342"/>
  <c r="BI146" i="342"/>
  <c r="Y23" i="430"/>
  <c r="X23" i="430"/>
  <c r="AA23" i="430"/>
  <c r="Z23" i="430"/>
  <c r="Z53" i="430"/>
  <c r="Y53" i="430"/>
  <c r="AA53" i="430"/>
  <c r="X53" i="430"/>
  <c r="X95" i="430"/>
  <c r="Y95" i="430"/>
  <c r="Z95" i="430"/>
  <c r="AA95" i="430"/>
  <c r="BE15" i="446"/>
  <c r="BP102" i="443"/>
  <c r="BQ102" i="443"/>
  <c r="BT102" i="443"/>
  <c r="BO102" i="443"/>
  <c r="AU102" i="443"/>
  <c r="AP102" i="443"/>
  <c r="AQ102" i="443" s="1"/>
  <c r="BS102" i="443"/>
  <c r="AS102" i="443"/>
  <c r="BM102" i="443"/>
  <c r="BR102" i="443"/>
  <c r="AO102" i="443"/>
  <c r="AR102" i="443"/>
  <c r="AV102" i="443"/>
  <c r="AW102" i="443" s="1"/>
  <c r="BN102" i="443"/>
  <c r="AT102" i="443"/>
  <c r="BL102" i="443"/>
  <c r="BJ135" i="443"/>
  <c r="BI135" i="443"/>
  <c r="BK135" i="443"/>
  <c r="BK123" i="444"/>
  <c r="BJ123" i="444"/>
  <c r="BI123" i="444"/>
  <c r="BJ50" i="445"/>
  <c r="BI50" i="445"/>
  <c r="BB15" i="445"/>
  <c r="BB16" i="445"/>
  <c r="BK129" i="445"/>
  <c r="BI129" i="445"/>
  <c r="BJ129" i="445"/>
  <c r="BK131" i="445"/>
  <c r="BJ131" i="445"/>
  <c r="BI131" i="445"/>
  <c r="BN135" i="445"/>
  <c r="BM135" i="445"/>
  <c r="BO135" i="445"/>
  <c r="BT135" i="445"/>
  <c r="AV135" i="445"/>
  <c r="AW135" i="445" s="1"/>
  <c r="AO135" i="445"/>
  <c r="AT135" i="445"/>
  <c r="BP135" i="445"/>
  <c r="BQ135" i="445"/>
  <c r="AR135" i="445"/>
  <c r="BL135" i="445"/>
  <c r="BR135" i="445"/>
  <c r="AS135" i="445"/>
  <c r="BS135" i="445"/>
  <c r="AU135" i="445"/>
  <c r="AP135" i="445"/>
  <c r="AQ135" i="445" s="1"/>
  <c r="BJ47" i="446"/>
  <c r="BK47" i="446"/>
  <c r="BI47" i="446"/>
  <c r="BJ71" i="446"/>
  <c r="BI71" i="446"/>
  <c r="BK71" i="446"/>
  <c r="BP135" i="342"/>
  <c r="AT135" i="342"/>
  <c r="BM135" i="342"/>
  <c r="AS135" i="342"/>
  <c r="AP135" i="342"/>
  <c r="AQ135" i="342" s="1"/>
  <c r="AV135" i="342"/>
  <c r="AW135" i="342" s="1"/>
  <c r="BQ135" i="342"/>
  <c r="BS135" i="342"/>
  <c r="AR135" i="342"/>
  <c r="BN135" i="342"/>
  <c r="BL135" i="342"/>
  <c r="AU135" i="342"/>
  <c r="BT135" i="342"/>
  <c r="BO135" i="342"/>
  <c r="BR135" i="342"/>
  <c r="AO135" i="342"/>
  <c r="BP143" i="342"/>
  <c r="AS143" i="342"/>
  <c r="BS143" i="342"/>
  <c r="AV143" i="342"/>
  <c r="AW143" i="342" s="1"/>
  <c r="AO143" i="342"/>
  <c r="BN143" i="342"/>
  <c r="AP143" i="342"/>
  <c r="AQ143" i="342" s="1"/>
  <c r="BO143" i="342"/>
  <c r="AT143" i="342"/>
  <c r="BT143" i="342"/>
  <c r="BL143" i="342"/>
  <c r="BM143" i="342"/>
  <c r="AU143" i="342"/>
  <c r="BR143" i="342"/>
  <c r="BQ143" i="342"/>
  <c r="AA224" i="399"/>
  <c r="Y224" i="399"/>
  <c r="X224" i="399"/>
  <c r="Z224" i="399"/>
  <c r="Z228" i="399"/>
  <c r="AA228" i="399"/>
  <c r="X228" i="399"/>
  <c r="Y228" i="399"/>
  <c r="Z48" i="430"/>
  <c r="AA48" i="430"/>
  <c r="Y48" i="430"/>
  <c r="X48" i="430"/>
  <c r="Z153" i="430"/>
  <c r="Y153" i="430"/>
  <c r="AA153" i="430"/>
  <c r="X153" i="430"/>
  <c r="AA199" i="430"/>
  <c r="Z199" i="430"/>
  <c r="Y199" i="430"/>
  <c r="X199" i="430"/>
  <c r="AA208" i="430"/>
  <c r="X208" i="430"/>
  <c r="Z208" i="430"/>
  <c r="Y208" i="430"/>
  <c r="Y223" i="430"/>
  <c r="Z223" i="430"/>
  <c r="AA223" i="430"/>
  <c r="X223" i="430"/>
  <c r="AA227" i="430"/>
  <c r="Z227" i="430"/>
  <c r="Y227" i="430"/>
  <c r="X227" i="430"/>
  <c r="Z244" i="430"/>
  <c r="Y244" i="430"/>
  <c r="X244" i="430"/>
  <c r="AA244" i="430"/>
  <c r="U16" i="444"/>
  <c r="U15" i="444"/>
  <c r="AB13" i="447"/>
  <c r="BO114" i="447"/>
  <c r="X141" i="448"/>
  <c r="AA141" i="448"/>
  <c r="Z141" i="448"/>
  <c r="Y141" i="448"/>
  <c r="X56" i="451"/>
  <c r="Z56" i="451"/>
  <c r="AA56" i="451"/>
  <c r="Y56" i="451"/>
  <c r="X59" i="451"/>
  <c r="Z59" i="451"/>
  <c r="AA59" i="451"/>
  <c r="Y59" i="451"/>
  <c r="Y97" i="451"/>
  <c r="X97" i="451"/>
  <c r="Z97" i="451"/>
  <c r="Y153" i="451"/>
  <c r="X153" i="451"/>
  <c r="Z153" i="451"/>
  <c r="Y161" i="451"/>
  <c r="X161" i="451"/>
  <c r="Z161" i="451"/>
  <c r="AA192" i="451"/>
  <c r="Z192" i="451"/>
  <c r="Y192" i="451"/>
  <c r="X192" i="451"/>
  <c r="Y215" i="451"/>
  <c r="X215" i="451"/>
  <c r="AA215" i="451"/>
  <c r="Z215" i="451"/>
  <c r="AA57" i="452"/>
  <c r="Y57" i="452"/>
  <c r="Z57" i="452"/>
  <c r="X57" i="452"/>
  <c r="W23" i="452"/>
  <c r="T142" i="452"/>
  <c r="W33" i="452"/>
  <c r="S125" i="452"/>
  <c r="T54" i="452"/>
  <c r="S101" i="452"/>
  <c r="U196" i="452"/>
  <c r="P134" i="452"/>
  <c r="S87" i="452"/>
  <c r="S47" i="452"/>
  <c r="R113" i="452"/>
  <c r="V187" i="452"/>
  <c r="R34" i="452"/>
  <c r="R64" i="452"/>
  <c r="W95" i="452"/>
  <c r="P126" i="452"/>
  <c r="T157" i="452"/>
  <c r="W193" i="452"/>
  <c r="P235" i="452"/>
  <c r="P81" i="452"/>
  <c r="V164" i="452"/>
  <c r="T214" i="452"/>
  <c r="P195" i="452"/>
  <c r="P222" i="452"/>
  <c r="R26" i="452"/>
  <c r="T53" i="452"/>
  <c r="Q82" i="452"/>
  <c r="R112" i="452"/>
  <c r="P140" i="452"/>
  <c r="R169" i="452"/>
  <c r="T195" i="452"/>
  <c r="S223" i="452"/>
  <c r="V26" i="452"/>
  <c r="V42" i="452"/>
  <c r="V58" i="452"/>
  <c r="V74" i="452"/>
  <c r="V90" i="452"/>
  <c r="V106" i="452"/>
  <c r="V122" i="452"/>
  <c r="V138" i="452"/>
  <c r="V154" i="452"/>
  <c r="V170" i="452"/>
  <c r="V186" i="452"/>
  <c r="V202" i="452"/>
  <c r="V210" i="452"/>
  <c r="V226" i="452"/>
  <c r="O243" i="452"/>
  <c r="Q30" i="452"/>
  <c r="T39" i="452"/>
  <c r="S49" i="452"/>
  <c r="W59" i="452"/>
  <c r="V69" i="452"/>
  <c r="O79" i="452"/>
  <c r="U88" i="452"/>
  <c r="R99" i="452"/>
  <c r="P109" i="452"/>
  <c r="V118" i="452"/>
  <c r="P128" i="452"/>
  <c r="T138" i="452"/>
  <c r="R148" i="452"/>
  <c r="Q158" i="452"/>
  <c r="T167" i="452"/>
  <c r="S177" i="452"/>
  <c r="W187" i="452"/>
  <c r="V197" i="452"/>
  <c r="O207" i="452"/>
  <c r="R212" i="452"/>
  <c r="Q222" i="452"/>
  <c r="T231" i="452"/>
  <c r="U240" i="452"/>
  <c r="V24" i="452"/>
  <c r="P34" i="452"/>
  <c r="T44" i="452"/>
  <c r="R54" i="452"/>
  <c r="Q64" i="452"/>
  <c r="T73" i="452"/>
  <c r="S83" i="452"/>
  <c r="W93" i="452"/>
  <c r="V103" i="452"/>
  <c r="O113" i="452"/>
  <c r="U122" i="452"/>
  <c r="R133" i="452"/>
  <c r="P143" i="452"/>
  <c r="V152" i="452"/>
  <c r="P162" i="452"/>
  <c r="T172" i="452"/>
  <c r="R182" i="452"/>
  <c r="Q192" i="452"/>
  <c r="T201" i="452"/>
  <c r="S211" i="452"/>
  <c r="W221" i="452"/>
  <c r="V231" i="452"/>
  <c r="S241" i="452"/>
  <c r="O26" i="452"/>
  <c r="S32" i="452"/>
  <c r="W38" i="452"/>
  <c r="Q45" i="452"/>
  <c r="U51" i="452"/>
  <c r="O58" i="452"/>
  <c r="S64" i="452"/>
  <c r="W70" i="452"/>
  <c r="Q77" i="452"/>
  <c r="U83" i="452"/>
  <c r="O90" i="452"/>
  <c r="S96" i="452"/>
  <c r="W102" i="452"/>
  <c r="Q109" i="452"/>
  <c r="U115" i="452"/>
  <c r="O122" i="452"/>
  <c r="S128" i="452"/>
  <c r="W134" i="452"/>
  <c r="Q141" i="452"/>
  <c r="U147" i="452"/>
  <c r="O154" i="452"/>
  <c r="S160" i="452"/>
  <c r="W166" i="452"/>
  <c r="Q173" i="452"/>
  <c r="U179" i="452"/>
  <c r="O186" i="452"/>
  <c r="S192" i="452"/>
  <c r="W198" i="452"/>
  <c r="Q205" i="452"/>
  <c r="U211" i="452"/>
  <c r="O218" i="452"/>
  <c r="S224" i="452"/>
  <c r="W230" i="452"/>
  <c r="V237" i="452"/>
  <c r="V245" i="452"/>
  <c r="AJ17" i="342"/>
  <c r="N16" i="342"/>
  <c r="BL42" i="342"/>
  <c r="AU42" i="342"/>
  <c r="BQ42" i="342"/>
  <c r="BR42" i="342"/>
  <c r="AR42" i="342"/>
  <c r="AP42" i="342"/>
  <c r="AQ42" i="342" s="1"/>
  <c r="AV42" i="342"/>
  <c r="AW42" i="342" s="1"/>
  <c r="AO42" i="342"/>
  <c r="AT42" i="342"/>
  <c r="BT42" i="342"/>
  <c r="BP42" i="342"/>
  <c r="BN42" i="342"/>
  <c r="BM42" i="342"/>
  <c r="BO42" i="342"/>
  <c r="AS42" i="342"/>
  <c r="AH21" i="342"/>
  <c r="BR75" i="342"/>
  <c r="BT75" i="342"/>
  <c r="BS75" i="342"/>
  <c r="AP75" i="342"/>
  <c r="AQ75" i="342" s="1"/>
  <c r="BP75" i="342"/>
  <c r="BO75" i="342"/>
  <c r="BN75" i="342"/>
  <c r="AO75" i="342"/>
  <c r="BL75" i="342"/>
  <c r="AT75" i="342"/>
  <c r="AU75" i="342"/>
  <c r="BQ75" i="342"/>
  <c r="AS75" i="342"/>
  <c r="AB17" i="399"/>
  <c r="AB20" i="399" s="1"/>
  <c r="AA64" i="399"/>
  <c r="Y64" i="399"/>
  <c r="X64" i="399"/>
  <c r="Z64" i="399"/>
  <c r="Z115" i="399"/>
  <c r="X115" i="399"/>
  <c r="AA115" i="399"/>
  <c r="Y115" i="399"/>
  <c r="Y130" i="399"/>
  <c r="AA130" i="399"/>
  <c r="X130" i="399"/>
  <c r="Z130" i="399"/>
  <c r="Z146" i="399"/>
  <c r="AA146" i="399"/>
  <c r="Y146" i="399"/>
  <c r="X146" i="399"/>
  <c r="X148" i="399"/>
  <c r="AA148" i="399"/>
  <c r="Z148" i="399"/>
  <c r="Y148" i="399"/>
  <c r="Y150" i="399"/>
  <c r="Z150" i="399"/>
  <c r="AA150" i="399"/>
  <c r="X150" i="399"/>
  <c r="AA158" i="399"/>
  <c r="Y158" i="399"/>
  <c r="Z158" i="399"/>
  <c r="Z160" i="399"/>
  <c r="AA160" i="399"/>
  <c r="Y160" i="399"/>
  <c r="U18" i="443"/>
  <c r="BR18" i="443"/>
  <c r="W18" i="443"/>
  <c r="BE18" i="443"/>
  <c r="AJ30" i="444"/>
  <c r="BK140" i="446"/>
  <c r="BJ140" i="446"/>
  <c r="BI140" i="446"/>
  <c r="P43" i="452"/>
  <c r="W129" i="452"/>
  <c r="P163" i="452"/>
  <c r="U228" i="452"/>
  <c r="T46" i="452"/>
  <c r="P78" i="452"/>
  <c r="W169" i="452"/>
  <c r="W25" i="452"/>
  <c r="Q66" i="452"/>
  <c r="T83" i="452"/>
  <c r="P110" i="452"/>
  <c r="Q154" i="452"/>
  <c r="O237" i="452"/>
  <c r="W89" i="452"/>
  <c r="P171" i="452"/>
  <c r="W55" i="452"/>
  <c r="R153" i="452"/>
  <c r="V219" i="452"/>
  <c r="S85" i="452"/>
  <c r="W105" i="452"/>
  <c r="P131" i="452"/>
  <c r="P147" i="452"/>
  <c r="P228" i="452"/>
  <c r="T29" i="452"/>
  <c r="S39" i="452"/>
  <c r="P60" i="452"/>
  <c r="T70" i="452"/>
  <c r="V91" i="452"/>
  <c r="U100" i="452"/>
  <c r="R120" i="452"/>
  <c r="V131" i="452"/>
  <c r="P148" i="452"/>
  <c r="R162" i="452"/>
  <c r="V179" i="452"/>
  <c r="P203" i="452"/>
  <c r="W225" i="452"/>
  <c r="R244" i="452"/>
  <c r="P57" i="452"/>
  <c r="V100" i="452"/>
  <c r="P145" i="452"/>
  <c r="T182" i="452"/>
  <c r="T206" i="452"/>
  <c r="P230" i="452"/>
  <c r="U188" i="452"/>
  <c r="P201" i="452"/>
  <c r="W217" i="452"/>
  <c r="T230" i="452"/>
  <c r="R242" i="452"/>
  <c r="S31" i="452"/>
  <c r="R48" i="452"/>
  <c r="V60" i="452"/>
  <c r="P76" i="452"/>
  <c r="R90" i="452"/>
  <c r="R105" i="452"/>
  <c r="T117" i="452"/>
  <c r="T131" i="452"/>
  <c r="Q146" i="452"/>
  <c r="S159" i="452"/>
  <c r="R176" i="452"/>
  <c r="V188" i="452"/>
  <c r="P204" i="452"/>
  <c r="R218" i="452"/>
  <c r="R233" i="452"/>
  <c r="P245" i="452"/>
  <c r="U30" i="452"/>
  <c r="U38" i="452"/>
  <c r="U46" i="452"/>
  <c r="U54" i="452"/>
  <c r="U62" i="452"/>
  <c r="U70" i="452"/>
  <c r="U78" i="452"/>
  <c r="U86" i="452"/>
  <c r="U94" i="452"/>
  <c r="U102" i="452"/>
  <c r="U110" i="452"/>
  <c r="U118" i="452"/>
  <c r="U126" i="452"/>
  <c r="U134" i="452"/>
  <c r="U142" i="452"/>
  <c r="U150" i="452"/>
  <c r="U158" i="452"/>
  <c r="U166" i="452"/>
  <c r="U174" i="452"/>
  <c r="U182" i="452"/>
  <c r="U190" i="452"/>
  <c r="U198" i="452"/>
  <c r="U206" i="452"/>
  <c r="U214" i="452"/>
  <c r="U222" i="452"/>
  <c r="U230" i="452"/>
  <c r="R238" i="452"/>
  <c r="N22" i="452"/>
  <c r="W27" i="452"/>
  <c r="P32" i="452"/>
  <c r="V37" i="452"/>
  <c r="T42" i="452"/>
  <c r="O47" i="452"/>
  <c r="R52" i="452"/>
  <c r="U56" i="452"/>
  <c r="Q62" i="452"/>
  <c r="R67" i="452"/>
  <c r="T71" i="452"/>
  <c r="P77" i="452"/>
  <c r="S81" i="452"/>
  <c r="V86" i="452"/>
  <c r="W91" i="452"/>
  <c r="P96" i="452"/>
  <c r="V101" i="452"/>
  <c r="T106" i="452"/>
  <c r="O111" i="452"/>
  <c r="R116" i="452"/>
  <c r="U120" i="452"/>
  <c r="Q126" i="452"/>
  <c r="R131" i="452"/>
  <c r="T135" i="452"/>
  <c r="P141" i="452"/>
  <c r="S145" i="452"/>
  <c r="V150" i="452"/>
  <c r="W155" i="452"/>
  <c r="P160" i="452"/>
  <c r="V165" i="452"/>
  <c r="T170" i="452"/>
  <c r="O175" i="452"/>
  <c r="R180" i="452"/>
  <c r="U184" i="452"/>
  <c r="Q190" i="452"/>
  <c r="R195" i="452"/>
  <c r="T199" i="452"/>
  <c r="P205" i="452"/>
  <c r="S209" i="452"/>
  <c r="V214" i="452"/>
  <c r="W219" i="452"/>
  <c r="P224" i="452"/>
  <c r="V229" i="452"/>
  <c r="T234" i="452"/>
  <c r="U238" i="452"/>
  <c r="U242" i="452"/>
  <c r="U246" i="452"/>
  <c r="U26" i="452"/>
  <c r="Q32" i="452"/>
  <c r="R37" i="452"/>
  <c r="T41" i="452"/>
  <c r="P47" i="452"/>
  <c r="S51" i="452"/>
  <c r="V56" i="452"/>
  <c r="W61" i="452"/>
  <c r="P66" i="452"/>
  <c r="V71" i="452"/>
  <c r="T76" i="452"/>
  <c r="O81" i="452"/>
  <c r="R86" i="452"/>
  <c r="U90" i="452"/>
  <c r="Q96" i="452"/>
  <c r="R101" i="452"/>
  <c r="T105" i="452"/>
  <c r="P111" i="452"/>
  <c r="S115" i="452"/>
  <c r="V120" i="452"/>
  <c r="W125" i="452"/>
  <c r="P130" i="452"/>
  <c r="V135" i="452"/>
  <c r="T140" i="452"/>
  <c r="O145" i="452"/>
  <c r="R150" i="452"/>
  <c r="U154" i="452"/>
  <c r="Q160" i="452"/>
  <c r="R165" i="452"/>
  <c r="T169" i="452"/>
  <c r="P175" i="452"/>
  <c r="S179" i="452"/>
  <c r="V184" i="452"/>
  <c r="W189" i="452"/>
  <c r="P194" i="452"/>
  <c r="V199" i="452"/>
  <c r="T204" i="452"/>
  <c r="O209" i="452"/>
  <c r="R214" i="452"/>
  <c r="U218" i="452"/>
  <c r="Q224" i="452"/>
  <c r="R229" i="452"/>
  <c r="T233" i="452"/>
  <c r="V238" i="452"/>
  <c r="Q244" i="452"/>
  <c r="S24" i="452"/>
  <c r="U27" i="452"/>
  <c r="W30" i="452"/>
  <c r="O34" i="452"/>
  <c r="Q37" i="452"/>
  <c r="S40" i="452"/>
  <c r="U43" i="452"/>
  <c r="W46" i="452"/>
  <c r="O50" i="452"/>
  <c r="Q53" i="452"/>
  <c r="S56" i="452"/>
  <c r="U59" i="452"/>
  <c r="W62" i="452"/>
  <c r="O66" i="452"/>
  <c r="Q69" i="452"/>
  <c r="S72" i="452"/>
  <c r="U75" i="452"/>
  <c r="W78" i="452"/>
  <c r="O82" i="452"/>
  <c r="Q85" i="452"/>
  <c r="S88" i="452"/>
  <c r="U91" i="452"/>
  <c r="W94" i="452"/>
  <c r="O98" i="452"/>
  <c r="Q101" i="452"/>
  <c r="S104" i="452"/>
  <c r="U107" i="452"/>
  <c r="W110" i="452"/>
  <c r="O114" i="452"/>
  <c r="Q117" i="452"/>
  <c r="S120" i="452"/>
  <c r="U123" i="452"/>
  <c r="W126" i="452"/>
  <c r="O130" i="452"/>
  <c r="Q133" i="452"/>
  <c r="S136" i="452"/>
  <c r="U139" i="452"/>
  <c r="W142" i="452"/>
  <c r="O146" i="452"/>
  <c r="Q149" i="452"/>
  <c r="S152" i="452"/>
  <c r="U155" i="452"/>
  <c r="W158" i="452"/>
  <c r="O162" i="452"/>
  <c r="Q165" i="452"/>
  <c r="S168" i="452"/>
  <c r="U171" i="452"/>
  <c r="W174" i="452"/>
  <c r="O178" i="452"/>
  <c r="Q181" i="452"/>
  <c r="S184" i="452"/>
  <c r="U187" i="452"/>
  <c r="W190" i="452"/>
  <c r="O194" i="452"/>
  <c r="Q197" i="452"/>
  <c r="S200" i="452"/>
  <c r="U203" i="452"/>
  <c r="W206" i="452"/>
  <c r="O210" i="452"/>
  <c r="Q213" i="452"/>
  <c r="S216" i="452"/>
  <c r="U219" i="452"/>
  <c r="W222" i="452"/>
  <c r="O226" i="452"/>
  <c r="Q229" i="452"/>
  <c r="S232" i="452"/>
  <c r="V235" i="452"/>
  <c r="V239" i="452"/>
  <c r="V243" i="452"/>
  <c r="U30" i="454"/>
  <c r="U38" i="454"/>
  <c r="U46" i="454"/>
  <c r="U54" i="454"/>
  <c r="U62" i="454"/>
  <c r="U70" i="454"/>
  <c r="U78" i="454"/>
  <c r="U86" i="454"/>
  <c r="U94" i="454"/>
  <c r="U102" i="454"/>
  <c r="U110" i="454"/>
  <c r="U118" i="454"/>
  <c r="U126" i="454"/>
  <c r="T137" i="454"/>
  <c r="N22" i="454"/>
  <c r="R30" i="454"/>
  <c r="R38" i="454"/>
  <c r="R46" i="454"/>
  <c r="R54" i="454"/>
  <c r="R62" i="454"/>
  <c r="R70" i="454"/>
  <c r="R78" i="454"/>
  <c r="R86" i="454"/>
  <c r="R94" i="454"/>
  <c r="R102" i="454"/>
  <c r="R110" i="454"/>
  <c r="R118" i="454"/>
  <c r="R126" i="454"/>
  <c r="T140" i="454"/>
  <c r="T23" i="454"/>
  <c r="T31" i="454"/>
  <c r="T39" i="454"/>
  <c r="T47" i="454"/>
  <c r="T55" i="454"/>
  <c r="T63" i="454"/>
  <c r="T71" i="454"/>
  <c r="T79" i="454"/>
  <c r="T87" i="454"/>
  <c r="T95" i="454"/>
  <c r="T103" i="454"/>
  <c r="T111" i="454"/>
  <c r="T119" i="454"/>
  <c r="T127" i="454"/>
  <c r="P144" i="454"/>
  <c r="W23" i="454"/>
  <c r="W31" i="454"/>
  <c r="W39" i="454"/>
  <c r="W47" i="454"/>
  <c r="W55" i="454"/>
  <c r="W63" i="454"/>
  <c r="W71" i="454"/>
  <c r="W79" i="454"/>
  <c r="W87" i="454"/>
  <c r="W95" i="454"/>
  <c r="W103" i="454"/>
  <c r="W111" i="454"/>
  <c r="W119" i="454"/>
  <c r="O129" i="454"/>
  <c r="U150" i="454"/>
  <c r="P160" i="454"/>
  <c r="V168" i="454"/>
  <c r="R182" i="454"/>
  <c r="W235" i="454"/>
  <c r="S25" i="454"/>
  <c r="V30" i="454"/>
  <c r="Q36" i="454"/>
  <c r="S41" i="454"/>
  <c r="V46" i="454"/>
  <c r="Q52" i="454"/>
  <c r="S57" i="454"/>
  <c r="V62" i="454"/>
  <c r="Q68" i="454"/>
  <c r="S73" i="454"/>
  <c r="V78" i="454"/>
  <c r="Q84" i="454"/>
  <c r="S89" i="454"/>
  <c r="V94" i="454"/>
  <c r="Q100" i="454"/>
  <c r="S105" i="454"/>
  <c r="V110" i="454"/>
  <c r="Q116" i="454"/>
  <c r="S121" i="454"/>
  <c r="V126" i="454"/>
  <c r="V134" i="454"/>
  <c r="V142" i="454"/>
  <c r="V150" i="454"/>
  <c r="V158" i="454"/>
  <c r="T172" i="454"/>
  <c r="T185" i="454"/>
  <c r="O212" i="454"/>
  <c r="S243" i="454"/>
  <c r="V165" i="454"/>
  <c r="V175" i="454"/>
  <c r="R188" i="454"/>
  <c r="S204" i="454"/>
  <c r="O218" i="454"/>
  <c r="U23" i="454"/>
  <c r="P29" i="454"/>
  <c r="S34" i="454"/>
  <c r="U39" i="454"/>
  <c r="P45" i="454"/>
  <c r="S50" i="454"/>
  <c r="U55" i="454"/>
  <c r="P61" i="454"/>
  <c r="S66" i="454"/>
  <c r="U71" i="454"/>
  <c r="P77" i="454"/>
  <c r="S82" i="454"/>
  <c r="U87" i="454"/>
  <c r="P93" i="454"/>
  <c r="S98" i="454"/>
  <c r="U103" i="454"/>
  <c r="P109" i="454"/>
  <c r="S114" i="454"/>
  <c r="U119" i="454"/>
  <c r="P125" i="454"/>
  <c r="T130" i="454"/>
  <c r="T138" i="454"/>
  <c r="T146" i="454"/>
  <c r="T154" i="454"/>
  <c r="T162" i="454"/>
  <c r="V179" i="454"/>
  <c r="R198" i="454"/>
  <c r="O165" i="454"/>
  <c r="O173" i="454"/>
  <c r="O181" i="454"/>
  <c r="O189" i="454"/>
  <c r="W202" i="454"/>
  <c r="R219" i="454"/>
  <c r="R242" i="454"/>
  <c r="P178" i="454"/>
  <c r="V187" i="454"/>
  <c r="U197" i="454"/>
  <c r="P211" i="454"/>
  <c r="P224" i="454"/>
  <c r="T241" i="454"/>
  <c r="S131" i="454"/>
  <c r="S139" i="454"/>
  <c r="S147" i="454"/>
  <c r="S155" i="454"/>
  <c r="S163" i="454"/>
  <c r="S171" i="454"/>
  <c r="S179" i="454"/>
  <c r="P187" i="454"/>
  <c r="P199" i="454"/>
  <c r="V209" i="454"/>
  <c r="S220" i="454"/>
  <c r="U240" i="454"/>
  <c r="T191" i="454"/>
  <c r="U199" i="454"/>
  <c r="U207" i="454"/>
  <c r="U215" i="454"/>
  <c r="U223" i="454"/>
  <c r="W231" i="454"/>
  <c r="W241" i="454"/>
  <c r="R25" i="454"/>
  <c r="R29" i="454"/>
  <c r="R33" i="454"/>
  <c r="R37" i="454"/>
  <c r="R41" i="454"/>
  <c r="R45" i="454"/>
  <c r="R49" i="454"/>
  <c r="R53" i="454"/>
  <c r="R57" i="454"/>
  <c r="T62" i="454"/>
  <c r="P68" i="454"/>
  <c r="R73" i="454"/>
  <c r="T78" i="454"/>
  <c r="P84" i="454"/>
  <c r="R89" i="454"/>
  <c r="T94" i="454"/>
  <c r="P100" i="454"/>
  <c r="R105" i="454"/>
  <c r="T110" i="454"/>
  <c r="P116" i="454"/>
  <c r="R121" i="454"/>
  <c r="T126" i="454"/>
  <c r="P132" i="454"/>
  <c r="V138" i="454"/>
  <c r="V145" i="454"/>
  <c r="R152" i="454"/>
  <c r="T158" i="454"/>
  <c r="U164" i="454"/>
  <c r="T171" i="454"/>
  <c r="Q178" i="454"/>
  <c r="P185" i="454"/>
  <c r="W191" i="454"/>
  <c r="Q201" i="454"/>
  <c r="T212" i="454"/>
  <c r="R223" i="454"/>
  <c r="R233" i="454"/>
  <c r="V245" i="454"/>
  <c r="W132" i="454"/>
  <c r="W136" i="454"/>
  <c r="Q141" i="454"/>
  <c r="U145" i="454"/>
  <c r="U149" i="454"/>
  <c r="O154" i="454"/>
  <c r="S158" i="454"/>
  <c r="S162" i="454"/>
  <c r="W166" i="454"/>
  <c r="Q171" i="454"/>
  <c r="Q175" i="454"/>
  <c r="U179" i="454"/>
  <c r="O184" i="454"/>
  <c r="O188" i="454"/>
  <c r="T192" i="454"/>
  <c r="V199" i="454"/>
  <c r="P206" i="454"/>
  <c r="W212" i="454"/>
  <c r="T219" i="454"/>
  <c r="Q225" i="454"/>
  <c r="Q233" i="454"/>
  <c r="R241" i="454"/>
  <c r="S193" i="454"/>
  <c r="W197" i="454"/>
  <c r="Q202" i="454"/>
  <c r="Q206" i="454"/>
  <c r="U210" i="454"/>
  <c r="O215" i="454"/>
  <c r="O219" i="454"/>
  <c r="S223" i="454"/>
  <c r="P230" i="454"/>
  <c r="P236" i="454"/>
  <c r="O243" i="454"/>
  <c r="P227" i="454"/>
  <c r="R232" i="454"/>
  <c r="Q237" i="454"/>
  <c r="U241" i="454"/>
  <c r="U245" i="454"/>
  <c r="X230" i="448"/>
  <c r="AA153" i="451"/>
  <c r="Z26" i="452"/>
  <c r="AI147" i="342"/>
  <c r="AJ147" i="342" s="1"/>
  <c r="AV75" i="342"/>
  <c r="AW75" i="342" s="1"/>
  <c r="BJ80" i="342"/>
  <c r="BK80" i="342"/>
  <c r="BI80" i="342"/>
  <c r="BO106" i="342"/>
  <c r="AO106" i="342"/>
  <c r="AU106" i="342"/>
  <c r="BQ106" i="342"/>
  <c r="BR106" i="342"/>
  <c r="BS106" i="342"/>
  <c r="AR106" i="342"/>
  <c r="BP106" i="342"/>
  <c r="AS106" i="342"/>
  <c r="BN106" i="342"/>
  <c r="BT106" i="342"/>
  <c r="AT106" i="342"/>
  <c r="BL106" i="342"/>
  <c r="BM106" i="342"/>
  <c r="AV106" i="342"/>
  <c r="AW106" i="342" s="1"/>
  <c r="AP106" i="342"/>
  <c r="AQ106" i="342" s="1"/>
  <c r="W17" i="430"/>
  <c r="U17" i="430"/>
  <c r="AD21" i="447"/>
  <c r="AY14" i="443"/>
  <c r="AB13" i="443"/>
  <c r="BN78" i="444"/>
  <c r="BS78" i="444"/>
  <c r="BM78" i="444"/>
  <c r="AT78" i="444"/>
  <c r="AO78" i="444"/>
  <c r="BR78" i="444"/>
  <c r="AR78" i="444"/>
  <c r="BT78" i="444"/>
  <c r="AS78" i="444"/>
  <c r="BO78" i="444"/>
  <c r="AP78" i="444"/>
  <c r="AQ78" i="444" s="1"/>
  <c r="BP78" i="444"/>
  <c r="BQ78" i="444"/>
  <c r="AU78" i="444"/>
  <c r="AV78" i="444"/>
  <c r="AW78" i="444" s="1"/>
  <c r="BK100" i="444"/>
  <c r="BI100" i="444"/>
  <c r="BJ100" i="444"/>
  <c r="R16" i="342"/>
  <c r="R15" i="342"/>
  <c r="V21" i="342"/>
  <c r="AM22" i="342"/>
  <c r="AL21" i="342"/>
  <c r="AZ21" i="342"/>
  <c r="X48" i="399"/>
  <c r="Y48" i="399"/>
  <c r="AA48" i="399"/>
  <c r="Y55" i="399"/>
  <c r="AA55" i="399"/>
  <c r="Z55" i="399"/>
  <c r="Z133" i="399"/>
  <c r="Y133" i="399"/>
  <c r="X219" i="399"/>
  <c r="Z219" i="399"/>
  <c r="Y219" i="399"/>
  <c r="Z231" i="399"/>
  <c r="X231" i="399"/>
  <c r="Y231" i="399"/>
  <c r="AA231" i="399"/>
  <c r="L13" i="430"/>
  <c r="AA42" i="430"/>
  <c r="Z42" i="430"/>
  <c r="Y42" i="430"/>
  <c r="X42" i="430"/>
  <c r="X76" i="430"/>
  <c r="AA76" i="430"/>
  <c r="Z76" i="430"/>
  <c r="Y76" i="430"/>
  <c r="Z129" i="430"/>
  <c r="AA129" i="430"/>
  <c r="Y129" i="430"/>
  <c r="Y147" i="430"/>
  <c r="AA147" i="430"/>
  <c r="Z147" i="430"/>
  <c r="X147" i="430"/>
  <c r="X149" i="430"/>
  <c r="Y149" i="430"/>
  <c r="Z149" i="430"/>
  <c r="AA164" i="430"/>
  <c r="Z164" i="430"/>
  <c r="Y164" i="430"/>
  <c r="X164" i="430"/>
  <c r="X167" i="430"/>
  <c r="Y167" i="430"/>
  <c r="AA167" i="430"/>
  <c r="Z167" i="430"/>
  <c r="AA175" i="430"/>
  <c r="Y175" i="430"/>
  <c r="Z175" i="430"/>
  <c r="Z194" i="430"/>
  <c r="Y194" i="430"/>
  <c r="X194" i="430"/>
  <c r="BQ79" i="443"/>
  <c r="AR79" i="443"/>
  <c r="BM79" i="443"/>
  <c r="AO79" i="443"/>
  <c r="BR79" i="443"/>
  <c r="BT79" i="443"/>
  <c r="BS79" i="443"/>
  <c r="AP79" i="443"/>
  <c r="AQ79" i="443" s="1"/>
  <c r="BP79" i="443"/>
  <c r="BN79" i="443"/>
  <c r="AS79" i="443"/>
  <c r="BL79" i="443"/>
  <c r="AT79" i="443"/>
  <c r="AU79" i="443"/>
  <c r="AV79" i="443"/>
  <c r="AW79" i="443" s="1"/>
  <c r="BN104" i="443"/>
  <c r="BJ124" i="443"/>
  <c r="BI124" i="443"/>
  <c r="BK124" i="443"/>
  <c r="N16" i="444"/>
  <c r="N15" i="444"/>
  <c r="R15" i="444"/>
  <c r="R16" i="444"/>
  <c r="L15" i="444"/>
  <c r="BJ30" i="444"/>
  <c r="BI30" i="444"/>
  <c r="BR12" i="444"/>
  <c r="BR14" i="444" s="1"/>
  <c r="BB12" i="444"/>
  <c r="BB14" i="444" s="1"/>
  <c r="BK30" i="444"/>
  <c r="BO12" i="444"/>
  <c r="BO14" i="444" s="1"/>
  <c r="BJ87" i="444"/>
  <c r="BI87" i="444"/>
  <c r="BK87" i="444"/>
  <c r="BJ135" i="444"/>
  <c r="BK135" i="444"/>
  <c r="BI135" i="444"/>
  <c r="BN43" i="445"/>
  <c r="AR43" i="445"/>
  <c r="BS43" i="445"/>
  <c r="BO43" i="445"/>
  <c r="AP43" i="445"/>
  <c r="AQ43" i="445" s="1"/>
  <c r="BT43" i="445"/>
  <c r="AS43" i="445"/>
  <c r="AO43" i="445"/>
  <c r="AV43" i="445"/>
  <c r="AW43" i="445" s="1"/>
  <c r="BP43" i="445"/>
  <c r="BQ43" i="445"/>
  <c r="AT43" i="445"/>
  <c r="AU43" i="445"/>
  <c r="BM43" i="445"/>
  <c r="BR43" i="445"/>
  <c r="BJ46" i="445"/>
  <c r="BI46" i="445"/>
  <c r="BK46" i="445"/>
  <c r="AY12" i="445"/>
  <c r="AY14" i="445" s="1"/>
  <c r="BI92" i="445"/>
  <c r="BK92" i="445"/>
  <c r="BJ92" i="445"/>
  <c r="N16" i="446"/>
  <c r="N15" i="446"/>
  <c r="AB13" i="446"/>
  <c r="AH21" i="446"/>
  <c r="AH17" i="446"/>
  <c r="BK29" i="446"/>
  <c r="BJ29" i="446"/>
  <c r="BI29" i="446"/>
  <c r="BL12" i="446"/>
  <c r="BL14" i="446" s="1"/>
  <c r="AY12" i="446"/>
  <c r="AY14" i="446" s="1"/>
  <c r="BE12" i="446"/>
  <c r="BE14" i="446" s="1"/>
  <c r="M15" i="446"/>
  <c r="BK42" i="446"/>
  <c r="BJ42" i="446"/>
  <c r="BI42" i="446"/>
  <c r="AR46" i="446"/>
  <c r="BR46" i="446"/>
  <c r="BQ46" i="446"/>
  <c r="AO46" i="446"/>
  <c r="AT46" i="446"/>
  <c r="BP46" i="446"/>
  <c r="AS46" i="446"/>
  <c r="AP46" i="446"/>
  <c r="AQ46" i="446" s="1"/>
  <c r="BL46" i="446"/>
  <c r="BN46" i="446"/>
  <c r="BM46" i="446"/>
  <c r="BS46" i="446"/>
  <c r="AU46" i="446"/>
  <c r="BO46" i="446"/>
  <c r="AV46" i="446"/>
  <c r="AW46" i="446" s="1"/>
  <c r="BT46" i="446"/>
  <c r="BP74" i="446"/>
  <c r="AP74" i="446"/>
  <c r="AQ74" i="446" s="1"/>
  <c r="BQ74" i="446"/>
  <c r="BT74" i="446"/>
  <c r="BO74" i="446"/>
  <c r="AU74" i="446"/>
  <c r="BS74" i="446"/>
  <c r="AS74" i="446"/>
  <c r="BR74" i="446"/>
  <c r="AO74" i="446"/>
  <c r="BM74" i="446"/>
  <c r="BN74" i="446"/>
  <c r="AT74" i="446"/>
  <c r="AR74" i="446"/>
  <c r="AV74" i="446"/>
  <c r="AW74" i="446" s="1"/>
  <c r="BT78" i="446"/>
  <c r="BO78" i="446"/>
  <c r="AP78" i="446"/>
  <c r="AQ78" i="446" s="1"/>
  <c r="BQ78" i="446"/>
  <c r="BS78" i="446"/>
  <c r="BN78" i="446"/>
  <c r="AU78" i="446"/>
  <c r="BL78" i="446"/>
  <c r="AS78" i="446"/>
  <c r="AO78" i="446"/>
  <c r="BM78" i="446"/>
  <c r="AR78" i="446"/>
  <c r="BR78" i="446"/>
  <c r="AT78" i="446"/>
  <c r="AV78" i="446"/>
  <c r="AW78" i="446" s="1"/>
  <c r="BI86" i="447"/>
  <c r="BK86" i="447"/>
  <c r="BJ86" i="447"/>
  <c r="BJ141" i="447"/>
  <c r="BK141" i="447"/>
  <c r="BI141" i="447"/>
  <c r="Y104" i="448"/>
  <c r="X104" i="448"/>
  <c r="AA104" i="448"/>
  <c r="X116" i="448"/>
  <c r="Y116" i="448"/>
  <c r="Z116" i="448"/>
  <c r="AA118" i="448"/>
  <c r="X118" i="448"/>
  <c r="Y118" i="448"/>
  <c r="Z39" i="451"/>
  <c r="AA39" i="451"/>
  <c r="Y39" i="451"/>
  <c r="X39" i="451"/>
  <c r="X46" i="451"/>
  <c r="AA46" i="451"/>
  <c r="Z46" i="451"/>
  <c r="Y46" i="451"/>
  <c r="Z242" i="454"/>
  <c r="Y242" i="454"/>
  <c r="X242" i="454"/>
  <c r="AA242" i="454"/>
  <c r="S96" i="453"/>
  <c r="Q216" i="453"/>
  <c r="R70" i="453"/>
  <c r="O98" i="453"/>
  <c r="U122" i="453"/>
  <c r="O26" i="453"/>
  <c r="U47" i="453"/>
  <c r="T71" i="453"/>
  <c r="R94" i="453"/>
  <c r="U23" i="453"/>
  <c r="U55" i="453"/>
  <c r="S104" i="453"/>
  <c r="T148" i="453"/>
  <c r="O36" i="453"/>
  <c r="T47" i="453"/>
  <c r="U119" i="453"/>
  <c r="U149" i="453"/>
  <c r="T163" i="453"/>
  <c r="S24" i="453"/>
  <c r="U39" i="453"/>
  <c r="S56" i="453"/>
  <c r="U71" i="453"/>
  <c r="S88" i="453"/>
  <c r="U103" i="453"/>
  <c r="T131" i="453"/>
  <c r="U181" i="453"/>
  <c r="U24" i="453"/>
  <c r="O44" i="453"/>
  <c r="U56" i="453"/>
  <c r="O76" i="453"/>
  <c r="U88" i="453"/>
  <c r="O108" i="453"/>
  <c r="R126" i="453"/>
  <c r="V170" i="453"/>
  <c r="R197" i="453"/>
  <c r="U26" i="453"/>
  <c r="S30" i="453"/>
  <c r="R36" i="453"/>
  <c r="U42" i="453"/>
  <c r="S46" i="453"/>
  <c r="R52" i="453"/>
  <c r="U58" i="453"/>
  <c r="S62" i="453"/>
  <c r="R68" i="453"/>
  <c r="U74" i="453"/>
  <c r="S78" i="453"/>
  <c r="R84" i="453"/>
  <c r="U90" i="453"/>
  <c r="S94" i="453"/>
  <c r="R100" i="453"/>
  <c r="T111" i="453"/>
  <c r="R118" i="453"/>
  <c r="U129" i="453"/>
  <c r="T143" i="453"/>
  <c r="T154" i="453"/>
  <c r="T175" i="453"/>
  <c r="T186" i="453"/>
  <c r="T203" i="453"/>
  <c r="T222" i="453"/>
  <c r="P238" i="453"/>
  <c r="T29" i="453"/>
  <c r="T37" i="453"/>
  <c r="T45" i="453"/>
  <c r="T53" i="453"/>
  <c r="T61" i="453"/>
  <c r="T69" i="453"/>
  <c r="T77" i="453"/>
  <c r="T85" i="453"/>
  <c r="T93" i="453"/>
  <c r="T101" i="453"/>
  <c r="W113" i="453"/>
  <c r="O122" i="453"/>
  <c r="W136" i="453"/>
  <c r="W150" i="453"/>
  <c r="P176" i="453"/>
  <c r="Q183" i="453"/>
  <c r="T212" i="453"/>
  <c r="P225" i="453"/>
  <c r="V246" i="453"/>
  <c r="Q107" i="453"/>
  <c r="W114" i="453"/>
  <c r="O121" i="453"/>
  <c r="U128" i="453"/>
  <c r="O140" i="453"/>
  <c r="U153" i="453"/>
  <c r="T160" i="453"/>
  <c r="O172" i="453"/>
  <c r="U185" i="453"/>
  <c r="S195" i="453"/>
  <c r="R201" i="453"/>
  <c r="V219" i="453"/>
  <c r="U233" i="453"/>
  <c r="O244" i="453"/>
  <c r="W27" i="453"/>
  <c r="W35" i="453"/>
  <c r="W43" i="453"/>
  <c r="W51" i="453"/>
  <c r="W59" i="453"/>
  <c r="W67" i="453"/>
  <c r="W75" i="453"/>
  <c r="W83" i="453"/>
  <c r="W91" i="453"/>
  <c r="W99" i="453"/>
  <c r="W107" i="453"/>
  <c r="W115" i="453"/>
  <c r="W123" i="453"/>
  <c r="O130" i="453"/>
  <c r="V139" i="453"/>
  <c r="R143" i="453"/>
  <c r="O152" i="453"/>
  <c r="V158" i="453"/>
  <c r="S164" i="453"/>
  <c r="R173" i="453"/>
  <c r="P179" i="453"/>
  <c r="W188" i="453"/>
  <c r="T201" i="453"/>
  <c r="T206" i="453"/>
  <c r="T227" i="453"/>
  <c r="T239" i="453"/>
  <c r="P23" i="453"/>
  <c r="Q25" i="453"/>
  <c r="O29" i="453"/>
  <c r="W31" i="453"/>
  <c r="R34" i="453"/>
  <c r="U37" i="453"/>
  <c r="O40" i="453"/>
  <c r="T43" i="453"/>
  <c r="U46" i="453"/>
  <c r="W48" i="453"/>
  <c r="S52" i="453"/>
  <c r="P55" i="453"/>
  <c r="Q57" i="453"/>
  <c r="O61" i="453"/>
  <c r="W63" i="453"/>
  <c r="R66" i="453"/>
  <c r="U69" i="453"/>
  <c r="O72" i="453"/>
  <c r="T75" i="453"/>
  <c r="U78" i="453"/>
  <c r="W80" i="453"/>
  <c r="S84" i="453"/>
  <c r="P87" i="453"/>
  <c r="Q89" i="453"/>
  <c r="O93" i="453"/>
  <c r="W95" i="453"/>
  <c r="R98" i="453"/>
  <c r="U101" i="453"/>
  <c r="O104" i="453"/>
  <c r="T107" i="453"/>
  <c r="U110" i="453"/>
  <c r="W112" i="453"/>
  <c r="S116" i="453"/>
  <c r="P119" i="453"/>
  <c r="Q121" i="453"/>
  <c r="O125" i="453"/>
  <c r="W127" i="453"/>
  <c r="T130" i="453"/>
  <c r="R135" i="453"/>
  <c r="P139" i="453"/>
  <c r="V144" i="453"/>
  <c r="W148" i="453"/>
  <c r="Q153" i="453"/>
  <c r="T157" i="453"/>
  <c r="T162" i="453"/>
  <c r="R167" i="453"/>
  <c r="P171" i="453"/>
  <c r="V176" i="453"/>
  <c r="W180" i="453"/>
  <c r="Q185" i="453"/>
  <c r="T189" i="453"/>
  <c r="P194" i="453"/>
  <c r="R202" i="453"/>
  <c r="R209" i="453"/>
  <c r="P214" i="453"/>
  <c r="O219" i="453"/>
  <c r="Q225" i="453"/>
  <c r="O232" i="453"/>
  <c r="T244" i="453"/>
  <c r="R24" i="453"/>
  <c r="U27" i="453"/>
  <c r="O30" i="453"/>
  <c r="T33" i="453"/>
  <c r="U36" i="453"/>
  <c r="W38" i="453"/>
  <c r="S42" i="453"/>
  <c r="P45" i="453"/>
  <c r="Q47" i="453"/>
  <c r="O51" i="453"/>
  <c r="W53" i="453"/>
  <c r="R56" i="453"/>
  <c r="U59" i="453"/>
  <c r="O62" i="453"/>
  <c r="T65" i="453"/>
  <c r="U68" i="453"/>
  <c r="W70" i="453"/>
  <c r="S74" i="453"/>
  <c r="P77" i="453"/>
  <c r="Q79" i="453"/>
  <c r="O83" i="453"/>
  <c r="W85" i="453"/>
  <c r="R88" i="453"/>
  <c r="U91" i="453"/>
  <c r="O94" i="453"/>
  <c r="T97" i="453"/>
  <c r="U100" i="453"/>
  <c r="W102" i="453"/>
  <c r="S106" i="453"/>
  <c r="P109" i="453"/>
  <c r="Q111" i="453"/>
  <c r="O115" i="453"/>
  <c r="W117" i="453"/>
  <c r="R120" i="453"/>
  <c r="U123" i="453"/>
  <c r="O126" i="453"/>
  <c r="T129" i="453"/>
  <c r="R133" i="453"/>
  <c r="R137" i="453"/>
  <c r="U141" i="453"/>
  <c r="W144" i="453"/>
  <c r="R149" i="453"/>
  <c r="R153" i="453"/>
  <c r="U157" i="453"/>
  <c r="W160" i="453"/>
  <c r="R165" i="453"/>
  <c r="R169" i="453"/>
  <c r="U173" i="453"/>
  <c r="W176" i="453"/>
  <c r="R181" i="453"/>
  <c r="R185" i="453"/>
  <c r="U189" i="453"/>
  <c r="R194" i="453"/>
  <c r="V202" i="453"/>
  <c r="P206" i="453"/>
  <c r="S211" i="453"/>
  <c r="T219" i="453"/>
  <c r="U225" i="453"/>
  <c r="Q229" i="453"/>
  <c r="P233" i="453"/>
  <c r="W240" i="453"/>
  <c r="S23" i="453"/>
  <c r="Q26" i="453"/>
  <c r="V28" i="453"/>
  <c r="S31" i="453"/>
  <c r="Q34" i="453"/>
  <c r="V36" i="453"/>
  <c r="S39" i="453"/>
  <c r="Q42" i="453"/>
  <c r="V44" i="453"/>
  <c r="S47" i="453"/>
  <c r="Q50" i="453"/>
  <c r="V52" i="453"/>
  <c r="S55" i="453"/>
  <c r="Q58" i="453"/>
  <c r="V60" i="453"/>
  <c r="S63" i="453"/>
  <c r="Q66" i="453"/>
  <c r="V68" i="453"/>
  <c r="S71" i="453"/>
  <c r="Q74" i="453"/>
  <c r="V76" i="453"/>
  <c r="S79" i="453"/>
  <c r="Q82" i="453"/>
  <c r="V84" i="453"/>
  <c r="S87" i="453"/>
  <c r="Q90" i="453"/>
  <c r="V92" i="453"/>
  <c r="S95" i="453"/>
  <c r="Q98" i="453"/>
  <c r="V100" i="453"/>
  <c r="S103" i="453"/>
  <c r="Q106" i="453"/>
  <c r="V108" i="453"/>
  <c r="S111" i="453"/>
  <c r="Q114" i="453"/>
  <c r="V116" i="453"/>
  <c r="S119" i="453"/>
  <c r="Q122" i="453"/>
  <c r="V124" i="453"/>
  <c r="S127" i="453"/>
  <c r="S130" i="453"/>
  <c r="R134" i="453"/>
  <c r="V137" i="453"/>
  <c r="P141" i="453"/>
  <c r="P145" i="453"/>
  <c r="R148" i="453"/>
  <c r="R152" i="453"/>
  <c r="Q155" i="453"/>
  <c r="V159" i="453"/>
  <c r="S162" i="453"/>
  <c r="R166" i="453"/>
  <c r="V169" i="453"/>
  <c r="P173" i="453"/>
  <c r="P177" i="453"/>
  <c r="R180" i="453"/>
  <c r="R184" i="453"/>
  <c r="Q187" i="453"/>
  <c r="Q192" i="453"/>
  <c r="Q196" i="453"/>
  <c r="V201" i="453"/>
  <c r="S207" i="453"/>
  <c r="T211" i="453"/>
  <c r="R215" i="453"/>
  <c r="S219" i="453"/>
  <c r="W226" i="453"/>
  <c r="W234" i="453"/>
  <c r="V241" i="453"/>
  <c r="L22" i="453"/>
  <c r="T24" i="453"/>
  <c r="T26" i="453"/>
  <c r="T28" i="453"/>
  <c r="T30" i="453"/>
  <c r="T32" i="453"/>
  <c r="T34" i="453"/>
  <c r="T36" i="453"/>
  <c r="T38" i="453"/>
  <c r="T40" i="453"/>
  <c r="T42" i="453"/>
  <c r="T44" i="453"/>
  <c r="T46" i="453"/>
  <c r="T48" i="453"/>
  <c r="T50" i="453"/>
  <c r="T52" i="453"/>
  <c r="T54" i="453"/>
  <c r="T56" i="453"/>
  <c r="T58" i="453"/>
  <c r="T60" i="453"/>
  <c r="T62" i="453"/>
  <c r="T64" i="453"/>
  <c r="T66" i="453"/>
  <c r="T68" i="453"/>
  <c r="T70" i="453"/>
  <c r="T72" i="453"/>
  <c r="T74" i="453"/>
  <c r="T76" i="453"/>
  <c r="T78" i="453"/>
  <c r="T80" i="453"/>
  <c r="T82" i="453"/>
  <c r="T84" i="453"/>
  <c r="T86" i="453"/>
  <c r="T88" i="453"/>
  <c r="T90" i="453"/>
  <c r="T92" i="453"/>
  <c r="T94" i="453"/>
  <c r="T96" i="453"/>
  <c r="T98" i="453"/>
  <c r="T100" i="453"/>
  <c r="T102" i="453"/>
  <c r="T104" i="453"/>
  <c r="T106" i="453"/>
  <c r="T108" i="453"/>
  <c r="T110" i="453"/>
  <c r="T112" i="453"/>
  <c r="T114" i="453"/>
  <c r="T116" i="453"/>
  <c r="T118" i="453"/>
  <c r="T120" i="453"/>
  <c r="T122" i="453"/>
  <c r="T124" i="453"/>
  <c r="T126" i="453"/>
  <c r="T128" i="453"/>
  <c r="W130" i="453"/>
  <c r="Q133" i="453"/>
  <c r="P135" i="453"/>
  <c r="R138" i="453"/>
  <c r="V140" i="453"/>
  <c r="T142" i="453"/>
  <c r="T145" i="453"/>
  <c r="P148" i="453"/>
  <c r="O150" i="453"/>
  <c r="S152" i="453"/>
  <c r="R155" i="453"/>
  <c r="V157" i="453"/>
  <c r="U159" i="453"/>
  <c r="W162" i="453"/>
  <c r="Q165" i="453"/>
  <c r="P167" i="453"/>
  <c r="R170" i="453"/>
  <c r="V172" i="453"/>
  <c r="T174" i="453"/>
  <c r="T177" i="453"/>
  <c r="P180" i="453"/>
  <c r="O182" i="453"/>
  <c r="S184" i="453"/>
  <c r="R187" i="453"/>
  <c r="V189" i="453"/>
  <c r="W191" i="453"/>
  <c r="U194" i="453"/>
  <c r="O197" i="453"/>
  <c r="W199" i="453"/>
  <c r="U202" i="453"/>
  <c r="O205" i="453"/>
  <c r="W207" i="453"/>
  <c r="U210" i="453"/>
  <c r="O213" i="453"/>
  <c r="W215" i="453"/>
  <c r="U218" i="453"/>
  <c r="O221" i="453"/>
  <c r="W223" i="453"/>
  <c r="R226" i="453"/>
  <c r="U231" i="453"/>
  <c r="R234" i="453"/>
  <c r="R238" i="453"/>
  <c r="S242" i="453"/>
  <c r="R246" i="453"/>
  <c r="S131" i="453"/>
  <c r="O133" i="453"/>
  <c r="U134" i="453"/>
  <c r="Q136" i="453"/>
  <c r="W137" i="453"/>
  <c r="S139" i="453"/>
  <c r="O141" i="453"/>
  <c r="U142" i="453"/>
  <c r="Q144" i="453"/>
  <c r="W145" i="453"/>
  <c r="S147" i="453"/>
  <c r="O149" i="453"/>
  <c r="U150" i="453"/>
  <c r="Q152" i="453"/>
  <c r="W153" i="453"/>
  <c r="S155" i="453"/>
  <c r="O157" i="453"/>
  <c r="U158" i="453"/>
  <c r="Q160" i="453"/>
  <c r="W161" i="453"/>
  <c r="S163" i="453"/>
  <c r="O165" i="453"/>
  <c r="U166" i="453"/>
  <c r="Q168" i="453"/>
  <c r="W169" i="453"/>
  <c r="S171" i="453"/>
  <c r="O173" i="453"/>
  <c r="U174" i="453"/>
  <c r="Q176" i="453"/>
  <c r="W177" i="453"/>
  <c r="S179" i="453"/>
  <c r="O181" i="453"/>
  <c r="U182" i="453"/>
  <c r="Q184" i="453"/>
  <c r="W185" i="453"/>
  <c r="S187" i="453"/>
  <c r="O189" i="453"/>
  <c r="U190" i="453"/>
  <c r="U192" i="453"/>
  <c r="W195" i="453"/>
  <c r="Q198" i="453"/>
  <c r="P200" i="453"/>
  <c r="R203" i="453"/>
  <c r="V205" i="453"/>
  <c r="T207" i="453"/>
  <c r="T210" i="453"/>
  <c r="P213" i="453"/>
  <c r="O215" i="453"/>
  <c r="S217" i="453"/>
  <c r="R220" i="453"/>
  <c r="V222" i="453"/>
  <c r="T225" i="453"/>
  <c r="U228" i="453"/>
  <c r="W230" i="453"/>
  <c r="S234" i="453"/>
  <c r="S238" i="453"/>
  <c r="T242" i="453"/>
  <c r="S246" i="453"/>
  <c r="S192" i="453"/>
  <c r="O194" i="453"/>
  <c r="U195" i="453"/>
  <c r="Q197" i="453"/>
  <c r="W198" i="453"/>
  <c r="S200" i="453"/>
  <c r="O202" i="453"/>
  <c r="U203" i="453"/>
  <c r="Q205" i="453"/>
  <c r="W206" i="453"/>
  <c r="S208" i="453"/>
  <c r="O210" i="453"/>
  <c r="U211" i="453"/>
  <c r="Q213" i="453"/>
  <c r="W214" i="453"/>
  <c r="S216" i="453"/>
  <c r="O218" i="453"/>
  <c r="U219" i="453"/>
  <c r="Q221" i="453"/>
  <c r="W222" i="453"/>
  <c r="V224" i="453"/>
  <c r="S227" i="453"/>
  <c r="Q230" i="453"/>
  <c r="V232" i="453"/>
  <c r="R235" i="453"/>
  <c r="V237" i="453"/>
  <c r="U239" i="453"/>
  <c r="W242" i="453"/>
  <c r="Q245" i="453"/>
  <c r="P224" i="453"/>
  <c r="P226" i="453"/>
  <c r="P228" i="453"/>
  <c r="P230" i="453"/>
  <c r="P232" i="453"/>
  <c r="P234" i="453"/>
  <c r="W235" i="453"/>
  <c r="S237" i="453"/>
  <c r="O239" i="453"/>
  <c r="U240" i="453"/>
  <c r="Q242" i="453"/>
  <c r="W243" i="453"/>
  <c r="S245" i="453"/>
  <c r="AA116" i="448"/>
  <c r="AI17" i="342"/>
  <c r="AK21" i="342"/>
  <c r="AK17" i="342"/>
  <c r="BO18" i="342"/>
  <c r="AE17" i="342"/>
  <c r="BK24" i="342"/>
  <c r="BI24" i="342"/>
  <c r="BC21" i="342"/>
  <c r="BK26" i="342"/>
  <c r="BI26" i="342"/>
  <c r="BT49" i="342"/>
  <c r="AV49" i="342"/>
  <c r="AW49" i="342" s="1"/>
  <c r="BR49" i="342"/>
  <c r="AU49" i="342"/>
  <c r="BP49" i="342"/>
  <c r="AO49" i="342"/>
  <c r="BO49" i="342"/>
  <c r="BN49" i="342"/>
  <c r="AS49" i="342"/>
  <c r="BM49" i="342"/>
  <c r="AP92" i="342"/>
  <c r="AQ92" i="342" s="1"/>
  <c r="BO92" i="342"/>
  <c r="BT92" i="342"/>
  <c r="BR92" i="342"/>
  <c r="AT92" i="342"/>
  <c r="BS92" i="342"/>
  <c r="BP92" i="342"/>
  <c r="BM92" i="342"/>
  <c r="AO92" i="342"/>
  <c r="AS92" i="342"/>
  <c r="BQ92" i="342"/>
  <c r="AP97" i="342"/>
  <c r="AQ97" i="342" s="1"/>
  <c r="AO97" i="342"/>
  <c r="AT97" i="342"/>
  <c r="BS97" i="342"/>
  <c r="AR97" i="342"/>
  <c r="BL97" i="342"/>
  <c r="BQ97" i="342"/>
  <c r="BT97" i="342"/>
  <c r="BM97" i="342"/>
  <c r="BP97" i="342"/>
  <c r="AS97" i="342"/>
  <c r="AU97" i="342"/>
  <c r="BJ104" i="342"/>
  <c r="BI104" i="342"/>
  <c r="BK104" i="342"/>
  <c r="BK117" i="342"/>
  <c r="BI117" i="342"/>
  <c r="BJ117" i="342"/>
  <c r="BK118" i="342"/>
  <c r="BJ118" i="342"/>
  <c r="BI118" i="342"/>
  <c r="BJ131" i="342"/>
  <c r="BK131" i="342"/>
  <c r="BI131" i="342"/>
  <c r="AS139" i="342"/>
  <c r="X60" i="399"/>
  <c r="Z60" i="399"/>
  <c r="Y60" i="399"/>
  <c r="X89" i="399"/>
  <c r="AA89" i="399"/>
  <c r="Y89" i="399"/>
  <c r="AA188" i="399"/>
  <c r="Y188" i="399"/>
  <c r="Z188" i="399"/>
  <c r="X28" i="430"/>
  <c r="AA28" i="430"/>
  <c r="Z28" i="430"/>
  <c r="X46" i="430"/>
  <c r="AA46" i="430"/>
  <c r="Z46" i="430"/>
  <c r="Y46" i="430"/>
  <c r="Z62" i="430"/>
  <c r="AA62" i="430"/>
  <c r="Y62" i="430"/>
  <c r="X62" i="430"/>
  <c r="X88" i="430"/>
  <c r="AA88" i="430"/>
  <c r="Z88" i="430"/>
  <c r="Y88" i="430"/>
  <c r="AA201" i="430"/>
  <c r="Z201" i="430"/>
  <c r="Y201" i="430"/>
  <c r="X201" i="430"/>
  <c r="AA205" i="430"/>
  <c r="Z205" i="430"/>
  <c r="Y205" i="430"/>
  <c r="X205" i="430"/>
  <c r="AK17" i="443"/>
  <c r="AK21" i="443"/>
  <c r="V21" i="443"/>
  <c r="AG17" i="443"/>
  <c r="BN24" i="443"/>
  <c r="AV24" i="443"/>
  <c r="AW24" i="443" s="1"/>
  <c r="BM24" i="443"/>
  <c r="AP24" i="443"/>
  <c r="AQ24" i="443" s="1"/>
  <c r="BP24" i="443"/>
  <c r="BQ24" i="443"/>
  <c r="BS24" i="443"/>
  <c r="AO24" i="443"/>
  <c r="BL24" i="443"/>
  <c r="BO24" i="443"/>
  <c r="AT24" i="443"/>
  <c r="BT24" i="443"/>
  <c r="AR24" i="443"/>
  <c r="AU24" i="443"/>
  <c r="BR24" i="443"/>
  <c r="AS24" i="443"/>
  <c r="AE21" i="443"/>
  <c r="BJ31" i="443"/>
  <c r="BI31" i="443"/>
  <c r="BK31" i="443"/>
  <c r="BB12" i="443"/>
  <c r="BB14" i="443" s="1"/>
  <c r="AZ21" i="443"/>
  <c r="BP37" i="443"/>
  <c r="AT37" i="443"/>
  <c r="BN37" i="443"/>
  <c r="BM37" i="443"/>
  <c r="BQ37" i="443"/>
  <c r="AR37" i="443"/>
  <c r="AP37" i="443"/>
  <c r="AQ37" i="443" s="1"/>
  <c r="AV37" i="443"/>
  <c r="AW37" i="443" s="1"/>
  <c r="AU37" i="443"/>
  <c r="BT37" i="443"/>
  <c r="BL37" i="443"/>
  <c r="AS37" i="443"/>
  <c r="BS37" i="443"/>
  <c r="BR37" i="443"/>
  <c r="AO37" i="443"/>
  <c r="AY16" i="443"/>
  <c r="BO40" i="443"/>
  <c r="AP40" i="443"/>
  <c r="AQ40" i="443" s="1"/>
  <c r="BN40" i="443"/>
  <c r="AV40" i="443"/>
  <c r="AW40" i="443" s="1"/>
  <c r="BM40" i="443"/>
  <c r="AT40" i="443"/>
  <c r="AU40" i="443"/>
  <c r="AR40" i="443"/>
  <c r="BT40" i="443"/>
  <c r="AS40" i="443"/>
  <c r="BL40" i="443"/>
  <c r="BS40" i="443"/>
  <c r="AO40" i="443"/>
  <c r="BQ40" i="443"/>
  <c r="BP40" i="443"/>
  <c r="BK41" i="443"/>
  <c r="BJ41" i="443"/>
  <c r="BI41" i="443"/>
  <c r="AP50" i="443"/>
  <c r="AQ50" i="443" s="1"/>
  <c r="BT50" i="443"/>
  <c r="AV50" i="443"/>
  <c r="AW50" i="443" s="1"/>
  <c r="BO50" i="443"/>
  <c r="AR50" i="443"/>
  <c r="AS50" i="443"/>
  <c r="BS50" i="443"/>
  <c r="AU50" i="443"/>
  <c r="BL50" i="443"/>
  <c r="AO50" i="443"/>
  <c r="AT50" i="443"/>
  <c r="BM50" i="443"/>
  <c r="BQ50" i="443"/>
  <c r="BP50" i="443"/>
  <c r="BK52" i="443"/>
  <c r="BJ52" i="443"/>
  <c r="BI52" i="443"/>
  <c r="BM61" i="443"/>
  <c r="BP61" i="443"/>
  <c r="BT61" i="443"/>
  <c r="AU61" i="443"/>
  <c r="BO61" i="443"/>
  <c r="AS61" i="443"/>
  <c r="BR61" i="443"/>
  <c r="AV61" i="443"/>
  <c r="AW61" i="443" s="1"/>
  <c r="AR61" i="443"/>
  <c r="AT61" i="443"/>
  <c r="BL61" i="443"/>
  <c r="BQ61" i="443"/>
  <c r="BS61" i="443"/>
  <c r="AO61" i="443"/>
  <c r="BK74" i="443"/>
  <c r="BI74" i="443"/>
  <c r="BJ74" i="443"/>
  <c r="BI75" i="443"/>
  <c r="BK75" i="443"/>
  <c r="BJ75" i="443"/>
  <c r="M16" i="444"/>
  <c r="BF21" i="444"/>
  <c r="BE16" i="444"/>
  <c r="BJ94" i="444"/>
  <c r="BI94" i="444"/>
  <c r="BK94" i="444"/>
  <c r="BT143" i="444"/>
  <c r="AP143" i="444"/>
  <c r="AQ143" i="444" s="1"/>
  <c r="BQ143" i="444"/>
  <c r="BO143" i="444"/>
  <c r="AT143" i="444"/>
  <c r="AS143" i="444"/>
  <c r="BM143" i="444"/>
  <c r="AR143" i="444"/>
  <c r="AO143" i="444"/>
  <c r="AU143" i="444"/>
  <c r="BP143" i="444"/>
  <c r="AV143" i="444"/>
  <c r="AW143" i="444" s="1"/>
  <c r="BL143" i="444"/>
  <c r="BS143" i="444"/>
  <c r="AE21" i="445"/>
  <c r="L15" i="445"/>
  <c r="BO12" i="445"/>
  <c r="BO14" i="445" s="1"/>
  <c r="BC21" i="445"/>
  <c r="BE15" i="445"/>
  <c r="BS47" i="445"/>
  <c r="BM47" i="445"/>
  <c r="AT47" i="445"/>
  <c r="AO47" i="445"/>
  <c r="AP47" i="445"/>
  <c r="AQ47" i="445" s="1"/>
  <c r="BR47" i="445"/>
  <c r="AV47" i="445"/>
  <c r="AW47" i="445" s="1"/>
  <c r="BT47" i="445"/>
  <c r="AS47" i="445"/>
  <c r="BO47" i="445"/>
  <c r="AR47" i="445"/>
  <c r="BP47" i="445"/>
  <c r="BQ47" i="445"/>
  <c r="BN47" i="445"/>
  <c r="R16" i="446"/>
  <c r="BX21" i="446"/>
  <c r="BY14" i="446"/>
  <c r="AE17" i="446"/>
  <c r="AJ26" i="446"/>
  <c r="AI147" i="446"/>
  <c r="AJ147" i="446" s="1"/>
  <c r="M16" i="342"/>
  <c r="BK22" i="342"/>
  <c r="BO12" i="342"/>
  <c r="BO14" i="342" s="1"/>
  <c r="BB12" i="342"/>
  <c r="BB14" i="342" s="1"/>
  <c r="AY12" i="342"/>
  <c r="AY14" i="342" s="1"/>
  <c r="BL12" i="342"/>
  <c r="BL14" i="342" s="1"/>
  <c r="AS25" i="342"/>
  <c r="BQ25" i="342"/>
  <c r="BT25" i="342"/>
  <c r="BS25" i="342"/>
  <c r="BP25" i="342"/>
  <c r="AT25" i="342"/>
  <c r="AV25" i="342"/>
  <c r="AW25" i="342" s="1"/>
  <c r="AP25" i="342"/>
  <c r="AR25" i="342"/>
  <c r="BR25" i="342"/>
  <c r="BO25" i="342"/>
  <c r="BJ28" i="342"/>
  <c r="BI28" i="342"/>
  <c r="BK30" i="342"/>
  <c r="BJ30" i="342"/>
  <c r="BI30" i="342"/>
  <c r="BN50" i="342"/>
  <c r="AR50" i="342"/>
  <c r="AU50" i="342"/>
  <c r="AS50" i="342"/>
  <c r="BS50" i="342"/>
  <c r="AT50" i="342"/>
  <c r="BM50" i="342"/>
  <c r="AO50" i="342"/>
  <c r="BQ50" i="342"/>
  <c r="BO50" i="342"/>
  <c r="AP50" i="342"/>
  <c r="AQ50" i="342" s="1"/>
  <c r="BQ73" i="342"/>
  <c r="AV73" i="342"/>
  <c r="AW73" i="342" s="1"/>
  <c r="BR73" i="342"/>
  <c r="AP73" i="342"/>
  <c r="AQ73" i="342" s="1"/>
  <c r="AO73" i="342"/>
  <c r="BS73" i="342"/>
  <c r="BM73" i="342"/>
  <c r="BP73" i="342"/>
  <c r="AT73" i="342"/>
  <c r="BI74" i="342"/>
  <c r="BK74" i="342"/>
  <c r="BJ74" i="342"/>
  <c r="BJ78" i="342"/>
  <c r="BI78" i="342"/>
  <c r="BK78" i="342"/>
  <c r="BP146" i="342"/>
  <c r="AS146" i="342"/>
  <c r="BS146" i="342"/>
  <c r="AV146" i="342"/>
  <c r="AW146" i="342" s="1"/>
  <c r="AO146" i="342"/>
  <c r="BR146" i="342"/>
  <c r="AP146" i="342"/>
  <c r="AQ146" i="342" s="1"/>
  <c r="BO146" i="342"/>
  <c r="BN146" i="342"/>
  <c r="BT146" i="342"/>
  <c r="BL146" i="342"/>
  <c r="BM146" i="342"/>
  <c r="AU146" i="342"/>
  <c r="BQ146" i="342"/>
  <c r="AA100" i="399"/>
  <c r="X100" i="399"/>
  <c r="Y100" i="399"/>
  <c r="Z100" i="399"/>
  <c r="Z117" i="399"/>
  <c r="Y117" i="399"/>
  <c r="X117" i="399"/>
  <c r="X140" i="399"/>
  <c r="AA140" i="399"/>
  <c r="Y140" i="399"/>
  <c r="Z140" i="399"/>
  <c r="X205" i="399"/>
  <c r="AA205" i="399"/>
  <c r="Y205" i="399"/>
  <c r="Z205" i="399"/>
  <c r="Z214" i="399"/>
  <c r="AA214" i="399"/>
  <c r="Y214" i="399"/>
  <c r="X214" i="399"/>
  <c r="AA234" i="399"/>
  <c r="Y234" i="399"/>
  <c r="Z29" i="430"/>
  <c r="Y29" i="430"/>
  <c r="AA29" i="430"/>
  <c r="AA33" i="430"/>
  <c r="Z33" i="430"/>
  <c r="X33" i="430"/>
  <c r="AA70" i="430"/>
  <c r="Z70" i="430"/>
  <c r="Y70" i="430"/>
  <c r="X70" i="430"/>
  <c r="X142" i="430"/>
  <c r="AA142" i="430"/>
  <c r="Z142" i="430"/>
  <c r="Y142" i="430"/>
  <c r="BE21" i="443"/>
  <c r="BJ88" i="443"/>
  <c r="BI88" i="443"/>
  <c r="BK88" i="443"/>
  <c r="BI96" i="443"/>
  <c r="BK96" i="443"/>
  <c r="BJ96" i="443"/>
  <c r="BR104" i="443"/>
  <c r="AR104" i="443"/>
  <c r="BP104" i="443"/>
  <c r="AO104" i="443"/>
  <c r="BM104" i="443"/>
  <c r="AV104" i="443"/>
  <c r="AW104" i="443" s="1"/>
  <c r="BS104" i="443"/>
  <c r="AU104" i="443"/>
  <c r="BO104" i="443"/>
  <c r="AS104" i="443"/>
  <c r="BQ104" i="443"/>
  <c r="AT104" i="443"/>
  <c r="AP104" i="443"/>
  <c r="AQ104" i="443" s="1"/>
  <c r="BL104" i="443"/>
  <c r="BQ120" i="443"/>
  <c r="AR120" i="443"/>
  <c r="BN120" i="443"/>
  <c r="AP120" i="443"/>
  <c r="AQ120" i="443" s="1"/>
  <c r="AS120" i="443"/>
  <c r="BL120" i="443"/>
  <c r="AT120" i="443"/>
  <c r="BO120" i="443"/>
  <c r="AU120" i="443"/>
  <c r="AO120" i="443"/>
  <c r="BP120" i="443"/>
  <c r="BS120" i="443"/>
  <c r="BR120" i="443"/>
  <c r="BT120" i="443"/>
  <c r="BM120" i="443"/>
  <c r="AB13" i="444"/>
  <c r="BT49" i="444"/>
  <c r="BO49" i="444"/>
  <c r="AU49" i="444"/>
  <c r="BS49" i="444"/>
  <c r="BN49" i="444"/>
  <c r="AT49" i="444"/>
  <c r="AO49" i="444"/>
  <c r="BR49" i="444"/>
  <c r="AS49" i="444"/>
  <c r="AV49" i="444"/>
  <c r="AW49" i="444" s="1"/>
  <c r="BP49" i="444"/>
  <c r="AP49" i="444"/>
  <c r="AQ49" i="444" s="1"/>
  <c r="BL49" i="444"/>
  <c r="BQ49" i="444"/>
  <c r="AR49" i="444"/>
  <c r="O16" i="445"/>
  <c r="BK95" i="445"/>
  <c r="BJ95" i="445"/>
  <c r="BI95" i="445"/>
  <c r="S18" i="446"/>
  <c r="BM18" i="446"/>
  <c r="BN18" i="446" s="1"/>
  <c r="P18" i="446"/>
  <c r="BF18" i="446"/>
  <c r="BG18" i="446" s="1"/>
  <c r="BS18" i="446"/>
  <c r="BT18" i="446" s="1"/>
  <c r="BP18" i="446"/>
  <c r="V18" i="446"/>
  <c r="BC18" i="446"/>
  <c r="BY16" i="446"/>
  <c r="BY15" i="446"/>
  <c r="V21" i="446"/>
  <c r="AM17" i="446"/>
  <c r="U16" i="446"/>
  <c r="BR32" i="447"/>
  <c r="BL32" i="447"/>
  <c r="AU32" i="447"/>
  <c r="BP32" i="447"/>
  <c r="AT32" i="447"/>
  <c r="AO32" i="447"/>
  <c r="BO32" i="447"/>
  <c r="AS32" i="447"/>
  <c r="BN32" i="447"/>
  <c r="AP32" i="447"/>
  <c r="AQ32" i="447" s="1"/>
  <c r="BS32" i="447"/>
  <c r="BQ32" i="447"/>
  <c r="BM32" i="447"/>
  <c r="BT32" i="447"/>
  <c r="AR32" i="447"/>
  <c r="AV32" i="447"/>
  <c r="AW32" i="447" s="1"/>
  <c r="U48" i="453"/>
  <c r="P115" i="453"/>
  <c r="O217" i="453"/>
  <c r="U72" i="453"/>
  <c r="W105" i="453"/>
  <c r="O124" i="453"/>
  <c r="O28" i="453"/>
  <c r="O58" i="453"/>
  <c r="U79" i="453"/>
  <c r="T103" i="453"/>
  <c r="S32" i="453"/>
  <c r="S64" i="453"/>
  <c r="U105" i="453"/>
  <c r="P160" i="453"/>
  <c r="R38" i="453"/>
  <c r="O100" i="453"/>
  <c r="S126" i="453"/>
  <c r="V152" i="453"/>
  <c r="T165" i="453"/>
  <c r="T31" i="453"/>
  <c r="O50" i="453"/>
  <c r="T63" i="453"/>
  <c r="O82" i="453"/>
  <c r="T95" i="453"/>
  <c r="S110" i="453"/>
  <c r="T133" i="453"/>
  <c r="V184" i="453"/>
  <c r="O25" i="453"/>
  <c r="R46" i="453"/>
  <c r="O57" i="453"/>
  <c r="R78" i="453"/>
  <c r="O89" i="453"/>
  <c r="Q109" i="453"/>
  <c r="P130" i="453"/>
  <c r="T180" i="453"/>
  <c r="Q204" i="453"/>
  <c r="P27" i="453"/>
  <c r="U33" i="453"/>
  <c r="Q37" i="453"/>
  <c r="P43" i="453"/>
  <c r="U49" i="453"/>
  <c r="Q53" i="453"/>
  <c r="P59" i="453"/>
  <c r="U65" i="453"/>
  <c r="Q69" i="453"/>
  <c r="P75" i="453"/>
  <c r="U81" i="453"/>
  <c r="Q85" i="453"/>
  <c r="P91" i="453"/>
  <c r="U97" i="453"/>
  <c r="Q101" i="453"/>
  <c r="S112" i="453"/>
  <c r="T125" i="453"/>
  <c r="T132" i="453"/>
  <c r="Q145" i="453"/>
  <c r="T164" i="453"/>
  <c r="Q177" i="453"/>
  <c r="S197" i="453"/>
  <c r="V215" i="453"/>
  <c r="O224" i="453"/>
  <c r="W25" i="453"/>
  <c r="W33" i="453"/>
  <c r="W41" i="453"/>
  <c r="W49" i="453"/>
  <c r="W57" i="453"/>
  <c r="W65" i="453"/>
  <c r="W73" i="453"/>
  <c r="W81" i="453"/>
  <c r="W89" i="453"/>
  <c r="W97" i="453"/>
  <c r="O106" i="453"/>
  <c r="O116" i="453"/>
  <c r="P123" i="453"/>
  <c r="P144" i="453"/>
  <c r="Q151" i="453"/>
  <c r="P178" i="453"/>
  <c r="V186" i="453"/>
  <c r="R221" i="453"/>
  <c r="O234" i="453"/>
  <c r="U104" i="453"/>
  <c r="R108" i="453"/>
  <c r="Q115" i="453"/>
  <c r="W122" i="453"/>
  <c r="O129" i="453"/>
  <c r="S142" i="453"/>
  <c r="U155" i="453"/>
  <c r="R161" i="453"/>
  <c r="S174" i="453"/>
  <c r="U187" i="453"/>
  <c r="U196" i="453"/>
  <c r="R206" i="453"/>
  <c r="Q220" i="453"/>
  <c r="U241" i="453"/>
  <c r="W246" i="453"/>
  <c r="W28" i="453"/>
  <c r="W36" i="453"/>
  <c r="W44" i="453"/>
  <c r="W52" i="453"/>
  <c r="W60" i="453"/>
  <c r="W68" i="453"/>
  <c r="W76" i="453"/>
  <c r="W84" i="453"/>
  <c r="W92" i="453"/>
  <c r="W100" i="453"/>
  <c r="W108" i="453"/>
  <c r="W116" i="453"/>
  <c r="W124" i="453"/>
  <c r="P131" i="453"/>
  <c r="W140" i="453"/>
  <c r="O146" i="453"/>
  <c r="V155" i="453"/>
  <c r="R159" i="453"/>
  <c r="O168" i="453"/>
  <c r="V174" i="453"/>
  <c r="S180" i="453"/>
  <c r="R189" i="453"/>
  <c r="Q202" i="453"/>
  <c r="O209" i="453"/>
  <c r="S228" i="453"/>
  <c r="O240" i="453"/>
  <c r="W23" i="453"/>
  <c r="R26" i="453"/>
  <c r="U29" i="453"/>
  <c r="O32" i="453"/>
  <c r="T35" i="453"/>
  <c r="U38" i="453"/>
  <c r="W40" i="453"/>
  <c r="S44" i="453"/>
  <c r="P47" i="453"/>
  <c r="Q49" i="453"/>
  <c r="O53" i="453"/>
  <c r="W55" i="453"/>
  <c r="R58" i="453"/>
  <c r="U61" i="453"/>
  <c r="O64" i="453"/>
  <c r="T67" i="453"/>
  <c r="U70" i="453"/>
  <c r="W72" i="453"/>
  <c r="S76" i="453"/>
  <c r="P79" i="453"/>
  <c r="Q81" i="453"/>
  <c r="O85" i="453"/>
  <c r="W87" i="453"/>
  <c r="R90" i="453"/>
  <c r="U93" i="453"/>
  <c r="O96" i="453"/>
  <c r="T99" i="453"/>
  <c r="U102" i="453"/>
  <c r="W104" i="453"/>
  <c r="S108" i="453"/>
  <c r="P111" i="453"/>
  <c r="Q113" i="453"/>
  <c r="O117" i="453"/>
  <c r="W119" i="453"/>
  <c r="R122" i="453"/>
  <c r="U125" i="453"/>
  <c r="O128" i="453"/>
  <c r="U131" i="453"/>
  <c r="P136" i="453"/>
  <c r="S140" i="453"/>
  <c r="U145" i="453"/>
  <c r="S150" i="453"/>
  <c r="O154" i="453"/>
  <c r="W158" i="453"/>
  <c r="U163" i="453"/>
  <c r="P168" i="453"/>
  <c r="S172" i="453"/>
  <c r="U177" i="453"/>
  <c r="S182" i="453"/>
  <c r="O186" i="453"/>
  <c r="W190" i="453"/>
  <c r="T195" i="453"/>
  <c r="T204" i="453"/>
  <c r="P210" i="453"/>
  <c r="V216" i="453"/>
  <c r="U220" i="453"/>
  <c r="O226" i="453"/>
  <c r="V238" i="453"/>
  <c r="P245" i="453"/>
  <c r="T25" i="453"/>
  <c r="U28" i="453"/>
  <c r="W30" i="453"/>
  <c r="S34" i="453"/>
  <c r="P37" i="453"/>
  <c r="Q39" i="453"/>
  <c r="O43" i="453"/>
  <c r="W45" i="453"/>
  <c r="R48" i="453"/>
  <c r="U51" i="453"/>
  <c r="O54" i="453"/>
  <c r="T57" i="453"/>
  <c r="U60" i="453"/>
  <c r="W62" i="453"/>
  <c r="S66" i="453"/>
  <c r="P69" i="453"/>
  <c r="Q71" i="453"/>
  <c r="O75" i="453"/>
  <c r="W77" i="453"/>
  <c r="R80" i="453"/>
  <c r="U83" i="453"/>
  <c r="O86" i="453"/>
  <c r="T89" i="453"/>
  <c r="U92" i="453"/>
  <c r="W94" i="453"/>
  <c r="S98" i="453"/>
  <c r="P101" i="453"/>
  <c r="Q103" i="453"/>
  <c r="O107" i="453"/>
  <c r="W109" i="453"/>
  <c r="R112" i="453"/>
  <c r="U115" i="453"/>
  <c r="O118" i="453"/>
  <c r="T121" i="453"/>
  <c r="U124" i="453"/>
  <c r="W126" i="453"/>
  <c r="V130" i="453"/>
  <c r="V134" i="453"/>
  <c r="P138" i="453"/>
  <c r="P142" i="453"/>
  <c r="V146" i="453"/>
  <c r="V150" i="453"/>
  <c r="P154" i="453"/>
  <c r="P158" i="453"/>
  <c r="V162" i="453"/>
  <c r="V166" i="453"/>
  <c r="P170" i="453"/>
  <c r="P174" i="453"/>
  <c r="V178" i="453"/>
  <c r="V182" i="453"/>
  <c r="P186" i="453"/>
  <c r="P190" i="453"/>
  <c r="V195" i="453"/>
  <c r="O203" i="453"/>
  <c r="R208" i="453"/>
  <c r="R214" i="453"/>
  <c r="T221" i="453"/>
  <c r="U226" i="453"/>
  <c r="R230" i="453"/>
  <c r="P235" i="453"/>
  <c r="P241" i="453"/>
  <c r="Q24" i="453"/>
  <c r="V26" i="453"/>
  <c r="S29" i="453"/>
  <c r="Q32" i="453"/>
  <c r="V34" i="453"/>
  <c r="S37" i="453"/>
  <c r="Q40" i="453"/>
  <c r="V42" i="453"/>
  <c r="S45" i="453"/>
  <c r="Q48" i="453"/>
  <c r="V50" i="453"/>
  <c r="S53" i="453"/>
  <c r="Q56" i="453"/>
  <c r="V58" i="453"/>
  <c r="S61" i="453"/>
  <c r="Q64" i="453"/>
  <c r="V66" i="453"/>
  <c r="S69" i="453"/>
  <c r="Q72" i="453"/>
  <c r="V74" i="453"/>
  <c r="S77" i="453"/>
  <c r="Q80" i="453"/>
  <c r="V82" i="453"/>
  <c r="S85" i="453"/>
  <c r="Q88" i="453"/>
  <c r="V90" i="453"/>
  <c r="S93" i="453"/>
  <c r="Q96" i="453"/>
  <c r="V98" i="453"/>
  <c r="S101" i="453"/>
  <c r="Q104" i="453"/>
  <c r="V106" i="453"/>
  <c r="S109" i="453"/>
  <c r="Q112" i="453"/>
  <c r="V114" i="453"/>
  <c r="S117" i="453"/>
  <c r="Q120" i="453"/>
  <c r="V122" i="453"/>
  <c r="S125" i="453"/>
  <c r="Q128" i="453"/>
  <c r="Q131" i="453"/>
  <c r="V135" i="453"/>
  <c r="S138" i="453"/>
  <c r="R142" i="453"/>
  <c r="V145" i="453"/>
  <c r="P149" i="453"/>
  <c r="P153" i="453"/>
  <c r="R156" i="453"/>
  <c r="R160" i="453"/>
  <c r="Q163" i="453"/>
  <c r="V167" i="453"/>
  <c r="S170" i="453"/>
  <c r="R174" i="453"/>
  <c r="V177" i="453"/>
  <c r="P181" i="453"/>
  <c r="P185" i="453"/>
  <c r="R188" i="453"/>
  <c r="O193" i="453"/>
  <c r="T197" i="453"/>
  <c r="P202" i="453"/>
  <c r="V208" i="453"/>
  <c r="U212" i="453"/>
  <c r="R216" i="453"/>
  <c r="T220" i="453"/>
  <c r="U230" i="453"/>
  <c r="U235" i="453"/>
  <c r="O242" i="453"/>
  <c r="R23" i="453"/>
  <c r="R25" i="453"/>
  <c r="R27" i="453"/>
  <c r="R29" i="453"/>
  <c r="R31" i="453"/>
  <c r="R33" i="453"/>
  <c r="R35" i="453"/>
  <c r="R37" i="453"/>
  <c r="R39" i="453"/>
  <c r="R41" i="453"/>
  <c r="R43" i="453"/>
  <c r="R45" i="453"/>
  <c r="R47" i="453"/>
  <c r="R49" i="453"/>
  <c r="R51" i="453"/>
  <c r="R53" i="453"/>
  <c r="R55" i="453"/>
  <c r="R57" i="453"/>
  <c r="R59" i="453"/>
  <c r="R61" i="453"/>
  <c r="R63" i="453"/>
  <c r="R65" i="453"/>
  <c r="R67" i="453"/>
  <c r="R69" i="453"/>
  <c r="R71" i="453"/>
  <c r="R73" i="453"/>
  <c r="R75" i="453"/>
  <c r="R77" i="453"/>
  <c r="R79" i="453"/>
  <c r="R81" i="453"/>
  <c r="R83" i="453"/>
  <c r="R85" i="453"/>
  <c r="R87" i="453"/>
  <c r="R89" i="453"/>
  <c r="R91" i="453"/>
  <c r="R93" i="453"/>
  <c r="R95" i="453"/>
  <c r="R97" i="453"/>
  <c r="R99" i="453"/>
  <c r="R101" i="453"/>
  <c r="R103" i="453"/>
  <c r="R105" i="453"/>
  <c r="R107" i="453"/>
  <c r="R109" i="453"/>
  <c r="R111" i="453"/>
  <c r="R113" i="453"/>
  <c r="R115" i="453"/>
  <c r="R117" i="453"/>
  <c r="R119" i="453"/>
  <c r="R121" i="453"/>
  <c r="R123" i="453"/>
  <c r="R125" i="453"/>
  <c r="R127" i="453"/>
  <c r="R129" i="453"/>
  <c r="R131" i="453"/>
  <c r="V133" i="453"/>
  <c r="U135" i="453"/>
  <c r="W138" i="453"/>
  <c r="Q141" i="453"/>
  <c r="P143" i="453"/>
  <c r="R146" i="453"/>
  <c r="V148" i="453"/>
  <c r="T150" i="453"/>
  <c r="T153" i="453"/>
  <c r="P156" i="453"/>
  <c r="O158" i="453"/>
  <c r="S160" i="453"/>
  <c r="R163" i="453"/>
  <c r="V165" i="453"/>
  <c r="U167" i="453"/>
  <c r="W170" i="453"/>
  <c r="Q173" i="453"/>
  <c r="P175" i="453"/>
  <c r="R178" i="453"/>
  <c r="V180" i="453"/>
  <c r="T182" i="453"/>
  <c r="T185" i="453"/>
  <c r="P188" i="453"/>
  <c r="O190" i="453"/>
  <c r="T192" i="453"/>
  <c r="P195" i="453"/>
  <c r="W197" i="453"/>
  <c r="T200" i="453"/>
  <c r="P203" i="453"/>
  <c r="W205" i="453"/>
  <c r="T208" i="453"/>
  <c r="P211" i="453"/>
  <c r="W213" i="453"/>
  <c r="T216" i="453"/>
  <c r="P219" i="453"/>
  <c r="W221" i="453"/>
  <c r="W224" i="453"/>
  <c r="Q227" i="453"/>
  <c r="W232" i="453"/>
  <c r="V235" i="453"/>
  <c r="R239" i="453"/>
  <c r="V243" i="453"/>
  <c r="Q130" i="453"/>
  <c r="W131" i="453"/>
  <c r="S133" i="453"/>
  <c r="O135" i="453"/>
  <c r="U136" i="453"/>
  <c r="Q138" i="453"/>
  <c r="W139" i="453"/>
  <c r="S141" i="453"/>
  <c r="O143" i="453"/>
  <c r="U144" i="453"/>
  <c r="Q146" i="453"/>
  <c r="W147" i="453"/>
  <c r="S149" i="453"/>
  <c r="O151" i="453"/>
  <c r="U152" i="453"/>
  <c r="Q154" i="453"/>
  <c r="W155" i="453"/>
  <c r="S157" i="453"/>
  <c r="O159" i="453"/>
  <c r="U160" i="453"/>
  <c r="Q162" i="453"/>
  <c r="W163" i="453"/>
  <c r="S165" i="453"/>
  <c r="O167" i="453"/>
  <c r="U168" i="453"/>
  <c r="Q170" i="453"/>
  <c r="W171" i="453"/>
  <c r="S173" i="453"/>
  <c r="O175" i="453"/>
  <c r="U176" i="453"/>
  <c r="Q178" i="453"/>
  <c r="W179" i="453"/>
  <c r="S181" i="453"/>
  <c r="O183" i="453"/>
  <c r="U184" i="453"/>
  <c r="Q186" i="453"/>
  <c r="W187" i="453"/>
  <c r="S189" i="453"/>
  <c r="O191" i="453"/>
  <c r="S193" i="453"/>
  <c r="R196" i="453"/>
  <c r="V198" i="453"/>
  <c r="U200" i="453"/>
  <c r="W203" i="453"/>
  <c r="Q206" i="453"/>
  <c r="P208" i="453"/>
  <c r="R211" i="453"/>
  <c r="V213" i="453"/>
  <c r="T215" i="453"/>
  <c r="T218" i="453"/>
  <c r="P221" i="453"/>
  <c r="O223" i="453"/>
  <c r="S226" i="453"/>
  <c r="P229" i="453"/>
  <c r="Q231" i="453"/>
  <c r="T235" i="453"/>
  <c r="Q239" i="453"/>
  <c r="T243" i="453"/>
  <c r="Q191" i="453"/>
  <c r="W192" i="453"/>
  <c r="S194" i="453"/>
  <c r="O196" i="453"/>
  <c r="U197" i="453"/>
  <c r="Q199" i="453"/>
  <c r="W200" i="453"/>
  <c r="S202" i="453"/>
  <c r="O204" i="453"/>
  <c r="U205" i="453"/>
  <c r="Q207" i="453"/>
  <c r="W208" i="453"/>
  <c r="S210" i="453"/>
  <c r="O212" i="453"/>
  <c r="U213" i="453"/>
  <c r="Q215" i="453"/>
  <c r="W216" i="453"/>
  <c r="S218" i="453"/>
  <c r="O220" i="453"/>
  <c r="U221" i="453"/>
  <c r="Q223" i="453"/>
  <c r="S225" i="453"/>
  <c r="Q228" i="453"/>
  <c r="V230" i="453"/>
  <c r="S233" i="453"/>
  <c r="P236" i="453"/>
  <c r="O238" i="453"/>
  <c r="S240" i="453"/>
  <c r="R243" i="453"/>
  <c r="V245" i="453"/>
  <c r="T224" i="453"/>
  <c r="T226" i="453"/>
  <c r="T228" i="453"/>
  <c r="T230" i="453"/>
  <c r="T232" i="453"/>
  <c r="T234" i="453"/>
  <c r="Q236" i="453"/>
  <c r="W237" i="453"/>
  <c r="S239" i="453"/>
  <c r="O241" i="453"/>
  <c r="U242" i="453"/>
  <c r="Q244" i="453"/>
  <c r="BK31" i="342"/>
  <c r="BQ18" i="342"/>
  <c r="BB18" i="342"/>
  <c r="BE12" i="342"/>
  <c r="BE14" i="342" s="1"/>
  <c r="BN73" i="342"/>
  <c r="BM25" i="342"/>
  <c r="AS73" i="342"/>
  <c r="AR73" i="342"/>
  <c r="BJ45" i="342"/>
  <c r="BK45" i="342"/>
  <c r="BI45" i="342"/>
  <c r="BP47" i="342"/>
  <c r="AR47" i="342"/>
  <c r="BR47" i="342"/>
  <c r="AU47" i="342"/>
  <c r="AT47" i="342"/>
  <c r="BT47" i="342"/>
  <c r="AV47" i="342"/>
  <c r="AW47" i="342" s="1"/>
  <c r="BL47" i="342"/>
  <c r="BO47" i="342"/>
  <c r="BS47" i="342"/>
  <c r="AO47" i="342"/>
  <c r="BM47" i="342"/>
  <c r="BQ47" i="342"/>
  <c r="BT56" i="342"/>
  <c r="AS56" i="342"/>
  <c r="BS56" i="342"/>
  <c r="AR56" i="342"/>
  <c r="AT56" i="342"/>
  <c r="AO56" i="342"/>
  <c r="BM56" i="342"/>
  <c r="BQ56" i="342"/>
  <c r="AU56" i="342"/>
  <c r="BN56" i="342"/>
  <c r="BO56" i="342"/>
  <c r="BL56" i="342"/>
  <c r="BR63" i="342"/>
  <c r="AP63" i="342"/>
  <c r="AQ63" i="342" s="1"/>
  <c r="AT63" i="342"/>
  <c r="AS63" i="342"/>
  <c r="BM63" i="342"/>
  <c r="BN63" i="342"/>
  <c r="BT63" i="342"/>
  <c r="BS63" i="342"/>
  <c r="AU63" i="342"/>
  <c r="BP63" i="342"/>
  <c r="BT64" i="342"/>
  <c r="AR64" i="342"/>
  <c r="AT64" i="342"/>
  <c r="AU64" i="342"/>
  <c r="AV64" i="342"/>
  <c r="AW64" i="342" s="1"/>
  <c r="BM64" i="342"/>
  <c r="BP64" i="342"/>
  <c r="BQ64" i="342"/>
  <c r="AP64" i="342"/>
  <c r="AQ64" i="342" s="1"/>
  <c r="BL64" i="342"/>
  <c r="BR64" i="342"/>
  <c r="AS64" i="342"/>
  <c r="BK101" i="342"/>
  <c r="BI101" i="342"/>
  <c r="BO118" i="342"/>
  <c r="AS118" i="342"/>
  <c r="BN118" i="342"/>
  <c r="AV118" i="342"/>
  <c r="AW118" i="342" s="1"/>
  <c r="BT118" i="342"/>
  <c r="BP118" i="342"/>
  <c r="AT118" i="342"/>
  <c r="AO118" i="342"/>
  <c r="AP118" i="342"/>
  <c r="AQ118" i="342" s="1"/>
  <c r="BQ118" i="342"/>
  <c r="BS118" i="342"/>
  <c r="BN119" i="342"/>
  <c r="AU119" i="342"/>
  <c r="BL119" i="342"/>
  <c r="AR119" i="342"/>
  <c r="AO119" i="342"/>
  <c r="BM119" i="342"/>
  <c r="AV119" i="342"/>
  <c r="AW119" i="342" s="1"/>
  <c r="AP119" i="342"/>
  <c r="AQ119" i="342" s="1"/>
  <c r="BP119" i="342"/>
  <c r="AS119" i="342"/>
  <c r="BS119" i="342"/>
  <c r="AO120" i="342"/>
  <c r="AU120" i="342"/>
  <c r="BP120" i="342"/>
  <c r="BN120" i="342"/>
  <c r="AT120" i="342"/>
  <c r="BL120" i="342"/>
  <c r="AV120" i="342"/>
  <c r="AW120" i="342" s="1"/>
  <c r="BR120" i="342"/>
  <c r="BS120" i="342"/>
  <c r="BQ120" i="342"/>
  <c r="BK122" i="342"/>
  <c r="BI122" i="342"/>
  <c r="BI123" i="342"/>
  <c r="BJ123" i="342"/>
  <c r="BK124" i="342"/>
  <c r="BJ124" i="342"/>
  <c r="BI124" i="342"/>
  <c r="BI125" i="342"/>
  <c r="BK125" i="342"/>
  <c r="BJ125" i="342"/>
  <c r="BQ127" i="342"/>
  <c r="AU127" i="342"/>
  <c r="AO127" i="342"/>
  <c r="BS127" i="342"/>
  <c r="AR127" i="342"/>
  <c r="AT127" i="342"/>
  <c r="BP127" i="342"/>
  <c r="AP127" i="342"/>
  <c r="AQ127" i="342" s="1"/>
  <c r="BM127" i="342"/>
  <c r="AV127" i="342"/>
  <c r="AW127" i="342" s="1"/>
  <c r="BR127" i="342"/>
  <c r="BL127" i="342"/>
  <c r="AS127" i="342"/>
  <c r="BN127" i="342"/>
  <c r="BR129" i="342"/>
  <c r="BT129" i="342"/>
  <c r="AV129" i="342"/>
  <c r="AW129" i="342" s="1"/>
  <c r="AO129" i="342"/>
  <c r="BO129" i="342"/>
  <c r="BQ129" i="342"/>
  <c r="BP129" i="342"/>
  <c r="AT129" i="342"/>
  <c r="BM129" i="342"/>
  <c r="AU129" i="342"/>
  <c r="BL129" i="342"/>
  <c r="BN129" i="342"/>
  <c r="AR129" i="342"/>
  <c r="BT132" i="342"/>
  <c r="BN132" i="342"/>
  <c r="AU132" i="342"/>
  <c r="BM132" i="342"/>
  <c r="BQ132" i="342"/>
  <c r="AP132" i="342"/>
  <c r="AQ132" i="342" s="1"/>
  <c r="AV132" i="342"/>
  <c r="AW132" i="342" s="1"/>
  <c r="AS132" i="342"/>
  <c r="BS132" i="342"/>
  <c r="BT139" i="342"/>
  <c r="BM139" i="342"/>
  <c r="AO139" i="342"/>
  <c r="BS139" i="342"/>
  <c r="AV139" i="342"/>
  <c r="AW139" i="342" s="1"/>
  <c r="BN139" i="342"/>
  <c r="AP139" i="342"/>
  <c r="AQ139" i="342" s="1"/>
  <c r="BP139" i="342"/>
  <c r="AU139" i="342"/>
  <c r="AT139" i="342"/>
  <c r="AR139" i="342"/>
  <c r="BK143" i="342"/>
  <c r="BJ143" i="342"/>
  <c r="BI143" i="342"/>
  <c r="Z67" i="399"/>
  <c r="AA67" i="399"/>
  <c r="Y67" i="399"/>
  <c r="Y86" i="399"/>
  <c r="Z86" i="399"/>
  <c r="Z165" i="399"/>
  <c r="X165" i="399"/>
  <c r="X173" i="399"/>
  <c r="AA173" i="399"/>
  <c r="Y173" i="399"/>
  <c r="Z173" i="399"/>
  <c r="X175" i="399"/>
  <c r="AA175" i="399"/>
  <c r="Z175" i="399"/>
  <c r="AA185" i="399"/>
  <c r="Y185" i="399"/>
  <c r="X185" i="399"/>
  <c r="Z185" i="399"/>
  <c r="Y192" i="399"/>
  <c r="X192" i="399"/>
  <c r="AA192" i="399"/>
  <c r="Y199" i="399"/>
  <c r="X199" i="399"/>
  <c r="AA199" i="399"/>
  <c r="X202" i="399"/>
  <c r="Z202" i="399"/>
  <c r="Z237" i="399"/>
  <c r="Y237" i="399"/>
  <c r="AA237" i="399"/>
  <c r="X246" i="399"/>
  <c r="Z246" i="399"/>
  <c r="AA246" i="399"/>
  <c r="AA149" i="430"/>
  <c r="Y33" i="430"/>
  <c r="X29" i="430"/>
  <c r="Z43" i="430"/>
  <c r="X43" i="430"/>
  <c r="AA43" i="430"/>
  <c r="Z71" i="430"/>
  <c r="X71" i="430"/>
  <c r="Y71" i="430"/>
  <c r="AA71" i="430"/>
  <c r="Z75" i="430"/>
  <c r="AA75" i="430"/>
  <c r="Y75" i="430"/>
  <c r="X75" i="430"/>
  <c r="X102" i="430"/>
  <c r="AA102" i="430"/>
  <c r="Z102" i="430"/>
  <c r="Y102" i="430"/>
  <c r="AA124" i="430"/>
  <c r="Z124" i="430"/>
  <c r="Y124" i="430"/>
  <c r="X124" i="430"/>
  <c r="X129" i="430"/>
  <c r="AL21" i="443"/>
  <c r="AW22" i="447"/>
  <c r="BL43" i="445"/>
  <c r="BX21" i="445"/>
  <c r="BY14" i="443"/>
  <c r="BY22" i="443"/>
  <c r="BX21" i="443"/>
  <c r="O15" i="443"/>
  <c r="O16" i="443"/>
  <c r="AY15" i="443"/>
  <c r="BC21" i="443"/>
  <c r="P21" i="443"/>
  <c r="BE18" i="444"/>
  <c r="U18" i="444"/>
  <c r="BR18" i="444"/>
  <c r="W18" i="444"/>
  <c r="AT137" i="444"/>
  <c r="BQ137" i="444"/>
  <c r="AR137" i="444"/>
  <c r="AU137" i="444"/>
  <c r="AS137" i="444"/>
  <c r="AO137" i="444"/>
  <c r="BT137" i="444"/>
  <c r="BS137" i="444"/>
  <c r="AP137" i="444"/>
  <c r="AQ137" i="444" s="1"/>
  <c r="BR137" i="444"/>
  <c r="BL137" i="444"/>
  <c r="BM137" i="444"/>
  <c r="BN137" i="444"/>
  <c r="BP137" i="444"/>
  <c r="AV137" i="444"/>
  <c r="AW137" i="444" s="1"/>
  <c r="BO137" i="444"/>
  <c r="N15" i="445"/>
  <c r="O15" i="447"/>
  <c r="AF21" i="447"/>
  <c r="BC21" i="447"/>
  <c r="T17" i="399"/>
  <c r="AU22" i="342"/>
  <c r="BR22" i="342"/>
  <c r="AV22" i="342"/>
  <c r="BQ22" i="342"/>
  <c r="BL22" i="342"/>
  <c r="BP22" i="342"/>
  <c r="AS22" i="342"/>
  <c r="BT22" i="342"/>
  <c r="AR22" i="342"/>
  <c r="BM22" i="342"/>
  <c r="BN22" i="342"/>
  <c r="AU101" i="342"/>
  <c r="BS81" i="342"/>
  <c r="AU62" i="342"/>
  <c r="AO60" i="342"/>
  <c r="AV105" i="342"/>
  <c r="AW105" i="342" s="1"/>
  <c r="AV61" i="342"/>
  <c r="AW61" i="342" s="1"/>
  <c r="BO136" i="342"/>
  <c r="BL61" i="342"/>
  <c r="AP121" i="342"/>
  <c r="AQ121" i="342" s="1"/>
  <c r="BR109" i="342"/>
  <c r="BS134" i="342"/>
  <c r="BN101" i="342"/>
  <c r="AV81" i="342"/>
  <c r="AW81" i="342" s="1"/>
  <c r="BR62" i="342"/>
  <c r="BP40" i="342"/>
  <c r="AA38" i="399"/>
  <c r="AD21" i="342"/>
  <c r="BN145" i="342"/>
  <c r="BL62" i="342"/>
  <c r="AA40" i="399"/>
  <c r="X61" i="399"/>
  <c r="Z51" i="399"/>
  <c r="AA85" i="399"/>
  <c r="O16" i="342"/>
  <c r="AO34" i="342"/>
  <c r="BO34" i="342"/>
  <c r="BN34" i="342"/>
  <c r="AS34" i="342"/>
  <c r="BL34" i="342"/>
  <c r="BM34" i="342"/>
  <c r="AV34" i="342"/>
  <c r="AW34" i="342" s="1"/>
  <c r="AU34" i="342"/>
  <c r="AR34" i="342"/>
  <c r="BQ34" i="342"/>
  <c r="BT34" i="342"/>
  <c r="AT34" i="342"/>
  <c r="BS35" i="342"/>
  <c r="AV35" i="342"/>
  <c r="AW35" i="342" s="1"/>
  <c r="AP35" i="342"/>
  <c r="AQ35" i="342" s="1"/>
  <c r="BR35" i="342"/>
  <c r="AR35" i="342"/>
  <c r="AT35" i="342"/>
  <c r="AV36" i="342"/>
  <c r="AW36" i="342" s="1"/>
  <c r="AR36" i="342"/>
  <c r="AP36" i="342"/>
  <c r="AQ36" i="342" s="1"/>
  <c r="AS36" i="342"/>
  <c r="AO36" i="342"/>
  <c r="BN36" i="342"/>
  <c r="BM36" i="342"/>
  <c r="AU36" i="342"/>
  <c r="AT36" i="342"/>
  <c r="BK39" i="342"/>
  <c r="BI39" i="342"/>
  <c r="BM41" i="342"/>
  <c r="BO41" i="342"/>
  <c r="BN41" i="342"/>
  <c r="AR41" i="342"/>
  <c r="BR41" i="342"/>
  <c r="BS41" i="342"/>
  <c r="BL41" i="342"/>
  <c r="AT41" i="342"/>
  <c r="BI54" i="342"/>
  <c r="BJ54" i="342"/>
  <c r="BM55" i="342"/>
  <c r="AU55" i="342"/>
  <c r="AT55" i="342"/>
  <c r="AO55" i="342"/>
  <c r="BQ55" i="342"/>
  <c r="BR55" i="342"/>
  <c r="BO55" i="342"/>
  <c r="BN55" i="342"/>
  <c r="AR55" i="342"/>
  <c r="BJ58" i="342"/>
  <c r="BI58" i="342"/>
  <c r="BJ68" i="342"/>
  <c r="BK68" i="342"/>
  <c r="BI68" i="342"/>
  <c r="BI72" i="342"/>
  <c r="BJ72" i="342"/>
  <c r="AU74" i="342"/>
  <c r="BT74" i="342"/>
  <c r="BL74" i="342"/>
  <c r="BM74" i="342"/>
  <c r="AO74" i="342"/>
  <c r="BO74" i="342"/>
  <c r="AP74" i="342"/>
  <c r="AQ74" i="342" s="1"/>
  <c r="AV74" i="342"/>
  <c r="AW74" i="342" s="1"/>
  <c r="BP74" i="342"/>
  <c r="BR74" i="342"/>
  <c r="BJ77" i="342"/>
  <c r="BI77" i="342"/>
  <c r="BI87" i="342"/>
  <c r="BJ87" i="342"/>
  <c r="BP89" i="342"/>
  <c r="BL89" i="342"/>
  <c r="AU89" i="342"/>
  <c r="BN89" i="342"/>
  <c r="AV89" i="342"/>
  <c r="AW89" i="342" s="1"/>
  <c r="AT89" i="342"/>
  <c r="AP89" i="342"/>
  <c r="AQ89" i="342" s="1"/>
  <c r="AS89" i="342"/>
  <c r="BK95" i="342"/>
  <c r="BJ95" i="342"/>
  <c r="BI95" i="342"/>
  <c r="BT112" i="342"/>
  <c r="BS112" i="342"/>
  <c r="BP112" i="342"/>
  <c r="AT112" i="342"/>
  <c r="BO112" i="342"/>
  <c r="BR112" i="342"/>
  <c r="AR112" i="342"/>
  <c r="BN112" i="342"/>
  <c r="AS112" i="342"/>
  <c r="BL125" i="342"/>
  <c r="AU125" i="342"/>
  <c r="BQ125" i="342"/>
  <c r="AV125" i="342"/>
  <c r="AW125" i="342" s="1"/>
  <c r="BN125" i="342"/>
  <c r="BT125" i="342"/>
  <c r="AS125" i="342"/>
  <c r="BP125" i="342"/>
  <c r="AT125" i="342"/>
  <c r="BI136" i="342"/>
  <c r="BK136" i="342"/>
  <c r="BJ136" i="342"/>
  <c r="BP140" i="342"/>
  <c r="AS140" i="342"/>
  <c r="BS140" i="342"/>
  <c r="AV140" i="342"/>
  <c r="AW140" i="342" s="1"/>
  <c r="AO140" i="342"/>
  <c r="AT140" i="342"/>
  <c r="AP140" i="342"/>
  <c r="AQ140" i="342" s="1"/>
  <c r="BO140" i="342"/>
  <c r="AV142" i="342"/>
  <c r="AW142" i="342" s="1"/>
  <c r="AV145" i="342"/>
  <c r="AW145" i="342" s="1"/>
  <c r="X27" i="399"/>
  <c r="Z27" i="399"/>
  <c r="Y27" i="399"/>
  <c r="Z30" i="399"/>
  <c r="X30" i="399"/>
  <c r="Y33" i="399"/>
  <c r="Z38" i="399"/>
  <c r="AA44" i="399"/>
  <c r="Z44" i="399"/>
  <c r="Z47" i="399"/>
  <c r="Y47" i="399"/>
  <c r="Z54" i="399"/>
  <c r="X54" i="399"/>
  <c r="Z68" i="399"/>
  <c r="Y68" i="399"/>
  <c r="X68" i="399"/>
  <c r="AA68" i="399"/>
  <c r="X85" i="399"/>
  <c r="Z104" i="399"/>
  <c r="AA104" i="399"/>
  <c r="Y104" i="399"/>
  <c r="X106" i="399"/>
  <c r="Y106" i="399"/>
  <c r="Z106" i="399"/>
  <c r="AA106" i="399"/>
  <c r="Y108" i="399"/>
  <c r="AA108" i="399"/>
  <c r="X108" i="399"/>
  <c r="AA111" i="399"/>
  <c r="Y111" i="399"/>
  <c r="AA114" i="399"/>
  <c r="Z114" i="399"/>
  <c r="Z127" i="399"/>
  <c r="Y127" i="399"/>
  <c r="AA145" i="399"/>
  <c r="X145" i="399"/>
  <c r="Z155" i="399"/>
  <c r="Y155" i="399"/>
  <c r="AA155" i="399"/>
  <c r="X172" i="399"/>
  <c r="AA172" i="399"/>
  <c r="Y172" i="399"/>
  <c r="Z172" i="399"/>
  <c r="AA176" i="399"/>
  <c r="Z176" i="399"/>
  <c r="Z184" i="399"/>
  <c r="Y184" i="399"/>
  <c r="AA187" i="399"/>
  <c r="Y187" i="399"/>
  <c r="Z206" i="399"/>
  <c r="AA206" i="399"/>
  <c r="X206" i="399"/>
  <c r="Z211" i="399"/>
  <c r="AA211" i="399"/>
  <c r="Z242" i="399"/>
  <c r="Y242" i="399"/>
  <c r="X32" i="430"/>
  <c r="AA32" i="430"/>
  <c r="Z32" i="430"/>
  <c r="X50" i="430"/>
  <c r="AA50" i="430"/>
  <c r="AA57" i="430"/>
  <c r="Y57" i="430"/>
  <c r="Z57" i="430"/>
  <c r="Z66" i="430"/>
  <c r="AA66" i="430"/>
  <c r="AA74" i="430"/>
  <c r="Z74" i="430"/>
  <c r="AA83" i="430"/>
  <c r="Y83" i="430"/>
  <c r="AA98" i="430"/>
  <c r="Z98" i="430"/>
  <c r="Y98" i="430"/>
  <c r="X98" i="430"/>
  <c r="Z107" i="430"/>
  <c r="X107" i="430"/>
  <c r="X146" i="430"/>
  <c r="AA146" i="430"/>
  <c r="Z146" i="430"/>
  <c r="Y146" i="430"/>
  <c r="X158" i="430"/>
  <c r="AA158" i="430"/>
  <c r="Z158" i="430"/>
  <c r="X193" i="430"/>
  <c r="AA193" i="430"/>
  <c r="Z193" i="430"/>
  <c r="Y193" i="430"/>
  <c r="AA225" i="430"/>
  <c r="Z225" i="430"/>
  <c r="Y225" i="430"/>
  <c r="BL65" i="443"/>
  <c r="BS126" i="444"/>
  <c r="BL94" i="444"/>
  <c r="BP125" i="446"/>
  <c r="N16" i="443"/>
  <c r="BQ22" i="443"/>
  <c r="AP22" i="443"/>
  <c r="AO22" i="443"/>
  <c r="BO22" i="443"/>
  <c r="AT22" i="443"/>
  <c r="AU22" i="443"/>
  <c r="BR22" i="443"/>
  <c r="BP22" i="443"/>
  <c r="BT22" i="443"/>
  <c r="AS22" i="443"/>
  <c r="BM22" i="443"/>
  <c r="AV22" i="443"/>
  <c r="L15" i="443"/>
  <c r="BI24" i="443"/>
  <c r="BK24" i="443"/>
  <c r="BE12" i="443"/>
  <c r="BE14" i="443" s="1"/>
  <c r="BJ24" i="443"/>
  <c r="BE16" i="443"/>
  <c r="BE15" i="443"/>
  <c r="U15" i="443"/>
  <c r="BT55" i="443"/>
  <c r="BO55" i="443"/>
  <c r="AU55" i="443"/>
  <c r="AP55" i="443"/>
  <c r="AQ55" i="443" s="1"/>
  <c r="BS55" i="443"/>
  <c r="BN55" i="443"/>
  <c r="AT55" i="443"/>
  <c r="AO55" i="443"/>
  <c r="BQ55" i="443"/>
  <c r="AR55" i="443"/>
  <c r="BR55" i="443"/>
  <c r="AS55" i="443"/>
  <c r="AV55" i="443"/>
  <c r="AW55" i="443" s="1"/>
  <c r="BL55" i="443"/>
  <c r="AS68" i="443"/>
  <c r="BQ68" i="443"/>
  <c r="AR68" i="443"/>
  <c r="BP68" i="443"/>
  <c r="BN68" i="443"/>
  <c r="AO68" i="443"/>
  <c r="BL68" i="443"/>
  <c r="AV68" i="443"/>
  <c r="AW68" i="443" s="1"/>
  <c r="BR68" i="443"/>
  <c r="BT68" i="443"/>
  <c r="AP68" i="443"/>
  <c r="AQ68" i="443" s="1"/>
  <c r="AU68" i="443"/>
  <c r="BM68" i="443"/>
  <c r="BO68" i="443"/>
  <c r="AR100" i="443"/>
  <c r="BO100" i="443"/>
  <c r="BT100" i="443"/>
  <c r="BR100" i="443"/>
  <c r="BQ100" i="443"/>
  <c r="AT100" i="443"/>
  <c r="BN100" i="443"/>
  <c r="BM100" i="443"/>
  <c r="AS100" i="443"/>
  <c r="AV100" i="443"/>
  <c r="AW100" i="443" s="1"/>
  <c r="BS100" i="443"/>
  <c r="BP100" i="443"/>
  <c r="BS101" i="443"/>
  <c r="AP101" i="443"/>
  <c r="AQ101" i="443" s="1"/>
  <c r="BR101" i="443"/>
  <c r="BQ101" i="443"/>
  <c r="AV101" i="443"/>
  <c r="AW101" i="443" s="1"/>
  <c r="AT101" i="443"/>
  <c r="BN101" i="443"/>
  <c r="BL101" i="443"/>
  <c r="AO101" i="443"/>
  <c r="AR101" i="443"/>
  <c r="BK119" i="443"/>
  <c r="BI119" i="443"/>
  <c r="BJ119" i="443"/>
  <c r="BJ128" i="443"/>
  <c r="BI128" i="443"/>
  <c r="AE17" i="444"/>
  <c r="AI147" i="444"/>
  <c r="AJ147" i="444" s="1"/>
  <c r="AZ21" i="444"/>
  <c r="BY14" i="444"/>
  <c r="AG17" i="444"/>
  <c r="AK21" i="444"/>
  <c r="AK17" i="444"/>
  <c r="BK34" i="444"/>
  <c r="BJ34" i="444"/>
  <c r="AY16" i="444"/>
  <c r="BP55" i="444"/>
  <c r="AR55" i="444"/>
  <c r="BT55" i="444"/>
  <c r="AO55" i="444"/>
  <c r="AU55" i="444"/>
  <c r="BO55" i="444"/>
  <c r="BR55" i="444"/>
  <c r="AV55" i="444"/>
  <c r="AW55" i="444" s="1"/>
  <c r="BQ55" i="444"/>
  <c r="BM55" i="444"/>
  <c r="BS55" i="444"/>
  <c r="AS55" i="444"/>
  <c r="AT55" i="444"/>
  <c r="BJ60" i="444"/>
  <c r="BK60" i="444"/>
  <c r="AS76" i="444"/>
  <c r="AP76" i="444"/>
  <c r="AQ76" i="444" s="1"/>
  <c r="BQ76" i="444"/>
  <c r="AR76" i="444"/>
  <c r="AO76" i="444"/>
  <c r="BT76" i="444"/>
  <c r="BL76" i="444"/>
  <c r="BS76" i="444"/>
  <c r="AV76" i="444"/>
  <c r="AW76" i="444" s="1"/>
  <c r="AT76" i="444"/>
  <c r="BR76" i="444"/>
  <c r="BO76" i="444"/>
  <c r="BK77" i="444"/>
  <c r="BJ77" i="444"/>
  <c r="BI77" i="444"/>
  <c r="BI98" i="444"/>
  <c r="BK98" i="444"/>
  <c r="BJ98" i="444"/>
  <c r="BI116" i="444"/>
  <c r="BJ116" i="444"/>
  <c r="BK116" i="444"/>
  <c r="BJ127" i="444"/>
  <c r="BK127" i="444"/>
  <c r="AS129" i="444"/>
  <c r="BL129" i="444"/>
  <c r="AV129" i="444"/>
  <c r="AW129" i="444" s="1"/>
  <c r="BR129" i="444"/>
  <c r="AU129" i="444"/>
  <c r="BO129" i="444"/>
  <c r="AR129" i="444"/>
  <c r="BN129" i="444"/>
  <c r="AO129" i="444"/>
  <c r="BT129" i="444"/>
  <c r="BQ129" i="444"/>
  <c r="BM129" i="444"/>
  <c r="BK142" i="444"/>
  <c r="BJ142" i="444"/>
  <c r="BI142" i="444"/>
  <c r="P21" i="445"/>
  <c r="BB21" i="445"/>
  <c r="BO63" i="445"/>
  <c r="AV63" i="445"/>
  <c r="AW63" i="445" s="1"/>
  <c r="AP63" i="445"/>
  <c r="AQ63" i="445" s="1"/>
  <c r="BN63" i="445"/>
  <c r="AR63" i="445"/>
  <c r="BM63" i="445"/>
  <c r="AU63" i="445"/>
  <c r="AT63" i="445"/>
  <c r="BT63" i="445"/>
  <c r="AS63" i="445"/>
  <c r="BS63" i="445"/>
  <c r="BQ63" i="445"/>
  <c r="BR63" i="445"/>
  <c r="BK88" i="445"/>
  <c r="BI88" i="445"/>
  <c r="BI108" i="445"/>
  <c r="BJ108" i="445"/>
  <c r="BI111" i="445"/>
  <c r="BK111" i="445"/>
  <c r="BJ111" i="445"/>
  <c r="BQ112" i="445"/>
  <c r="BL112" i="445"/>
  <c r="BP112" i="445"/>
  <c r="AU112" i="445"/>
  <c r="AS112" i="445"/>
  <c r="AT112" i="445"/>
  <c r="AR112" i="445"/>
  <c r="AO112" i="445"/>
  <c r="AP112" i="445"/>
  <c r="AQ112" i="445" s="1"/>
  <c r="BT112" i="445"/>
  <c r="BM112" i="445"/>
  <c r="BR112" i="445"/>
  <c r="BN112" i="445"/>
  <c r="AV112" i="445"/>
  <c r="AW112" i="445" s="1"/>
  <c r="BK115" i="445"/>
  <c r="BJ115" i="445"/>
  <c r="BI115" i="445"/>
  <c r="BK128" i="445"/>
  <c r="BI128" i="445"/>
  <c r="BK62" i="446"/>
  <c r="BI62" i="446"/>
  <c r="BJ62" i="446"/>
  <c r="AT128" i="446"/>
  <c r="BL128" i="446"/>
  <c r="AV128" i="446"/>
  <c r="AW128" i="446" s="1"/>
  <c r="BQ128" i="446"/>
  <c r="BM128" i="446"/>
  <c r="AU128" i="446"/>
  <c r="AO128" i="446"/>
  <c r="BT128" i="446"/>
  <c r="AP128" i="446"/>
  <c r="AQ128" i="446" s="1"/>
  <c r="BP128" i="446"/>
  <c r="BO130" i="446"/>
  <c r="AU130" i="446"/>
  <c r="AT130" i="446"/>
  <c r="BP130" i="446"/>
  <c r="BR130" i="446"/>
  <c r="BQ130" i="446"/>
  <c r="AV130" i="446"/>
  <c r="AW130" i="446" s="1"/>
  <c r="BT130" i="446"/>
  <c r="BN130" i="446"/>
  <c r="BL130" i="446"/>
  <c r="BM130" i="446"/>
  <c r="AR130" i="446"/>
  <c r="BS130" i="446"/>
  <c r="N15" i="447"/>
  <c r="R16" i="447"/>
  <c r="AH21" i="447"/>
  <c r="AH17" i="447"/>
  <c r="AY16" i="447"/>
  <c r="AY15" i="447"/>
  <c r="AY21" i="447"/>
  <c r="AJ32" i="447"/>
  <c r="AI17" i="447" s="1"/>
  <c r="AI147" i="447"/>
  <c r="AJ147" i="447" s="1"/>
  <c r="BK131" i="447"/>
  <c r="BJ131" i="447"/>
  <c r="BI131" i="447"/>
  <c r="Z23" i="448"/>
  <c r="Y23" i="448"/>
  <c r="AA23" i="448"/>
  <c r="X23" i="448"/>
  <c r="AA71" i="448"/>
  <c r="X71" i="448"/>
  <c r="X90" i="448"/>
  <c r="AA90" i="448"/>
  <c r="Y90" i="448"/>
  <c r="X97" i="448"/>
  <c r="AA97" i="448"/>
  <c r="AE21" i="342"/>
  <c r="S18" i="342"/>
  <c r="P18" i="342"/>
  <c r="BM18" i="342"/>
  <c r="BN18" i="342" s="1"/>
  <c r="L15" i="342"/>
  <c r="S21" i="342"/>
  <c r="AF21" i="342"/>
  <c r="N15" i="342"/>
  <c r="AY15" i="342"/>
  <c r="BB16" i="342"/>
  <c r="BB21" i="342"/>
  <c r="BI29" i="342"/>
  <c r="BK29" i="342"/>
  <c r="BM38" i="342"/>
  <c r="BL38" i="342"/>
  <c r="BR38" i="342"/>
  <c r="AP38" i="342"/>
  <c r="AQ38" i="342" s="1"/>
  <c r="BN38" i="342"/>
  <c r="BT38" i="342"/>
  <c r="AT38" i="342"/>
  <c r="AR39" i="342"/>
  <c r="BM39" i="342"/>
  <c r="AP39" i="342"/>
  <c r="AQ39" i="342" s="1"/>
  <c r="BT39" i="342"/>
  <c r="BO39" i="342"/>
  <c r="BN39" i="342"/>
  <c r="AS39" i="342"/>
  <c r="BL39" i="342"/>
  <c r="BQ39" i="342"/>
  <c r="BS40" i="342"/>
  <c r="AV40" i="342"/>
  <c r="AW40" i="342" s="1"/>
  <c r="BQ40" i="342"/>
  <c r="BN40" i="342"/>
  <c r="BT40" i="342"/>
  <c r="AO40" i="342"/>
  <c r="BR40" i="342"/>
  <c r="AP40" i="342"/>
  <c r="AQ40" i="342" s="1"/>
  <c r="AT40" i="342"/>
  <c r="BR60" i="342"/>
  <c r="AU60" i="342"/>
  <c r="BO60" i="342"/>
  <c r="AP60" i="342"/>
  <c r="AQ60" i="342" s="1"/>
  <c r="BL60" i="342"/>
  <c r="AT60" i="342"/>
  <c r="BN60" i="342"/>
  <c r="AV60" i="342"/>
  <c r="AW60" i="342" s="1"/>
  <c r="AR60" i="342"/>
  <c r="BQ60" i="342"/>
  <c r="AO61" i="342"/>
  <c r="BQ61" i="342"/>
  <c r="BR61" i="342"/>
  <c r="BT61" i="342"/>
  <c r="AP61" i="342"/>
  <c r="AQ61" i="342" s="1"/>
  <c r="BM61" i="342"/>
  <c r="BN61" i="342"/>
  <c r="BN62" i="342"/>
  <c r="AV62" i="342"/>
  <c r="AW62" i="342" s="1"/>
  <c r="AP62" i="342"/>
  <c r="AQ62" i="342" s="1"/>
  <c r="BQ62" i="342"/>
  <c r="AS62" i="342"/>
  <c r="BS62" i="342"/>
  <c r="BJ65" i="342"/>
  <c r="BI65" i="342"/>
  <c r="BI71" i="342"/>
  <c r="BJ71" i="342"/>
  <c r="BJ79" i="342"/>
  <c r="BI79" i="342"/>
  <c r="BP81" i="342"/>
  <c r="AS81" i="342"/>
  <c r="BR81" i="342"/>
  <c r="AR81" i="342"/>
  <c r="BO81" i="342"/>
  <c r="BQ81" i="342"/>
  <c r="BM81" i="342"/>
  <c r="AU81" i="342"/>
  <c r="BI86" i="342"/>
  <c r="BJ86" i="342"/>
  <c r="BI90" i="342"/>
  <c r="BK90" i="342"/>
  <c r="BJ90" i="342"/>
  <c r="BJ91" i="342"/>
  <c r="BI91" i="342"/>
  <c r="BJ100" i="342"/>
  <c r="BK100" i="342"/>
  <c r="BI100" i="342"/>
  <c r="BQ101" i="342"/>
  <c r="BM101" i="342"/>
  <c r="AO101" i="342"/>
  <c r="AS101" i="342"/>
  <c r="AP101" i="342"/>
  <c r="AQ101" i="342" s="1"/>
  <c r="BL101" i="342"/>
  <c r="AT101" i="342"/>
  <c r="BP101" i="342"/>
  <c r="BS101" i="342"/>
  <c r="AS105" i="342"/>
  <c r="BT105" i="342"/>
  <c r="BS105" i="342"/>
  <c r="AP105" i="342"/>
  <c r="AQ105" i="342" s="1"/>
  <c r="AU105" i="342"/>
  <c r="BQ105" i="342"/>
  <c r="BP105" i="342"/>
  <c r="BN105" i="342"/>
  <c r="AO105" i="342"/>
  <c r="AO109" i="342"/>
  <c r="AV109" i="342"/>
  <c r="AW109" i="342" s="1"/>
  <c r="AP109" i="342"/>
  <c r="AQ109" i="342" s="1"/>
  <c r="AR109" i="342"/>
  <c r="BN109" i="342"/>
  <c r="BT109" i="342"/>
  <c r="BS109" i="342"/>
  <c r="BP109" i="342"/>
  <c r="BQ121" i="342"/>
  <c r="BR121" i="342"/>
  <c r="BL121" i="342"/>
  <c r="BO121" i="342"/>
  <c r="BT121" i="342"/>
  <c r="BP121" i="342"/>
  <c r="AR121" i="342"/>
  <c r="AU121" i="342"/>
  <c r="BN121" i="342"/>
  <c r="BO134" i="342"/>
  <c r="BQ134" i="342"/>
  <c r="AS134" i="342"/>
  <c r="AT134" i="342"/>
  <c r="BP134" i="342"/>
  <c r="BN134" i="342"/>
  <c r="AU134" i="342"/>
  <c r="BL134" i="342"/>
  <c r="BR134" i="342"/>
  <c r="BS136" i="342"/>
  <c r="AT136" i="342"/>
  <c r="AR136" i="342"/>
  <c r="BQ136" i="342"/>
  <c r="AV136" i="342"/>
  <c r="AW136" i="342" s="1"/>
  <c r="AS136" i="342"/>
  <c r="BT136" i="342"/>
  <c r="BR136" i="342"/>
  <c r="AP136" i="342"/>
  <c r="AQ136" i="342" s="1"/>
  <c r="BN136" i="342"/>
  <c r="BI139" i="342"/>
  <c r="BK139" i="342"/>
  <c r="BJ139" i="342"/>
  <c r="BK140" i="342"/>
  <c r="BJ140" i="342"/>
  <c r="BI140" i="342"/>
  <c r="BS142" i="342"/>
  <c r="AU142" i="342"/>
  <c r="BT142" i="342"/>
  <c r="AS142" i="342"/>
  <c r="BR142" i="342"/>
  <c r="AP142" i="342"/>
  <c r="AQ142" i="342" s="1"/>
  <c r="BP142" i="342"/>
  <c r="AR142" i="342"/>
  <c r="BN142" i="342"/>
  <c r="BS145" i="342"/>
  <c r="AU145" i="342"/>
  <c r="BT145" i="342"/>
  <c r="AS145" i="342"/>
  <c r="AP145" i="342"/>
  <c r="AQ145" i="342" s="1"/>
  <c r="BP145" i="342"/>
  <c r="AR145" i="342"/>
  <c r="BR145" i="342"/>
  <c r="AA61" i="399"/>
  <c r="Y61" i="399"/>
  <c r="Z76" i="399"/>
  <c r="AA76" i="399"/>
  <c r="Y76" i="399"/>
  <c r="Y78" i="399"/>
  <c r="AA78" i="399"/>
  <c r="Z78" i="399"/>
  <c r="AA90" i="399"/>
  <c r="X90" i="399"/>
  <c r="X92" i="399"/>
  <c r="Y92" i="399"/>
  <c r="AA92" i="399"/>
  <c r="X97" i="399"/>
  <c r="AA97" i="399"/>
  <c r="AA134" i="399"/>
  <c r="X134" i="399"/>
  <c r="Y136" i="399"/>
  <c r="Z136" i="399"/>
  <c r="X136" i="399"/>
  <c r="AA136" i="399"/>
  <c r="X163" i="399"/>
  <c r="AA163" i="399"/>
  <c r="Y181" i="399"/>
  <c r="AA181" i="399"/>
  <c r="Y198" i="399"/>
  <c r="X198" i="399"/>
  <c r="X203" i="399"/>
  <c r="Z203" i="399"/>
  <c r="Y203" i="399"/>
  <c r="X208" i="399"/>
  <c r="Z208" i="399"/>
  <c r="Y208" i="399"/>
  <c r="Z24" i="430"/>
  <c r="AA24" i="430"/>
  <c r="Y24" i="430"/>
  <c r="Z31" i="430"/>
  <c r="X31" i="430"/>
  <c r="AA31" i="430"/>
  <c r="Z34" i="430"/>
  <c r="AA34" i="430"/>
  <c r="Y34" i="430"/>
  <c r="AA56" i="430"/>
  <c r="Z56" i="430"/>
  <c r="X64" i="430"/>
  <c r="AA64" i="430"/>
  <c r="AA89" i="430"/>
  <c r="X89" i="430"/>
  <c r="X106" i="430"/>
  <c r="AA106" i="430"/>
  <c r="Z106" i="430"/>
  <c r="Y106" i="430"/>
  <c r="AA117" i="430"/>
  <c r="X117" i="430"/>
  <c r="Z117" i="430"/>
  <c r="Y117" i="430"/>
  <c r="AA131" i="430"/>
  <c r="Z131" i="430"/>
  <c r="X131" i="430"/>
  <c r="Y133" i="430"/>
  <c r="AA133" i="430"/>
  <c r="X135" i="430"/>
  <c r="Y135" i="430"/>
  <c r="AA135" i="430"/>
  <c r="Z135" i="430"/>
  <c r="AA155" i="430"/>
  <c r="Y155" i="430"/>
  <c r="X155" i="430"/>
  <c r="X197" i="430"/>
  <c r="AA197" i="430"/>
  <c r="Z197" i="430"/>
  <c r="Y197" i="430"/>
  <c r="X203" i="430"/>
  <c r="AA203" i="430"/>
  <c r="Z203" i="430"/>
  <c r="Y203" i="430"/>
  <c r="Y212" i="430"/>
  <c r="AA212" i="430"/>
  <c r="Z212" i="430"/>
  <c r="X212" i="430"/>
  <c r="AA214" i="430"/>
  <c r="X214" i="430"/>
  <c r="Y214" i="430"/>
  <c r="AA231" i="430"/>
  <c r="Z231" i="430"/>
  <c r="Y231" i="430"/>
  <c r="Y238" i="430"/>
  <c r="AA238" i="430"/>
  <c r="Z240" i="430"/>
  <c r="X240" i="430"/>
  <c r="AA240" i="430"/>
  <c r="Y240" i="430"/>
  <c r="AM17" i="443"/>
  <c r="AL17" i="443"/>
  <c r="BB21" i="443"/>
  <c r="BB16" i="443"/>
  <c r="BB15" i="443"/>
  <c r="BJ40" i="443"/>
  <c r="BI40" i="443"/>
  <c r="BK40" i="443"/>
  <c r="AF21" i="443"/>
  <c r="AU64" i="443"/>
  <c r="BN64" i="443"/>
  <c r="BQ64" i="443"/>
  <c r="BR64" i="443"/>
  <c r="BT64" i="443"/>
  <c r="BO64" i="443"/>
  <c r="AV64" i="443"/>
  <c r="AW64" i="443" s="1"/>
  <c r="AO64" i="443"/>
  <c r="BL64" i="443"/>
  <c r="AP64" i="443"/>
  <c r="AQ64" i="443" s="1"/>
  <c r="BM64" i="443"/>
  <c r="AR64" i="443"/>
  <c r="AP65" i="443"/>
  <c r="AQ65" i="443" s="1"/>
  <c r="BT65" i="443"/>
  <c r="BR65" i="443"/>
  <c r="BS65" i="443"/>
  <c r="BN65" i="443"/>
  <c r="AS65" i="443"/>
  <c r="BQ65" i="443"/>
  <c r="AU65" i="443"/>
  <c r="AR65" i="443"/>
  <c r="AO65" i="443"/>
  <c r="BM65" i="443"/>
  <c r="BO65" i="443"/>
  <c r="AV65" i="443"/>
  <c r="AW65" i="443" s="1"/>
  <c r="BJ69" i="443"/>
  <c r="BI69" i="443"/>
  <c r="BK69" i="443"/>
  <c r="BJ70" i="443"/>
  <c r="BK70" i="443"/>
  <c r="BK86" i="443"/>
  <c r="BJ86" i="443"/>
  <c r="BK93" i="443"/>
  <c r="BI93" i="443"/>
  <c r="BJ93" i="443"/>
  <c r="BJ110" i="443"/>
  <c r="BI110" i="443"/>
  <c r="BK110" i="443"/>
  <c r="BJ111" i="443"/>
  <c r="BI111" i="443"/>
  <c r="BK111" i="443"/>
  <c r="BI123" i="443"/>
  <c r="BK123" i="443"/>
  <c r="BJ123" i="443"/>
  <c r="AF21" i="444"/>
  <c r="AI17" i="444"/>
  <c r="AJ17" i="444"/>
  <c r="BE21" i="444"/>
  <c r="BY16" i="444"/>
  <c r="BY15" i="444"/>
  <c r="O15" i="444"/>
  <c r="AH21" i="444"/>
  <c r="AH17" i="444"/>
  <c r="BR30" i="444"/>
  <c r="AV30" i="444"/>
  <c r="AW30" i="444" s="1"/>
  <c r="BQ30" i="444"/>
  <c r="AO30" i="444"/>
  <c r="BS30" i="444"/>
  <c r="BT30" i="444"/>
  <c r="BO30" i="444"/>
  <c r="BM30" i="444"/>
  <c r="AS30" i="444"/>
  <c r="BP30" i="444"/>
  <c r="AR30" i="444"/>
  <c r="AU30" i="444"/>
  <c r="AP30" i="444"/>
  <c r="AQ30" i="444" s="1"/>
  <c r="AT30" i="444"/>
  <c r="AT72" i="444"/>
  <c r="BT72" i="444"/>
  <c r="AP72" i="444"/>
  <c r="AQ72" i="444" s="1"/>
  <c r="BM72" i="444"/>
  <c r="AU72" i="444"/>
  <c r="BN72" i="444"/>
  <c r="BL72" i="444"/>
  <c r="AS72" i="444"/>
  <c r="AR72" i="444"/>
  <c r="BO72" i="444"/>
  <c r="BR72" i="444"/>
  <c r="AV72" i="444"/>
  <c r="AW72" i="444" s="1"/>
  <c r="AO72" i="444"/>
  <c r="BS72" i="444"/>
  <c r="BO94" i="444"/>
  <c r="AV94" i="444"/>
  <c r="AW94" i="444" s="1"/>
  <c r="AP94" i="444"/>
  <c r="AQ94" i="444" s="1"/>
  <c r="BN94" i="444"/>
  <c r="BM94" i="444"/>
  <c r="AT94" i="444"/>
  <c r="AU94" i="444"/>
  <c r="AR94" i="444"/>
  <c r="BT94" i="444"/>
  <c r="AS94" i="444"/>
  <c r="BS94" i="444"/>
  <c r="AO94" i="444"/>
  <c r="BP94" i="444"/>
  <c r="BJ97" i="444"/>
  <c r="BK97" i="444"/>
  <c r="BI97" i="444"/>
  <c r="BP102" i="444"/>
  <c r="AP102" i="444"/>
  <c r="AQ102" i="444" s="1"/>
  <c r="BQ102" i="444"/>
  <c r="BT102" i="444"/>
  <c r="BO102" i="444"/>
  <c r="AU102" i="444"/>
  <c r="BS102" i="444"/>
  <c r="AS102" i="444"/>
  <c r="BM102" i="444"/>
  <c r="BR102" i="444"/>
  <c r="AO102" i="444"/>
  <c r="AR102" i="444"/>
  <c r="BL102" i="444"/>
  <c r="BI110" i="444"/>
  <c r="BK110" i="444"/>
  <c r="BJ110" i="444"/>
  <c r="BJ118" i="444"/>
  <c r="BI118" i="444"/>
  <c r="BK118" i="444"/>
  <c r="BM125" i="444"/>
  <c r="AU125" i="444"/>
  <c r="BN125" i="444"/>
  <c r="BQ125" i="444"/>
  <c r="BT125" i="444"/>
  <c r="BO125" i="444"/>
  <c r="AV125" i="444"/>
  <c r="AW125" i="444" s="1"/>
  <c r="BR125" i="444"/>
  <c r="AO125" i="444"/>
  <c r="BS125" i="444"/>
  <c r="AS125" i="444"/>
  <c r="BP125" i="444"/>
  <c r="BQ126" i="444"/>
  <c r="AS126" i="444"/>
  <c r="BL126" i="444"/>
  <c r="AO126" i="444"/>
  <c r="AT126" i="444"/>
  <c r="AR126" i="444"/>
  <c r="AP126" i="444"/>
  <c r="AQ126" i="444" s="1"/>
  <c r="BT126" i="444"/>
  <c r="BM126" i="444"/>
  <c r="BO126" i="444"/>
  <c r="AV126" i="444"/>
  <c r="AW126" i="444" s="1"/>
  <c r="AU126" i="444"/>
  <c r="AK17" i="445"/>
  <c r="AY16" i="445"/>
  <c r="AY21" i="445"/>
  <c r="AY15" i="445"/>
  <c r="BF21" i="445"/>
  <c r="BR61" i="445"/>
  <c r="BP61" i="445"/>
  <c r="AU61" i="445"/>
  <c r="BN61" i="445"/>
  <c r="BT61" i="445"/>
  <c r="BS61" i="445"/>
  <c r="AT61" i="445"/>
  <c r="AR61" i="445"/>
  <c r="AS61" i="445"/>
  <c r="BO61" i="445"/>
  <c r="BM61" i="445"/>
  <c r="AO61" i="445"/>
  <c r="BL61" i="445"/>
  <c r="AV61" i="445"/>
  <c r="AW61" i="445" s="1"/>
  <c r="BI67" i="445"/>
  <c r="BK67" i="445"/>
  <c r="BJ67" i="445"/>
  <c r="AK21" i="446"/>
  <c r="L16" i="446"/>
  <c r="BI54" i="446"/>
  <c r="BK54" i="446"/>
  <c r="BJ54" i="446"/>
  <c r="BR125" i="446"/>
  <c r="BT125" i="446"/>
  <c r="BN125" i="446"/>
  <c r="AS125" i="446"/>
  <c r="BM125" i="446"/>
  <c r="BL125" i="446"/>
  <c r="AT125" i="446"/>
  <c r="AR125" i="446"/>
  <c r="AO125" i="446"/>
  <c r="AP125" i="446"/>
  <c r="AQ125" i="446" s="1"/>
  <c r="AU125" i="446"/>
  <c r="BS125" i="446"/>
  <c r="BQ125" i="446"/>
  <c r="BO125" i="446"/>
  <c r="BK144" i="446"/>
  <c r="BJ144" i="446"/>
  <c r="BI144" i="446"/>
  <c r="O16" i="447"/>
  <c r="S21" i="447"/>
  <c r="P21" i="447"/>
  <c r="BY23" i="447"/>
  <c r="BY14" i="447"/>
  <c r="BX21" i="447"/>
  <c r="BK46" i="447"/>
  <c r="BJ46" i="447"/>
  <c r="U16" i="447"/>
  <c r="BI48" i="447"/>
  <c r="BK48" i="447"/>
  <c r="BI124" i="447"/>
  <c r="BK124" i="447"/>
  <c r="BJ124" i="447"/>
  <c r="BJ49" i="342"/>
  <c r="BK50" i="342"/>
  <c r="BJ56" i="342"/>
  <c r="BK57" i="342"/>
  <c r="BS58" i="342"/>
  <c r="BK64" i="342"/>
  <c r="AS66" i="342"/>
  <c r="BM68" i="342"/>
  <c r="AV68" i="342"/>
  <c r="AW68" i="342" s="1"/>
  <c r="AS69" i="342"/>
  <c r="BK73" i="342"/>
  <c r="BP94" i="342"/>
  <c r="AO94" i="342"/>
  <c r="BJ96" i="342"/>
  <c r="BJ105" i="342"/>
  <c r="BJ112" i="342"/>
  <c r="BK116" i="342"/>
  <c r="BK129" i="342"/>
  <c r="BK130" i="342"/>
  <c r="AU131" i="342"/>
  <c r="BS133" i="342"/>
  <c r="BM133" i="342"/>
  <c r="AT133" i="342"/>
  <c r="BJ134" i="342"/>
  <c r="AS137" i="342"/>
  <c r="BK141" i="342"/>
  <c r="BT144" i="342"/>
  <c r="BM144" i="342"/>
  <c r="AO144" i="342"/>
  <c r="S13" i="399"/>
  <c r="X49" i="399"/>
  <c r="AA135" i="399"/>
  <c r="Y200" i="399"/>
  <c r="S13" i="430"/>
  <c r="AA27" i="430"/>
  <c r="AA45" i="430"/>
  <c r="AA63" i="430"/>
  <c r="X81" i="430"/>
  <c r="Z81" i="430"/>
  <c r="AA92" i="430"/>
  <c r="Z92" i="430"/>
  <c r="AA94" i="430"/>
  <c r="Z94" i="430"/>
  <c r="X100" i="430"/>
  <c r="AA100" i="430"/>
  <c r="AA109" i="430"/>
  <c r="X113" i="430"/>
  <c r="Z113" i="430"/>
  <c r="Y125" i="430"/>
  <c r="X125" i="430"/>
  <c r="Z127" i="430"/>
  <c r="AA127" i="430"/>
  <c r="AA137" i="430"/>
  <c r="AA177" i="430"/>
  <c r="X182" i="430"/>
  <c r="AA182" i="430"/>
  <c r="Z206" i="430"/>
  <c r="AA206" i="430"/>
  <c r="AA211" i="430"/>
  <c r="Z211" i="430"/>
  <c r="X215" i="430"/>
  <c r="AA215" i="430"/>
  <c r="AA229" i="430"/>
  <c r="Z229" i="430"/>
  <c r="AA233" i="430"/>
  <c r="Z233" i="430"/>
  <c r="R15" i="443"/>
  <c r="AJ23" i="443"/>
  <c r="AI17" i="443" s="1"/>
  <c r="AI147" i="443"/>
  <c r="AJ147" i="443" s="1"/>
  <c r="AE17" i="443"/>
  <c r="M15" i="443"/>
  <c r="BT29" i="443"/>
  <c r="BR29" i="443"/>
  <c r="BS29" i="443"/>
  <c r="BQ29" i="443"/>
  <c r="BM29" i="443"/>
  <c r="BO29" i="443"/>
  <c r="BP29" i="443"/>
  <c r="BP30" i="443"/>
  <c r="BO30" i="443"/>
  <c r="AP30" i="443"/>
  <c r="AQ30" i="443" s="1"/>
  <c r="BL30" i="443"/>
  <c r="AR30" i="443"/>
  <c r="AS30" i="443"/>
  <c r="BS30" i="443"/>
  <c r="AO30" i="443"/>
  <c r="BQ30" i="443"/>
  <c r="BK33" i="443"/>
  <c r="BJ33" i="443"/>
  <c r="BI33" i="443"/>
  <c r="BI45" i="443"/>
  <c r="BK45" i="443"/>
  <c r="BJ54" i="443"/>
  <c r="BK54" i="443"/>
  <c r="BI59" i="443"/>
  <c r="BK59" i="443"/>
  <c r="BJ59" i="443"/>
  <c r="BJ60" i="443"/>
  <c r="BI60" i="443"/>
  <c r="BP62" i="443"/>
  <c r="AV62" i="443"/>
  <c r="AW62" i="443" s="1"/>
  <c r="BO62" i="443"/>
  <c r="AP62" i="443"/>
  <c r="AQ62" i="443" s="1"/>
  <c r="AS62" i="443"/>
  <c r="BS62" i="443"/>
  <c r="BT62" i="443"/>
  <c r="AU62" i="443"/>
  <c r="AO62" i="443"/>
  <c r="BQ62" i="443"/>
  <c r="BJ63" i="443"/>
  <c r="BI63" i="443"/>
  <c r="BT76" i="443"/>
  <c r="BR76" i="443"/>
  <c r="AO76" i="443"/>
  <c r="BN76" i="443"/>
  <c r="AT76" i="443"/>
  <c r="AR76" i="443"/>
  <c r="BM76" i="443"/>
  <c r="AS76" i="443"/>
  <c r="AP76" i="443"/>
  <c r="AQ76" i="443" s="1"/>
  <c r="AU76" i="443"/>
  <c r="BI94" i="443"/>
  <c r="BK94" i="443"/>
  <c r="BP99" i="443"/>
  <c r="BN99" i="443"/>
  <c r="AO99" i="443"/>
  <c r="AR99" i="443"/>
  <c r="BL99" i="443"/>
  <c r="AV99" i="443"/>
  <c r="AW99" i="443" s="1"/>
  <c r="BR99" i="443"/>
  <c r="BQ99" i="443"/>
  <c r="BN103" i="443"/>
  <c r="BS103" i="443"/>
  <c r="BM103" i="443"/>
  <c r="AT103" i="443"/>
  <c r="AO103" i="443"/>
  <c r="AV103" i="443"/>
  <c r="AW103" i="443" s="1"/>
  <c r="BL103" i="443"/>
  <c r="BR103" i="443"/>
  <c r="AR103" i="443"/>
  <c r="AU103" i="443"/>
  <c r="BI108" i="443"/>
  <c r="BJ108" i="443"/>
  <c r="BP109" i="443"/>
  <c r="AV109" i="443"/>
  <c r="AW109" i="443" s="1"/>
  <c r="BO109" i="443"/>
  <c r="AP109" i="443"/>
  <c r="AQ109" i="443" s="1"/>
  <c r="BT109" i="443"/>
  <c r="AU109" i="443"/>
  <c r="AS109" i="443"/>
  <c r="BS109" i="443"/>
  <c r="BQ109" i="443"/>
  <c r="AR109" i="443"/>
  <c r="AO109" i="443"/>
  <c r="BR110" i="443"/>
  <c r="BL110" i="443"/>
  <c r="AU110" i="443"/>
  <c r="BP110" i="443"/>
  <c r="AT110" i="443"/>
  <c r="AO110" i="443"/>
  <c r="BO110" i="443"/>
  <c r="AS110" i="443"/>
  <c r="BM110" i="443"/>
  <c r="BN110" i="443"/>
  <c r="AP110" i="443"/>
  <c r="AQ110" i="443" s="1"/>
  <c r="AR110" i="443"/>
  <c r="BT110" i="443"/>
  <c r="BR119" i="443"/>
  <c r="BL119" i="443"/>
  <c r="AU119" i="443"/>
  <c r="AP119" i="443"/>
  <c r="AQ119" i="443" s="1"/>
  <c r="BP119" i="443"/>
  <c r="AT119" i="443"/>
  <c r="AO119" i="443"/>
  <c r="BS119" i="443"/>
  <c r="BQ119" i="443"/>
  <c r="AR119" i="443"/>
  <c r="BO119" i="443"/>
  <c r="AS119" i="443"/>
  <c r="AV119" i="443"/>
  <c r="AW119" i="443" s="1"/>
  <c r="BN119" i="443"/>
  <c r="BT122" i="443"/>
  <c r="BN122" i="443"/>
  <c r="AV122" i="443"/>
  <c r="AW122" i="443" s="1"/>
  <c r="BO122" i="443"/>
  <c r="AU122" i="443"/>
  <c r="BS122" i="443"/>
  <c r="AS122" i="443"/>
  <c r="AR122" i="443"/>
  <c r="BJ132" i="443"/>
  <c r="BI132" i="443"/>
  <c r="AV135" i="443"/>
  <c r="AW135" i="443" s="1"/>
  <c r="AU135" i="443"/>
  <c r="AO135" i="443"/>
  <c r="BO135" i="443"/>
  <c r="BS135" i="443"/>
  <c r="AR135" i="443"/>
  <c r="BT135" i="443"/>
  <c r="BR135" i="443"/>
  <c r="BQ135" i="443"/>
  <c r="AS135" i="443"/>
  <c r="BO24" i="444"/>
  <c r="AP24" i="444"/>
  <c r="AQ24" i="444" s="1"/>
  <c r="BM24" i="444"/>
  <c r="BQ24" i="444"/>
  <c r="AS24" i="444"/>
  <c r="BT24" i="444"/>
  <c r="AO24" i="444"/>
  <c r="AU24" i="444"/>
  <c r="BE15" i="444"/>
  <c r="BL12" i="444"/>
  <c r="BL14" i="444" s="1"/>
  <c r="AY12" i="444"/>
  <c r="AY14" i="444" s="1"/>
  <c r="BJ24" i="444"/>
  <c r="BE12" i="444"/>
  <c r="BE14" i="444" s="1"/>
  <c r="BJ31" i="444"/>
  <c r="BI31" i="444"/>
  <c r="BP32" i="444"/>
  <c r="AV32" i="444"/>
  <c r="AW32" i="444" s="1"/>
  <c r="AP32" i="444"/>
  <c r="AQ32" i="444" s="1"/>
  <c r="BO32" i="444"/>
  <c r="BR32" i="444"/>
  <c r="AT32" i="444"/>
  <c r="BT32" i="444"/>
  <c r="AU32" i="444"/>
  <c r="BN32" i="444"/>
  <c r="BM32" i="444"/>
  <c r="BQ32" i="444"/>
  <c r="BJ33" i="444"/>
  <c r="BI33" i="444"/>
  <c r="BK47" i="444"/>
  <c r="BI47" i="444"/>
  <c r="BJ47" i="444"/>
  <c r="BK53" i="444"/>
  <c r="BJ53" i="444"/>
  <c r="BI57" i="444"/>
  <c r="BK57" i="444"/>
  <c r="BJ62" i="444"/>
  <c r="BI62" i="444"/>
  <c r="BK62" i="444"/>
  <c r="BJ70" i="444"/>
  <c r="BI70" i="444"/>
  <c r="BK70" i="444"/>
  <c r="AU86" i="444"/>
  <c r="BM86" i="444"/>
  <c r="AS86" i="444"/>
  <c r="BT86" i="444"/>
  <c r="BS86" i="444"/>
  <c r="AP86" i="444"/>
  <c r="AQ86" i="444" s="1"/>
  <c r="AT86" i="444"/>
  <c r="BO86" i="444"/>
  <c r="BQ87" i="444"/>
  <c r="AS87" i="444"/>
  <c r="BS87" i="444"/>
  <c r="AO87" i="444"/>
  <c r="AR87" i="444"/>
  <c r="BO87" i="444"/>
  <c r="BT87" i="444"/>
  <c r="BR87" i="444"/>
  <c r="BP87" i="444"/>
  <c r="BP89" i="444"/>
  <c r="AU89" i="444"/>
  <c r="AP89" i="444"/>
  <c r="AQ89" i="444" s="1"/>
  <c r="BT89" i="444"/>
  <c r="BO89" i="444"/>
  <c r="AT89" i="444"/>
  <c r="AO89" i="444"/>
  <c r="BL89" i="444"/>
  <c r="BQ89" i="444"/>
  <c r="BM89" i="444"/>
  <c r="BS89" i="444"/>
  <c r="AS89" i="444"/>
  <c r="AR89" i="444"/>
  <c r="BS101" i="444"/>
  <c r="AP101" i="444"/>
  <c r="AQ101" i="444" s="1"/>
  <c r="BP101" i="444"/>
  <c r="BT101" i="444"/>
  <c r="BR101" i="444"/>
  <c r="BM101" i="444"/>
  <c r="BN101" i="444"/>
  <c r="BO101" i="444"/>
  <c r="AU101" i="444"/>
  <c r="AR101" i="444"/>
  <c r="BQ101" i="444"/>
  <c r="BL101" i="444"/>
  <c r="BN103" i="444"/>
  <c r="BM103" i="444"/>
  <c r="AS103" i="444"/>
  <c r="BL103" i="444"/>
  <c r="AT103" i="444"/>
  <c r="AR103" i="444"/>
  <c r="AO103" i="444"/>
  <c r="AU103" i="444"/>
  <c r="AP103" i="444"/>
  <c r="AQ103" i="444" s="1"/>
  <c r="BQ103" i="444"/>
  <c r="BJ124" i="444"/>
  <c r="BI124" i="444"/>
  <c r="BK124" i="444"/>
  <c r="M15" i="445"/>
  <c r="M16" i="445"/>
  <c r="U15" i="445"/>
  <c r="U16" i="445"/>
  <c r="AG17" i="445"/>
  <c r="AF17" i="445"/>
  <c r="AL21" i="445"/>
  <c r="AZ21" i="445"/>
  <c r="BP25" i="445"/>
  <c r="AU25" i="445"/>
  <c r="BM25" i="445"/>
  <c r="AR25" i="445"/>
  <c r="BS25" i="445"/>
  <c r="AS25" i="445"/>
  <c r="BL25" i="445"/>
  <c r="AP25" i="445"/>
  <c r="AQ25" i="445" s="1"/>
  <c r="AO25" i="445"/>
  <c r="BR25" i="445"/>
  <c r="AV25" i="445"/>
  <c r="BI27" i="445"/>
  <c r="BK27" i="445"/>
  <c r="BJ27" i="445"/>
  <c r="BT31" i="445"/>
  <c r="BO31" i="445"/>
  <c r="AU31" i="445"/>
  <c r="BS31" i="445"/>
  <c r="BN31" i="445"/>
  <c r="AT31" i="445"/>
  <c r="AO31" i="445"/>
  <c r="BQ31" i="445"/>
  <c r="BM31" i="445"/>
  <c r="BR31" i="445"/>
  <c r="AS31" i="445"/>
  <c r="AR31" i="445"/>
  <c r="BP31" i="445"/>
  <c r="BJ32" i="445"/>
  <c r="BI32" i="445"/>
  <c r="BI33" i="445"/>
  <c r="BJ33" i="445"/>
  <c r="BT46" i="445"/>
  <c r="BO46" i="445"/>
  <c r="AU46" i="445"/>
  <c r="AP46" i="445"/>
  <c r="AQ46" i="445" s="1"/>
  <c r="BN46" i="445"/>
  <c r="BS46" i="445"/>
  <c r="BL46" i="445"/>
  <c r="AO46" i="445"/>
  <c r="BP46" i="445"/>
  <c r="AT46" i="445"/>
  <c r="BM46" i="445"/>
  <c r="AS46" i="445"/>
  <c r="AR46" i="445"/>
  <c r="BT48" i="445"/>
  <c r="BM48" i="445"/>
  <c r="AV48" i="445"/>
  <c r="AW48" i="445" s="1"/>
  <c r="AO48" i="445"/>
  <c r="AU48" i="445"/>
  <c r="BR48" i="445"/>
  <c r="AR48" i="445"/>
  <c r="AT48" i="445"/>
  <c r="BL48" i="445"/>
  <c r="BP48" i="445"/>
  <c r="AP48" i="445"/>
  <c r="AQ48" i="445" s="1"/>
  <c r="BQ48" i="445"/>
  <c r="BJ49" i="445"/>
  <c r="BK49" i="445"/>
  <c r="BI49" i="445"/>
  <c r="BK69" i="445"/>
  <c r="BJ69" i="445"/>
  <c r="BI69" i="445"/>
  <c r="BJ76" i="445"/>
  <c r="BI76" i="445"/>
  <c r="BK76" i="445"/>
  <c r="BK80" i="445"/>
  <c r="BI80" i="445"/>
  <c r="BJ80" i="445"/>
  <c r="AV81" i="445"/>
  <c r="AW81" i="445" s="1"/>
  <c r="BL81" i="445"/>
  <c r="AR81" i="445"/>
  <c r="BR81" i="445"/>
  <c r="BM81" i="445"/>
  <c r="AP81" i="445"/>
  <c r="AQ81" i="445" s="1"/>
  <c r="BO81" i="445"/>
  <c r="BQ81" i="445"/>
  <c r="BN81" i="445"/>
  <c r="BS81" i="445"/>
  <c r="AT81" i="445"/>
  <c r="BT81" i="445"/>
  <c r="BP81" i="445"/>
  <c r="BI84" i="445"/>
  <c r="BK84" i="445"/>
  <c r="BQ87" i="445"/>
  <c r="BP87" i="445"/>
  <c r="BN87" i="445"/>
  <c r="AO87" i="445"/>
  <c r="BT87" i="445"/>
  <c r="AV87" i="445"/>
  <c r="AW87" i="445" s="1"/>
  <c r="AT87" i="445"/>
  <c r="BL87" i="445"/>
  <c r="BM87" i="445"/>
  <c r="AS87" i="445"/>
  <c r="BL88" i="445"/>
  <c r="BQ88" i="445"/>
  <c r="AT88" i="445"/>
  <c r="BN88" i="445"/>
  <c r="AU88" i="445"/>
  <c r="AR88" i="445"/>
  <c r="BO88" i="445"/>
  <c r="AV88" i="445"/>
  <c r="AW88" i="445" s="1"/>
  <c r="AO88" i="445"/>
  <c r="AS88" i="445"/>
  <c r="AP88" i="445"/>
  <c r="AQ88" i="445" s="1"/>
  <c r="BP88" i="445"/>
  <c r="BS94" i="445"/>
  <c r="BN94" i="445"/>
  <c r="AT94" i="445"/>
  <c r="AO94" i="445"/>
  <c r="BO94" i="445"/>
  <c r="AS94" i="445"/>
  <c r="BQ94" i="445"/>
  <c r="BT94" i="445"/>
  <c r="BL94" i="445"/>
  <c r="BM94" i="445"/>
  <c r="AU94" i="445"/>
  <c r="AR94" i="445"/>
  <c r="BR94" i="445"/>
  <c r="BI98" i="445"/>
  <c r="BJ98" i="445"/>
  <c r="BJ103" i="445"/>
  <c r="BK103" i="445"/>
  <c r="BI103" i="445"/>
  <c r="BT126" i="445"/>
  <c r="BO126" i="445"/>
  <c r="AU126" i="445"/>
  <c r="BS126" i="445"/>
  <c r="BN126" i="445"/>
  <c r="AT126" i="445"/>
  <c r="AO126" i="445"/>
  <c r="BR126" i="445"/>
  <c r="AS126" i="445"/>
  <c r="BP126" i="445"/>
  <c r="AP126" i="445"/>
  <c r="AQ126" i="445" s="1"/>
  <c r="BQ126" i="445"/>
  <c r="BM126" i="445"/>
  <c r="BL126" i="445"/>
  <c r="AR126" i="445"/>
  <c r="R14" i="446"/>
  <c r="AD21" i="446"/>
  <c r="AL17" i="446"/>
  <c r="BB16" i="446"/>
  <c r="BB15" i="446"/>
  <c r="BB21" i="446"/>
  <c r="BF21" i="446"/>
  <c r="S21" i="446"/>
  <c r="AY16" i="446"/>
  <c r="AF21" i="446"/>
  <c r="AJ25" i="446"/>
  <c r="BT25" i="446"/>
  <c r="BO25" i="446"/>
  <c r="AU25" i="446"/>
  <c r="BS25" i="446"/>
  <c r="BN25" i="446"/>
  <c r="AT25" i="446"/>
  <c r="AO25" i="446"/>
  <c r="BR25" i="446"/>
  <c r="AS25" i="446"/>
  <c r="BP25" i="446"/>
  <c r="AP25" i="446"/>
  <c r="AQ25" i="446" s="1"/>
  <c r="BL25" i="446"/>
  <c r="AR25" i="446"/>
  <c r="AV25" i="446"/>
  <c r="AW25" i="446" s="1"/>
  <c r="AL21" i="446"/>
  <c r="BP56" i="446"/>
  <c r="AV56" i="446"/>
  <c r="AW56" i="446" s="1"/>
  <c r="BN56" i="446"/>
  <c r="AR56" i="446"/>
  <c r="BR56" i="446"/>
  <c r="BT56" i="446"/>
  <c r="BO56" i="446"/>
  <c r="AS56" i="446"/>
  <c r="AO56" i="446"/>
  <c r="AT56" i="446"/>
  <c r="BL56" i="446"/>
  <c r="BN76" i="446"/>
  <c r="AR76" i="446"/>
  <c r="BT76" i="446"/>
  <c r="BM76" i="446"/>
  <c r="AV76" i="446"/>
  <c r="AW76" i="446" s="1"/>
  <c r="AO76" i="446"/>
  <c r="BP76" i="446"/>
  <c r="AU76" i="446"/>
  <c r="BS76" i="446"/>
  <c r="BO76" i="446"/>
  <c r="AS76" i="446"/>
  <c r="BP103" i="446"/>
  <c r="AP103" i="446"/>
  <c r="AQ103" i="446" s="1"/>
  <c r="BQ103" i="446"/>
  <c r="BT103" i="446"/>
  <c r="BO103" i="446"/>
  <c r="AU103" i="446"/>
  <c r="BS103" i="446"/>
  <c r="AS103" i="446"/>
  <c r="BR103" i="446"/>
  <c r="AO103" i="446"/>
  <c r="BM103" i="446"/>
  <c r="BN103" i="446"/>
  <c r="AT103" i="446"/>
  <c r="AR103" i="446"/>
  <c r="BO120" i="446"/>
  <c r="AV120" i="446"/>
  <c r="AW120" i="446" s="1"/>
  <c r="AP120" i="446"/>
  <c r="AQ120" i="446" s="1"/>
  <c r="BN120" i="446"/>
  <c r="AR120" i="446"/>
  <c r="BS120" i="446"/>
  <c r="AO120" i="446"/>
  <c r="BR120" i="446"/>
  <c r="BT120" i="446"/>
  <c r="AS120" i="446"/>
  <c r="BM120" i="446"/>
  <c r="AT120" i="446"/>
  <c r="BP120" i="446"/>
  <c r="BQ120" i="446"/>
  <c r="BK136" i="446"/>
  <c r="BJ136" i="446"/>
  <c r="BI136" i="446"/>
  <c r="N14" i="447"/>
  <c r="L16" i="447"/>
  <c r="L15" i="447"/>
  <c r="AZ21" i="447"/>
  <c r="BK30" i="447"/>
  <c r="BI30" i="447"/>
  <c r="BJ30" i="447"/>
  <c r="BT125" i="447"/>
  <c r="BS125" i="447"/>
  <c r="AO125" i="447"/>
  <c r="AR125" i="447"/>
  <c r="BL125" i="447"/>
  <c r="BO125" i="447"/>
  <c r="BR125" i="447"/>
  <c r="BN125" i="447"/>
  <c r="AV125" i="447"/>
  <c r="AW125" i="447" s="1"/>
  <c r="BT126" i="447"/>
  <c r="AP126" i="447"/>
  <c r="AQ126" i="447" s="1"/>
  <c r="BM126" i="447"/>
  <c r="AR126" i="447"/>
  <c r="BQ126" i="447"/>
  <c r="AT126" i="447"/>
  <c r="BN126" i="447"/>
  <c r="AV126" i="447"/>
  <c r="AW126" i="447" s="1"/>
  <c r="BS126" i="447"/>
  <c r="AS126" i="447"/>
  <c r="BJ128" i="447"/>
  <c r="BK128" i="447"/>
  <c r="BI128" i="447"/>
  <c r="Z47" i="448"/>
  <c r="X47" i="448"/>
  <c r="AA47" i="448"/>
  <c r="Y47" i="448"/>
  <c r="Z55" i="448"/>
  <c r="X55" i="448"/>
  <c r="AA55" i="448"/>
  <c r="Y55" i="448"/>
  <c r="BN65" i="342"/>
  <c r="AS65" i="342"/>
  <c r="BT67" i="342"/>
  <c r="AS67" i="342"/>
  <c r="BS78" i="342"/>
  <c r="BN78" i="342"/>
  <c r="AV78" i="342"/>
  <c r="AW78" i="342" s="1"/>
  <c r="AS78" i="342"/>
  <c r="BQ93" i="342"/>
  <c r="BL93" i="342"/>
  <c r="AP93" i="342"/>
  <c r="AQ93" i="342" s="1"/>
  <c r="BQ110" i="342"/>
  <c r="AO110" i="342"/>
  <c r="BO131" i="342"/>
  <c r="AV131" i="342"/>
  <c r="AW131" i="342" s="1"/>
  <c r="BS137" i="342"/>
  <c r="AU137" i="342"/>
  <c r="X49" i="430"/>
  <c r="Z49" i="430"/>
  <c r="AA61" i="430"/>
  <c r="X61" i="430"/>
  <c r="AA65" i="430"/>
  <c r="Z65" i="430"/>
  <c r="AA103" i="430"/>
  <c r="Z103" i="430"/>
  <c r="AA112" i="430"/>
  <c r="Z112" i="430"/>
  <c r="X120" i="430"/>
  <c r="AA120" i="430"/>
  <c r="X140" i="430"/>
  <c r="AA140" i="430"/>
  <c r="X144" i="430"/>
  <c r="AA144" i="430"/>
  <c r="AA160" i="430"/>
  <c r="Z160" i="430"/>
  <c r="AA162" i="430"/>
  <c r="Z162" i="430"/>
  <c r="AA166" i="430"/>
  <c r="Z166" i="430"/>
  <c r="AA169" i="430"/>
  <c r="X169" i="430"/>
  <c r="Y171" i="430"/>
  <c r="Z171" i="430"/>
  <c r="X191" i="430"/>
  <c r="AA191" i="430"/>
  <c r="X211" i="430"/>
  <c r="X229" i="430"/>
  <c r="X233" i="430"/>
  <c r="Z235" i="430"/>
  <c r="X235" i="430"/>
  <c r="Y243" i="430"/>
  <c r="AQ22" i="444"/>
  <c r="AJ17" i="447"/>
  <c r="AL17" i="445"/>
  <c r="AM17" i="445"/>
  <c r="BL18" i="443"/>
  <c r="O18" i="443"/>
  <c r="Q18" i="443"/>
  <c r="BD18" i="443"/>
  <c r="BQ18" i="443"/>
  <c r="BB18" i="443"/>
  <c r="BO18" i="443"/>
  <c r="S21" i="443"/>
  <c r="AH21" i="443"/>
  <c r="AH17" i="443"/>
  <c r="BL12" i="443"/>
  <c r="BL14" i="443" s="1"/>
  <c r="BJ22" i="443"/>
  <c r="BI22" i="443"/>
  <c r="BR12" i="443"/>
  <c r="BR14" i="443" s="1"/>
  <c r="BO12" i="443"/>
  <c r="BO14" i="443" s="1"/>
  <c r="BR25" i="443"/>
  <c r="AR25" i="443"/>
  <c r="BN25" i="443"/>
  <c r="AU25" i="443"/>
  <c r="BL25" i="443"/>
  <c r="BM25" i="443"/>
  <c r="AO25" i="443"/>
  <c r="BS25" i="443"/>
  <c r="AP25" i="443"/>
  <c r="AQ25" i="443" s="1"/>
  <c r="BQ25" i="443"/>
  <c r="BJ25" i="443"/>
  <c r="BK25" i="443"/>
  <c r="BJ28" i="443"/>
  <c r="BK28" i="443"/>
  <c r="AU30" i="443"/>
  <c r="BT30" i="443"/>
  <c r="BT43" i="443"/>
  <c r="BO43" i="443"/>
  <c r="AU43" i="443"/>
  <c r="AP43" i="443"/>
  <c r="AQ43" i="443" s="1"/>
  <c r="BS43" i="443"/>
  <c r="BN43" i="443"/>
  <c r="AT43" i="443"/>
  <c r="AO43" i="443"/>
  <c r="BR43" i="443"/>
  <c r="AS43" i="443"/>
  <c r="AR43" i="443"/>
  <c r="BP43" i="443"/>
  <c r="AV43" i="443"/>
  <c r="AW43" i="443" s="1"/>
  <c r="BK53" i="443"/>
  <c r="BJ53" i="443"/>
  <c r="BI53" i="443"/>
  <c r="BR60" i="443"/>
  <c r="AV60" i="443"/>
  <c r="AW60" i="443" s="1"/>
  <c r="BN60" i="443"/>
  <c r="AO60" i="443"/>
  <c r="BS60" i="443"/>
  <c r="BO60" i="443"/>
  <c r="AR60" i="443"/>
  <c r="AU60" i="443"/>
  <c r="BM60" i="443"/>
  <c r="AT60" i="443"/>
  <c r="BT60" i="443"/>
  <c r="AS60" i="443"/>
  <c r="BR63" i="443"/>
  <c r="BL63" i="443"/>
  <c r="AU63" i="443"/>
  <c r="BP63" i="443"/>
  <c r="AT63" i="443"/>
  <c r="AO63" i="443"/>
  <c r="BS63" i="443"/>
  <c r="BQ63" i="443"/>
  <c r="AR63" i="443"/>
  <c r="BO63" i="443"/>
  <c r="AS63" i="443"/>
  <c r="AV63" i="443"/>
  <c r="AW63" i="443" s="1"/>
  <c r="BN63" i="443"/>
  <c r="BT71" i="443"/>
  <c r="BO71" i="443"/>
  <c r="AU71" i="443"/>
  <c r="AP71" i="443"/>
  <c r="AQ71" i="443" s="1"/>
  <c r="BS71" i="443"/>
  <c r="BN71" i="443"/>
  <c r="AT71" i="443"/>
  <c r="AO71" i="443"/>
  <c r="BQ71" i="443"/>
  <c r="AR71" i="443"/>
  <c r="BR71" i="443"/>
  <c r="AS71" i="443"/>
  <c r="AV71" i="443"/>
  <c r="AW71" i="443" s="1"/>
  <c r="BP71" i="443"/>
  <c r="BK84" i="443"/>
  <c r="BJ84" i="443"/>
  <c r="BI84" i="443"/>
  <c r="BT94" i="443"/>
  <c r="BO94" i="443"/>
  <c r="AP94" i="443"/>
  <c r="AQ94" i="443" s="1"/>
  <c r="BQ94" i="443"/>
  <c r="BS94" i="443"/>
  <c r="BN94" i="443"/>
  <c r="AU94" i="443"/>
  <c r="BP94" i="443"/>
  <c r="AT94" i="443"/>
  <c r="BM94" i="443"/>
  <c r="BL94" i="443"/>
  <c r="AS94" i="443"/>
  <c r="AR94" i="443"/>
  <c r="BR94" i="443"/>
  <c r="BK107" i="443"/>
  <c r="BJ107" i="443"/>
  <c r="BK126" i="443"/>
  <c r="BI126" i="443"/>
  <c r="BK136" i="443"/>
  <c r="BJ136" i="443"/>
  <c r="AY21" i="444"/>
  <c r="BT23" i="444"/>
  <c r="BP23" i="444"/>
  <c r="AP23" i="444"/>
  <c r="AQ23" i="444" s="1"/>
  <c r="AU23" i="444"/>
  <c r="BQ23" i="444"/>
  <c r="AR23" i="444"/>
  <c r="BS23" i="444"/>
  <c r="AO23" i="444"/>
  <c r="BN23" i="444"/>
  <c r="BB21" i="444"/>
  <c r="M15" i="444"/>
  <c r="AM25" i="444"/>
  <c r="AL21" i="444"/>
  <c r="AY15" i="444"/>
  <c r="BC21" i="444"/>
  <c r="BK26" i="444"/>
  <c r="BJ26" i="444"/>
  <c r="BI26" i="444"/>
  <c r="BP28" i="444"/>
  <c r="BM28" i="444"/>
  <c r="AR28" i="444"/>
  <c r="BQ28" i="444"/>
  <c r="BR28" i="444"/>
  <c r="BT28" i="444"/>
  <c r="BS28" i="444"/>
  <c r="BN28" i="444"/>
  <c r="BO28" i="444"/>
  <c r="AV28" i="444"/>
  <c r="AW28" i="444" s="1"/>
  <c r="BX21" i="444"/>
  <c r="BP29" i="444"/>
  <c r="AP29" i="444"/>
  <c r="AQ29" i="444" s="1"/>
  <c r="BQ29" i="444"/>
  <c r="BT29" i="444"/>
  <c r="BO29" i="444"/>
  <c r="AU29" i="444"/>
  <c r="BS29" i="444"/>
  <c r="AS29" i="444"/>
  <c r="AR29" i="444"/>
  <c r="BR29" i="444"/>
  <c r="AO29" i="444"/>
  <c r="AV29" i="444"/>
  <c r="AW29" i="444" s="1"/>
  <c r="BL29" i="444"/>
  <c r="BR33" i="444"/>
  <c r="BL33" i="444"/>
  <c r="AU33" i="444"/>
  <c r="BP33" i="444"/>
  <c r="AT33" i="444"/>
  <c r="AO33" i="444"/>
  <c r="BS33" i="444"/>
  <c r="BQ33" i="444"/>
  <c r="AR33" i="444"/>
  <c r="BO33" i="444"/>
  <c r="AS33" i="444"/>
  <c r="AV33" i="444"/>
  <c r="AW33" i="444" s="1"/>
  <c r="BN33" i="444"/>
  <c r="BT37" i="444"/>
  <c r="BO37" i="444"/>
  <c r="BQ37" i="444"/>
  <c r="BS37" i="444"/>
  <c r="BN37" i="444"/>
  <c r="AU37" i="444"/>
  <c r="AP37" i="444"/>
  <c r="AQ37" i="444" s="1"/>
  <c r="BL37" i="444"/>
  <c r="AS37" i="444"/>
  <c r="AR37" i="444"/>
  <c r="AO37" i="444"/>
  <c r="AV37" i="444"/>
  <c r="AW37" i="444" s="1"/>
  <c r="BP37" i="444"/>
  <c r="BJ38" i="444"/>
  <c r="BI38" i="444"/>
  <c r="BK38" i="444"/>
  <c r="BI45" i="444"/>
  <c r="BK45" i="444"/>
  <c r="BP48" i="444"/>
  <c r="AP48" i="444"/>
  <c r="AQ48" i="444" s="1"/>
  <c r="BO48" i="444"/>
  <c r="BS48" i="444"/>
  <c r="BR48" i="444"/>
  <c r="AR48" i="444"/>
  <c r="BQ48" i="444"/>
  <c r="AO48" i="444"/>
  <c r="BL48" i="444"/>
  <c r="AU48" i="444"/>
  <c r="AV48" i="444"/>
  <c r="AW48" i="444" s="1"/>
  <c r="AS48" i="444"/>
  <c r="BO56" i="444"/>
  <c r="BM56" i="444"/>
  <c r="AU56" i="444"/>
  <c r="BR56" i="444"/>
  <c r="BQ56" i="444"/>
  <c r="AV56" i="444"/>
  <c r="AW56" i="444" s="1"/>
  <c r="BN56" i="444"/>
  <c r="BL56" i="444"/>
  <c r="BT56" i="444"/>
  <c r="BO62" i="444"/>
  <c r="AV62" i="444"/>
  <c r="AW62" i="444" s="1"/>
  <c r="AP62" i="444"/>
  <c r="AQ62" i="444" s="1"/>
  <c r="BN62" i="444"/>
  <c r="BM62" i="444"/>
  <c r="AT62" i="444"/>
  <c r="BP62" i="444"/>
  <c r="BQ62" i="444"/>
  <c r="AR62" i="444"/>
  <c r="BL62" i="444"/>
  <c r="BR62" i="444"/>
  <c r="BP91" i="444"/>
  <c r="BN91" i="444"/>
  <c r="AR91" i="444"/>
  <c r="BT91" i="444"/>
  <c r="AT91" i="444"/>
  <c r="BL91" i="444"/>
  <c r="BR91" i="444"/>
  <c r="AV91" i="444"/>
  <c r="AW91" i="444" s="1"/>
  <c r="AP91" i="444"/>
  <c r="AQ91" i="444" s="1"/>
  <c r="BQ91" i="444"/>
  <c r="AO91" i="444"/>
  <c r="BO113" i="444"/>
  <c r="AU113" i="444"/>
  <c r="BM113" i="444"/>
  <c r="AS113" i="444"/>
  <c r="BT113" i="444"/>
  <c r="BS113" i="444"/>
  <c r="AP113" i="444"/>
  <c r="AQ113" i="444" s="1"/>
  <c r="AT113" i="444"/>
  <c r="AR113" i="444"/>
  <c r="BR124" i="444"/>
  <c r="BL124" i="444"/>
  <c r="AU124" i="444"/>
  <c r="BP124" i="444"/>
  <c r="AT124" i="444"/>
  <c r="AO124" i="444"/>
  <c r="BS124" i="444"/>
  <c r="BQ124" i="444"/>
  <c r="AR124" i="444"/>
  <c r="BO124" i="444"/>
  <c r="AS124" i="444"/>
  <c r="AV124" i="444"/>
  <c r="AW124" i="444" s="1"/>
  <c r="BN124" i="444"/>
  <c r="BT131" i="444"/>
  <c r="BR131" i="444"/>
  <c r="BQ131" i="444"/>
  <c r="BP131" i="444"/>
  <c r="BN131" i="444"/>
  <c r="BL131" i="444"/>
  <c r="AV131" i="444"/>
  <c r="AW131" i="444" s="1"/>
  <c r="BM131" i="444"/>
  <c r="AR138" i="444"/>
  <c r="BR138" i="444"/>
  <c r="AO138" i="444"/>
  <c r="AP138" i="444"/>
  <c r="AQ138" i="444" s="1"/>
  <c r="AV138" i="444"/>
  <c r="AW138" i="444" s="1"/>
  <c r="BL138" i="444"/>
  <c r="BQ138" i="444"/>
  <c r="BS138" i="444"/>
  <c r="BJ139" i="444"/>
  <c r="BK139" i="444"/>
  <c r="BI139" i="444"/>
  <c r="BI144" i="444"/>
  <c r="BK144" i="444"/>
  <c r="BP146" i="444"/>
  <c r="AU146" i="444"/>
  <c r="BN146" i="444"/>
  <c r="AR146" i="444"/>
  <c r="AP146" i="444"/>
  <c r="AQ146" i="444" s="1"/>
  <c r="BQ146" i="444"/>
  <c r="BT146" i="444"/>
  <c r="AO146" i="444"/>
  <c r="BS146" i="444"/>
  <c r="N16" i="445"/>
  <c r="R16" i="445"/>
  <c r="R15" i="445"/>
  <c r="V21" i="445"/>
  <c r="AD21" i="445"/>
  <c r="AB13" i="445"/>
  <c r="BY16" i="445"/>
  <c r="O15" i="445"/>
  <c r="S21" i="445"/>
  <c r="AJ24" i="445"/>
  <c r="AJ17" i="445" s="1"/>
  <c r="AI147" i="445"/>
  <c r="AJ147" i="445" s="1"/>
  <c r="BK52" i="445"/>
  <c r="BJ52" i="445"/>
  <c r="BQ56" i="445"/>
  <c r="AR56" i="445"/>
  <c r="BS56" i="445"/>
  <c r="AU56" i="445"/>
  <c r="AT56" i="445"/>
  <c r="AV56" i="445"/>
  <c r="AW56" i="445" s="1"/>
  <c r="BP56" i="445"/>
  <c r="AP56" i="445"/>
  <c r="AQ56" i="445" s="1"/>
  <c r="BR56" i="445"/>
  <c r="BP64" i="445"/>
  <c r="AU64" i="445"/>
  <c r="BR64" i="445"/>
  <c r="AR64" i="445"/>
  <c r="BN64" i="445"/>
  <c r="AO64" i="445"/>
  <c r="BM64" i="445"/>
  <c r="AV64" i="445"/>
  <c r="AW64" i="445" s="1"/>
  <c r="BO64" i="445"/>
  <c r="AS64" i="445"/>
  <c r="AT64" i="445"/>
  <c r="BL64" i="445"/>
  <c r="BT64" i="445"/>
  <c r="BQ69" i="445"/>
  <c r="AR69" i="445"/>
  <c r="BO69" i="445"/>
  <c r="AU69" i="445"/>
  <c r="BL69" i="445"/>
  <c r="AP69" i="445"/>
  <c r="AQ69" i="445" s="1"/>
  <c r="BP69" i="445"/>
  <c r="AV69" i="445"/>
  <c r="AW69" i="445" s="1"/>
  <c r="AO69" i="445"/>
  <c r="BR69" i="445"/>
  <c r="AT69" i="445"/>
  <c r="BT69" i="445"/>
  <c r="BQ77" i="445"/>
  <c r="BN77" i="445"/>
  <c r="AV77" i="445"/>
  <c r="AW77" i="445" s="1"/>
  <c r="BO77" i="445"/>
  <c r="AT77" i="445"/>
  <c r="AS77" i="445"/>
  <c r="BT77" i="445"/>
  <c r="BS77" i="445"/>
  <c r="BL77" i="445"/>
  <c r="AO77" i="445"/>
  <c r="AU77" i="445"/>
  <c r="BI83" i="445"/>
  <c r="BK83" i="445"/>
  <c r="BJ83" i="445"/>
  <c r="BS109" i="445"/>
  <c r="AT109" i="445"/>
  <c r="BQ109" i="445"/>
  <c r="BL109" i="445"/>
  <c r="BT109" i="445"/>
  <c r="AP109" i="445"/>
  <c r="AQ109" i="445" s="1"/>
  <c r="BR109" i="445"/>
  <c r="BM109" i="445"/>
  <c r="AO109" i="445"/>
  <c r="AR109" i="445"/>
  <c r="BO109" i="445"/>
  <c r="AE21" i="446"/>
  <c r="AZ21" i="446"/>
  <c r="BI23" i="446"/>
  <c r="BO12" i="446"/>
  <c r="BO14" i="446" s="1"/>
  <c r="BR12" i="446"/>
  <c r="BR14" i="446" s="1"/>
  <c r="BK23" i="446"/>
  <c r="BB12" i="446"/>
  <c r="BB14" i="446" s="1"/>
  <c r="AO30" i="446"/>
  <c r="AP30" i="446"/>
  <c r="AQ30" i="446" s="1"/>
  <c r="BL30" i="446"/>
  <c r="BN30" i="446"/>
  <c r="AR30" i="446"/>
  <c r="BR30" i="446"/>
  <c r="BS30" i="446"/>
  <c r="AU30" i="446"/>
  <c r="BQ30" i="446"/>
  <c r="M16" i="446"/>
  <c r="U15" i="446"/>
  <c r="AF17" i="446"/>
  <c r="BQ50" i="446"/>
  <c r="AR50" i="446"/>
  <c r="BM50" i="446"/>
  <c r="AO50" i="446"/>
  <c r="BR50" i="446"/>
  <c r="BO50" i="446"/>
  <c r="BT50" i="446"/>
  <c r="AV50" i="446"/>
  <c r="AW50" i="446" s="1"/>
  <c r="AT50" i="446"/>
  <c r="BP50" i="446"/>
  <c r="BK83" i="446"/>
  <c r="BJ83" i="446"/>
  <c r="BI83" i="446"/>
  <c r="BR105" i="446"/>
  <c r="AR105" i="446"/>
  <c r="BP105" i="446"/>
  <c r="AO105" i="446"/>
  <c r="BM105" i="446"/>
  <c r="AV105" i="446"/>
  <c r="AW105" i="446" s="1"/>
  <c r="AU105" i="446"/>
  <c r="AP105" i="446"/>
  <c r="AQ105" i="446" s="1"/>
  <c r="BQ105" i="446"/>
  <c r="BT105" i="446"/>
  <c r="BS105" i="446"/>
  <c r="BN105" i="446"/>
  <c r="BK114" i="446"/>
  <c r="BI114" i="446"/>
  <c r="BJ114" i="446"/>
  <c r="BT118" i="446"/>
  <c r="AP118" i="446"/>
  <c r="AQ118" i="446" s="1"/>
  <c r="BQ118" i="446"/>
  <c r="BO118" i="446"/>
  <c r="AT118" i="446"/>
  <c r="BN118" i="446"/>
  <c r="AV118" i="446"/>
  <c r="AW118" i="446" s="1"/>
  <c r="BS118" i="446"/>
  <c r="AR118" i="446"/>
  <c r="AS118" i="446"/>
  <c r="BP121" i="446"/>
  <c r="AU121" i="446"/>
  <c r="BN121" i="446"/>
  <c r="AR121" i="446"/>
  <c r="BM121" i="446"/>
  <c r="AV121" i="446"/>
  <c r="AW121" i="446" s="1"/>
  <c r="BT121" i="446"/>
  <c r="AT121" i="446"/>
  <c r="BL121" i="446"/>
  <c r="BR121" i="446"/>
  <c r="AO121" i="446"/>
  <c r="AP121" i="446"/>
  <c r="AQ121" i="446" s="1"/>
  <c r="BQ121" i="446"/>
  <c r="BR124" i="446"/>
  <c r="AP124" i="446"/>
  <c r="AQ124" i="446" s="1"/>
  <c r="BM124" i="446"/>
  <c r="AS124" i="446"/>
  <c r="BS124" i="446"/>
  <c r="BL124" i="446"/>
  <c r="AT124" i="446"/>
  <c r="AU124" i="446"/>
  <c r="BN124" i="446"/>
  <c r="BS131" i="446"/>
  <c r="BN131" i="446"/>
  <c r="BQ131" i="446"/>
  <c r="BR131" i="446"/>
  <c r="BL131" i="446"/>
  <c r="AU131" i="446"/>
  <c r="AP131" i="446"/>
  <c r="AQ131" i="446" s="1"/>
  <c r="AS131" i="446"/>
  <c r="BT131" i="446"/>
  <c r="AO131" i="446"/>
  <c r="BM131" i="446"/>
  <c r="BP131" i="446"/>
  <c r="AR131" i="446"/>
  <c r="BQ132" i="446"/>
  <c r="AS132" i="446"/>
  <c r="BS132" i="446"/>
  <c r="BN132" i="446"/>
  <c r="AR132" i="446"/>
  <c r="BP132" i="446"/>
  <c r="BM132" i="446"/>
  <c r="AP132" i="446"/>
  <c r="AQ132" i="446" s="1"/>
  <c r="BL132" i="446"/>
  <c r="AT132" i="446"/>
  <c r="BO132" i="446"/>
  <c r="BI143" i="446"/>
  <c r="BK143" i="446"/>
  <c r="BJ25" i="447"/>
  <c r="BK25" i="447"/>
  <c r="BI25" i="447"/>
  <c r="BR12" i="447"/>
  <c r="BR14" i="447" s="1"/>
  <c r="BE12" i="447"/>
  <c r="BE14" i="447" s="1"/>
  <c r="AK21" i="447"/>
  <c r="AK17" i="447"/>
  <c r="BE21" i="447"/>
  <c r="AM30" i="447"/>
  <c r="AL17" i="447" s="1"/>
  <c r="AL21" i="447"/>
  <c r="BJ33" i="447"/>
  <c r="BI33" i="447"/>
  <c r="BK33" i="447"/>
  <c r="M16" i="447"/>
  <c r="U15" i="447"/>
  <c r="AF17" i="447"/>
  <c r="BR95" i="447"/>
  <c r="BL95" i="447"/>
  <c r="AT95" i="447"/>
  <c r="AO95" i="447"/>
  <c r="BS95" i="447"/>
  <c r="BP95" i="447"/>
  <c r="AP95" i="447"/>
  <c r="AQ95" i="447" s="1"/>
  <c r="BT95" i="447"/>
  <c r="BQ95" i="447"/>
  <c r="BO95" i="447"/>
  <c r="AU95" i="447"/>
  <c r="AR95" i="447"/>
  <c r="AV95" i="447"/>
  <c r="AW95" i="447" s="1"/>
  <c r="BN95" i="447"/>
  <c r="BK111" i="447"/>
  <c r="BI111" i="447"/>
  <c r="BK115" i="447"/>
  <c r="BI115" i="447"/>
  <c r="AA121" i="448"/>
  <c r="X121" i="448"/>
  <c r="X145" i="448"/>
  <c r="Z145" i="448"/>
  <c r="AA145" i="448"/>
  <c r="Y145" i="448"/>
  <c r="AA237" i="448"/>
  <c r="Z237" i="448"/>
  <c r="Y237" i="448"/>
  <c r="X237" i="448"/>
  <c r="Z97" i="430"/>
  <c r="X93" i="430"/>
  <c r="X161" i="430"/>
  <c r="X200" i="430"/>
  <c r="X226" i="430"/>
  <c r="X241" i="430"/>
  <c r="X245" i="430"/>
  <c r="BJ27" i="443"/>
  <c r="AY21" i="443"/>
  <c r="N15" i="443"/>
  <c r="BO38" i="443"/>
  <c r="AR38" i="443"/>
  <c r="AO51" i="445"/>
  <c r="BK25" i="445"/>
  <c r="BE12" i="445"/>
  <c r="BE14" i="445" s="1"/>
  <c r="BR37" i="445"/>
  <c r="BO37" i="445"/>
  <c r="AS51" i="445"/>
  <c r="AU37" i="445"/>
  <c r="BN28" i="445"/>
  <c r="BN51" i="445"/>
  <c r="BM37" i="445"/>
  <c r="N14" i="443"/>
  <c r="S18" i="443"/>
  <c r="AZ18" i="443"/>
  <c r="BA18" i="443" s="1"/>
  <c r="BF18" i="443"/>
  <c r="BG18" i="443" s="1"/>
  <c r="AD21" i="443"/>
  <c r="AS27" i="443"/>
  <c r="BQ31" i="443"/>
  <c r="BM33" i="443"/>
  <c r="BP33" i="443"/>
  <c r="BL33" i="443"/>
  <c r="AR33" i="443"/>
  <c r="BT34" i="443"/>
  <c r="AP34" i="443"/>
  <c r="AQ34" i="443" s="1"/>
  <c r="BK34" i="443"/>
  <c r="BI34" i="443"/>
  <c r="BQ35" i="443"/>
  <c r="BI39" i="443"/>
  <c r="BK39" i="443"/>
  <c r="AV41" i="443"/>
  <c r="AW41" i="443" s="1"/>
  <c r="BJ46" i="443"/>
  <c r="BK46" i="443"/>
  <c r="BK48" i="443"/>
  <c r="BJ48" i="443"/>
  <c r="BK50" i="443"/>
  <c r="BI50" i="443"/>
  <c r="BM58" i="443"/>
  <c r="AT58" i="443"/>
  <c r="BL58" i="443"/>
  <c r="AR58" i="443"/>
  <c r="BM74" i="443"/>
  <c r="AT74" i="443"/>
  <c r="BL74" i="443"/>
  <c r="AR74" i="443"/>
  <c r="AT86" i="443"/>
  <c r="BN87" i="443"/>
  <c r="AV87" i="443"/>
  <c r="AW87" i="443" s="1"/>
  <c r="BS87" i="443"/>
  <c r="BM87" i="443"/>
  <c r="AT87" i="443"/>
  <c r="AO87" i="443"/>
  <c r="BK91" i="443"/>
  <c r="BJ91" i="443"/>
  <c r="BQ93" i="443"/>
  <c r="AR93" i="443"/>
  <c r="BP93" i="443"/>
  <c r="AV93" i="443"/>
  <c r="AW93" i="443" s="1"/>
  <c r="BO93" i="443"/>
  <c r="BM96" i="443"/>
  <c r="BR96" i="443"/>
  <c r="AS96" i="443"/>
  <c r="BL96" i="443"/>
  <c r="BJ104" i="443"/>
  <c r="BI104" i="443"/>
  <c r="BP114" i="443"/>
  <c r="AV114" i="443"/>
  <c r="AW114" i="443" s="1"/>
  <c r="AP114" i="443"/>
  <c r="AQ114" i="443" s="1"/>
  <c r="BO114" i="443"/>
  <c r="BL114" i="443"/>
  <c r="BR115" i="443"/>
  <c r="BL115" i="443"/>
  <c r="AU115" i="443"/>
  <c r="BP115" i="443"/>
  <c r="AT115" i="443"/>
  <c r="AO115" i="443"/>
  <c r="BT115" i="443"/>
  <c r="BQ117" i="443"/>
  <c r="BP117" i="443"/>
  <c r="AU117" i="443"/>
  <c r="AV121" i="443"/>
  <c r="AW121" i="443" s="1"/>
  <c r="BN121" i="443"/>
  <c r="AT124" i="443"/>
  <c r="BR125" i="443"/>
  <c r="AU125" i="443"/>
  <c r="BP125" i="443"/>
  <c r="AR125" i="443"/>
  <c r="BT125" i="443"/>
  <c r="AS132" i="443"/>
  <c r="BO132" i="443"/>
  <c r="AR132" i="443"/>
  <c r="BM132" i="443"/>
  <c r="BR143" i="443"/>
  <c r="AV143" i="443"/>
  <c r="AW143" i="443" s="1"/>
  <c r="BQ143" i="443"/>
  <c r="AO143" i="443"/>
  <c r="BJ143" i="443"/>
  <c r="BI143" i="443"/>
  <c r="BP145" i="443"/>
  <c r="AV145" i="443"/>
  <c r="AW145" i="443" s="1"/>
  <c r="AP145" i="443"/>
  <c r="AQ145" i="443" s="1"/>
  <c r="BO145" i="443"/>
  <c r="BL145" i="443"/>
  <c r="BR146" i="443"/>
  <c r="BL146" i="443"/>
  <c r="AU146" i="443"/>
  <c r="BP146" i="443"/>
  <c r="AT146" i="443"/>
  <c r="AO146" i="443"/>
  <c r="BT146" i="443"/>
  <c r="R14" i="444"/>
  <c r="BB16" i="444"/>
  <c r="L16" i="444"/>
  <c r="P21" i="444"/>
  <c r="BP27" i="444"/>
  <c r="AU27" i="444"/>
  <c r="BN27" i="444"/>
  <c r="AR27" i="444"/>
  <c r="BT27" i="444"/>
  <c r="BM34" i="444"/>
  <c r="BR35" i="444"/>
  <c r="BM40" i="444"/>
  <c r="BS46" i="444"/>
  <c r="AP46" i="444"/>
  <c r="AQ46" i="444" s="1"/>
  <c r="BR46" i="444"/>
  <c r="AV46" i="444"/>
  <c r="AW46" i="444" s="1"/>
  <c r="BN46" i="444"/>
  <c r="BS52" i="444"/>
  <c r="AP52" i="444"/>
  <c r="AQ52" i="444" s="1"/>
  <c r="BP52" i="444"/>
  <c r="AT53" i="444"/>
  <c r="BJ59" i="444"/>
  <c r="BI59" i="444"/>
  <c r="BI61" i="444"/>
  <c r="BK61" i="444"/>
  <c r="AV63" i="444"/>
  <c r="AW63" i="444" s="1"/>
  <c r="BJ68" i="444"/>
  <c r="BK68" i="444"/>
  <c r="AS71" i="444"/>
  <c r="AR71" i="444"/>
  <c r="BK75" i="444"/>
  <c r="BJ75" i="444"/>
  <c r="BP77" i="444"/>
  <c r="BQ77" i="444"/>
  <c r="BT77" i="444"/>
  <c r="BO77" i="444"/>
  <c r="AU77" i="444"/>
  <c r="AP77" i="444"/>
  <c r="AQ77" i="444" s="1"/>
  <c r="BN77" i="444"/>
  <c r="BN79" i="444"/>
  <c r="AR79" i="444"/>
  <c r="BT79" i="444"/>
  <c r="BM79" i="444"/>
  <c r="AV79" i="444"/>
  <c r="AW79" i="444" s="1"/>
  <c r="AO79" i="444"/>
  <c r="BQ82" i="444"/>
  <c r="AS82" i="444"/>
  <c r="BM82" i="444"/>
  <c r="AO82" i="444"/>
  <c r="BI93" i="444"/>
  <c r="BK93" i="444"/>
  <c r="AV95" i="444"/>
  <c r="AW95" i="444" s="1"/>
  <c r="BK107" i="444"/>
  <c r="BJ107" i="444"/>
  <c r="BS119" i="444"/>
  <c r="AT119" i="444"/>
  <c r="BK121" i="444"/>
  <c r="BJ121" i="444"/>
  <c r="BQ133" i="444"/>
  <c r="AR133" i="444"/>
  <c r="BN133" i="444"/>
  <c r="AP133" i="444"/>
  <c r="AQ133" i="444" s="1"/>
  <c r="BS133" i="444"/>
  <c r="BK134" i="444"/>
  <c r="BJ134" i="444"/>
  <c r="BO145" i="444"/>
  <c r="AV145" i="444"/>
  <c r="AW145" i="444" s="1"/>
  <c r="AP145" i="444"/>
  <c r="AQ145" i="444" s="1"/>
  <c r="BN145" i="444"/>
  <c r="BR145" i="444"/>
  <c r="BF18" i="445"/>
  <c r="BG18" i="445" s="1"/>
  <c r="P18" i="445"/>
  <c r="BS18" i="445"/>
  <c r="BT18" i="445" s="1"/>
  <c r="BM18" i="445"/>
  <c r="BN18" i="445" s="1"/>
  <c r="BC18" i="445"/>
  <c r="BB12" i="445"/>
  <c r="BB14" i="445" s="1"/>
  <c r="BJ22" i="445"/>
  <c r="BL12" i="445"/>
  <c r="BL14" i="445" s="1"/>
  <c r="BR12" i="445"/>
  <c r="BR14" i="445" s="1"/>
  <c r="AH21" i="445"/>
  <c r="BI23" i="445"/>
  <c r="BK23" i="445"/>
  <c r="BT26" i="445"/>
  <c r="BL26" i="445"/>
  <c r="AT26" i="445"/>
  <c r="BR26" i="445"/>
  <c r="BS26" i="445"/>
  <c r="BY14" i="445"/>
  <c r="BJ28" i="445"/>
  <c r="BI28" i="445"/>
  <c r="BR30" i="445"/>
  <c r="AS32" i="445"/>
  <c r="BR32" i="445"/>
  <c r="AR32" i="445"/>
  <c r="BP32" i="445"/>
  <c r="AT32" i="445"/>
  <c r="AV32" i="445"/>
  <c r="AW32" i="445" s="1"/>
  <c r="BM32" i="445"/>
  <c r="BK40" i="445"/>
  <c r="BJ40" i="445"/>
  <c r="BI40" i="445"/>
  <c r="BI53" i="445"/>
  <c r="BK53" i="445"/>
  <c r="BS54" i="445"/>
  <c r="BN54" i="445"/>
  <c r="AU54" i="445"/>
  <c r="BT54" i="445"/>
  <c r="BL54" i="445"/>
  <c r="AS54" i="445"/>
  <c r="BQ54" i="445"/>
  <c r="BR54" i="445"/>
  <c r="AP54" i="445"/>
  <c r="AQ54" i="445" s="1"/>
  <c r="BT70" i="445"/>
  <c r="BO70" i="445"/>
  <c r="AP70" i="445"/>
  <c r="AQ70" i="445" s="1"/>
  <c r="BQ70" i="445"/>
  <c r="BR70" i="445"/>
  <c r="AS70" i="445"/>
  <c r="BP70" i="445"/>
  <c r="BS70" i="445"/>
  <c r="BQ74" i="445"/>
  <c r="BI75" i="445"/>
  <c r="BK75" i="445"/>
  <c r="BI79" i="445"/>
  <c r="BK79" i="445"/>
  <c r="BJ79" i="445"/>
  <c r="BQ83" i="445"/>
  <c r="AS83" i="445"/>
  <c r="AT83" i="445"/>
  <c r="AO83" i="445"/>
  <c r="BL83" i="445"/>
  <c r="BS83" i="445"/>
  <c r="BR83" i="445"/>
  <c r="BQ86" i="445"/>
  <c r="BN91" i="445"/>
  <c r="AR91" i="445"/>
  <c r="BS91" i="445"/>
  <c r="AV91" i="445"/>
  <c r="AW91" i="445" s="1"/>
  <c r="BO91" i="445"/>
  <c r="AP91" i="445"/>
  <c r="AQ91" i="445" s="1"/>
  <c r="BP110" i="445"/>
  <c r="AP110" i="445"/>
  <c r="AQ110" i="445" s="1"/>
  <c r="BQ110" i="445"/>
  <c r="BS110" i="445"/>
  <c r="BL110" i="445"/>
  <c r="BR110" i="445"/>
  <c r="AU110" i="445"/>
  <c r="AO110" i="445"/>
  <c r="BT110" i="445"/>
  <c r="BQ111" i="445"/>
  <c r="AR111" i="445"/>
  <c r="AS111" i="445"/>
  <c r="AO111" i="445"/>
  <c r="BR111" i="445"/>
  <c r="BM115" i="445"/>
  <c r="AS115" i="445"/>
  <c r="BO117" i="445"/>
  <c r="AU117" i="445"/>
  <c r="BT117" i="445"/>
  <c r="BL117" i="445"/>
  <c r="AT117" i="445"/>
  <c r="BQ117" i="445"/>
  <c r="BS117" i="445"/>
  <c r="AP117" i="445"/>
  <c r="AQ117" i="445" s="1"/>
  <c r="BP117" i="445"/>
  <c r="BP125" i="445"/>
  <c r="BO125" i="445"/>
  <c r="AP125" i="445"/>
  <c r="AQ125" i="445" s="1"/>
  <c r="BS125" i="445"/>
  <c r="BQ125" i="445"/>
  <c r="BL125" i="445"/>
  <c r="AU125" i="445"/>
  <c r="BI138" i="445"/>
  <c r="BK138" i="445"/>
  <c r="BS145" i="445"/>
  <c r="AT145" i="445"/>
  <c r="BQ145" i="445"/>
  <c r="BP145" i="445"/>
  <c r="AP145" i="445"/>
  <c r="AQ145" i="445" s="1"/>
  <c r="BO145" i="445"/>
  <c r="BL145" i="445"/>
  <c r="AU145" i="445"/>
  <c r="BK146" i="445"/>
  <c r="BJ146" i="445"/>
  <c r="BI146" i="445"/>
  <c r="P21" i="446"/>
  <c r="BP47" i="446"/>
  <c r="BM47" i="446"/>
  <c r="AU47" i="446"/>
  <c r="BQ47" i="446"/>
  <c r="AR47" i="446"/>
  <c r="BP49" i="446"/>
  <c r="AP49" i="446"/>
  <c r="AQ49" i="446" s="1"/>
  <c r="BQ49" i="446"/>
  <c r="BT49" i="446"/>
  <c r="BO49" i="446"/>
  <c r="AU49" i="446"/>
  <c r="BS49" i="446"/>
  <c r="AS49" i="446"/>
  <c r="BR49" i="446"/>
  <c r="AO49" i="446"/>
  <c r="BL49" i="446"/>
  <c r="BS62" i="446"/>
  <c r="BN62" i="446"/>
  <c r="AU62" i="446"/>
  <c r="BR62" i="446"/>
  <c r="BL62" i="446"/>
  <c r="AT62" i="446"/>
  <c r="AO62" i="446"/>
  <c r="BP62" i="446"/>
  <c r="AS62" i="446"/>
  <c r="BO62" i="446"/>
  <c r="AP62" i="446"/>
  <c r="AQ62" i="446" s="1"/>
  <c r="BJ81" i="446"/>
  <c r="BK81" i="446"/>
  <c r="BI86" i="446"/>
  <c r="BQ92" i="446"/>
  <c r="AV92" i="446"/>
  <c r="AW92" i="446" s="1"/>
  <c r="BK96" i="446"/>
  <c r="BJ96" i="446"/>
  <c r="BI96" i="446"/>
  <c r="BK117" i="446"/>
  <c r="BJ117" i="446"/>
  <c r="BS143" i="446"/>
  <c r="BN143" i="446"/>
  <c r="AU143" i="446"/>
  <c r="BR143" i="446"/>
  <c r="BL143" i="446"/>
  <c r="AT143" i="446"/>
  <c r="AO143" i="446"/>
  <c r="BT143" i="446"/>
  <c r="BQ143" i="446"/>
  <c r="BP143" i="446"/>
  <c r="AS143" i="446"/>
  <c r="BO143" i="446"/>
  <c r="BB21" i="447"/>
  <c r="BB16" i="447"/>
  <c r="BF21" i="447"/>
  <c r="BT40" i="447"/>
  <c r="BO40" i="447"/>
  <c r="AU40" i="447"/>
  <c r="BS40" i="447"/>
  <c r="BN40" i="447"/>
  <c r="AT40" i="447"/>
  <c r="AO40" i="447"/>
  <c r="BQ40" i="447"/>
  <c r="BR40" i="447"/>
  <c r="AS40" i="447"/>
  <c r="BP40" i="447"/>
  <c r="BS45" i="447"/>
  <c r="AP45" i="447"/>
  <c r="AQ45" i="447" s="1"/>
  <c r="BR45" i="447"/>
  <c r="AV45" i="447"/>
  <c r="AW45" i="447" s="1"/>
  <c r="AS45" i="447"/>
  <c r="AO45" i="447"/>
  <c r="BQ47" i="447"/>
  <c r="AR47" i="447"/>
  <c r="BP47" i="447"/>
  <c r="AV47" i="447"/>
  <c r="AW47" i="447" s="1"/>
  <c r="AP47" i="447"/>
  <c r="AQ47" i="447" s="1"/>
  <c r="AU47" i="447"/>
  <c r="BT47" i="447"/>
  <c r="BL47" i="447"/>
  <c r="BI64" i="447"/>
  <c r="BK64" i="447"/>
  <c r="BJ64" i="447"/>
  <c r="BT84" i="447"/>
  <c r="BO84" i="447"/>
  <c r="AU84" i="447"/>
  <c r="AP84" i="447"/>
  <c r="AQ84" i="447" s="1"/>
  <c r="BP84" i="447"/>
  <c r="AS84" i="447"/>
  <c r="BQ84" i="447"/>
  <c r="BN84" i="447"/>
  <c r="BL84" i="447"/>
  <c r="AT84" i="447"/>
  <c r="AO84" i="447"/>
  <c r="BR84" i="447"/>
  <c r="BI88" i="447"/>
  <c r="BK88" i="447"/>
  <c r="BJ88" i="447"/>
  <c r="BJ92" i="447"/>
  <c r="BK92" i="447"/>
  <c r="BI92" i="447"/>
  <c r="BR116" i="447"/>
  <c r="AV116" i="447"/>
  <c r="AW116" i="447" s="1"/>
  <c r="BS116" i="447"/>
  <c r="AS116" i="447"/>
  <c r="BQ116" i="447"/>
  <c r="AP116" i="447"/>
  <c r="AQ116" i="447" s="1"/>
  <c r="BM116" i="447"/>
  <c r="BJ120" i="447"/>
  <c r="BK120" i="447"/>
  <c r="BI120" i="447"/>
  <c r="BO141" i="447"/>
  <c r="AV141" i="447"/>
  <c r="AW141" i="447" s="1"/>
  <c r="AP141" i="447"/>
  <c r="AQ141" i="447" s="1"/>
  <c r="BM141" i="447"/>
  <c r="BS141" i="447"/>
  <c r="AO141" i="447"/>
  <c r="BR141" i="447"/>
  <c r="BN141" i="447"/>
  <c r="AT141" i="447"/>
  <c r="X42" i="448"/>
  <c r="Z42" i="448"/>
  <c r="Y42" i="448"/>
  <c r="X74" i="448"/>
  <c r="AA74" i="448"/>
  <c r="X81" i="448"/>
  <c r="AA81" i="448"/>
  <c r="AA99" i="448"/>
  <c r="X99" i="448"/>
  <c r="AA117" i="448"/>
  <c r="X117" i="448"/>
  <c r="Z159" i="448"/>
  <c r="AA159" i="448"/>
  <c r="Y159" i="448"/>
  <c r="X159" i="448"/>
  <c r="X175" i="448"/>
  <c r="AA175" i="448"/>
  <c r="Z175" i="448"/>
  <c r="Y175" i="448"/>
  <c r="AA189" i="448"/>
  <c r="Z189" i="448"/>
  <c r="Y189" i="448"/>
  <c r="X189" i="448"/>
  <c r="AA198" i="448"/>
  <c r="Z198" i="448"/>
  <c r="Y198" i="448"/>
  <c r="X198" i="448"/>
  <c r="AA206" i="448"/>
  <c r="Z206" i="448"/>
  <c r="Y206" i="448"/>
  <c r="X206" i="448"/>
  <c r="AA214" i="448"/>
  <c r="Z214" i="448"/>
  <c r="Y214" i="448"/>
  <c r="X214" i="448"/>
  <c r="AA222" i="448"/>
  <c r="Z222" i="448"/>
  <c r="Y222" i="448"/>
  <c r="X222" i="448"/>
  <c r="AA27" i="449"/>
  <c r="X27" i="449"/>
  <c r="Z27" i="449"/>
  <c r="Y27" i="449"/>
  <c r="AA29" i="449"/>
  <c r="X29" i="449"/>
  <c r="Z29" i="449"/>
  <c r="Y29" i="449"/>
  <c r="AA35" i="449"/>
  <c r="X35" i="449"/>
  <c r="Z35" i="449"/>
  <c r="Y35" i="449"/>
  <c r="AA37" i="449"/>
  <c r="X37" i="449"/>
  <c r="Z37" i="449"/>
  <c r="Y37" i="449"/>
  <c r="AA43" i="449"/>
  <c r="X43" i="449"/>
  <c r="Z43" i="449"/>
  <c r="Y43" i="449"/>
  <c r="AA45" i="449"/>
  <c r="X45" i="449"/>
  <c r="Z45" i="449"/>
  <c r="Y45" i="449"/>
  <c r="AA53" i="449"/>
  <c r="X53" i="449"/>
  <c r="Z53" i="449"/>
  <c r="Y53" i="449"/>
  <c r="AA63" i="449"/>
  <c r="X63" i="449"/>
  <c r="Z63" i="449"/>
  <c r="Y63" i="449"/>
  <c r="Z72" i="449"/>
  <c r="Y72" i="449"/>
  <c r="AA72" i="449"/>
  <c r="X72" i="449"/>
  <c r="AA77" i="449"/>
  <c r="X77" i="449"/>
  <c r="Z77" i="449"/>
  <c r="Y77" i="449"/>
  <c r="AA85" i="449"/>
  <c r="X85" i="449"/>
  <c r="Z85" i="449"/>
  <c r="Y85" i="449"/>
  <c r="AA95" i="449"/>
  <c r="X95" i="449"/>
  <c r="Z95" i="449"/>
  <c r="Y95" i="449"/>
  <c r="Z104" i="449"/>
  <c r="Y104" i="449"/>
  <c r="AA104" i="449"/>
  <c r="X104" i="449"/>
  <c r="AA109" i="449"/>
  <c r="X109" i="449"/>
  <c r="Z109" i="449"/>
  <c r="Y109" i="449"/>
  <c r="AA117" i="449"/>
  <c r="X117" i="449"/>
  <c r="Z117" i="449"/>
  <c r="Y117" i="449"/>
  <c r="AA127" i="449"/>
  <c r="X127" i="449"/>
  <c r="Z127" i="449"/>
  <c r="Y127" i="449"/>
  <c r="Z136" i="449"/>
  <c r="Y136" i="449"/>
  <c r="AA136" i="449"/>
  <c r="X136" i="449"/>
  <c r="AA149" i="449"/>
  <c r="X149" i="449"/>
  <c r="Y149" i="449"/>
  <c r="Z149" i="449"/>
  <c r="Z180" i="449"/>
  <c r="Y180" i="449"/>
  <c r="AA180" i="449"/>
  <c r="X180" i="449"/>
  <c r="Z182" i="449"/>
  <c r="AA182" i="449"/>
  <c r="X182" i="449"/>
  <c r="Y182" i="449"/>
  <c r="Z212" i="449"/>
  <c r="Y212" i="449"/>
  <c r="AA212" i="449"/>
  <c r="X212" i="449"/>
  <c r="Z214" i="449"/>
  <c r="AA214" i="449"/>
  <c r="X214" i="449"/>
  <c r="Y214" i="449"/>
  <c r="Z84" i="450"/>
  <c r="Y84" i="450"/>
  <c r="AA84" i="450"/>
  <c r="Z104" i="450"/>
  <c r="AA104" i="450"/>
  <c r="Y104" i="450"/>
  <c r="Y128" i="450"/>
  <c r="AA128" i="450"/>
  <c r="AA181" i="450"/>
  <c r="Z181" i="450"/>
  <c r="Y181" i="450"/>
  <c r="X181" i="450"/>
  <c r="AA197" i="450"/>
  <c r="Z197" i="450"/>
  <c r="Y197" i="450"/>
  <c r="X197" i="450"/>
  <c r="X211" i="450"/>
  <c r="AA211" i="450"/>
  <c r="Y211" i="450"/>
  <c r="Z211" i="450"/>
  <c r="AA221" i="450"/>
  <c r="X221" i="450"/>
  <c r="Y221" i="450"/>
  <c r="Z221" i="450"/>
  <c r="U16" i="443"/>
  <c r="BS27" i="443"/>
  <c r="BN27" i="443"/>
  <c r="BQ27" i="443"/>
  <c r="AT27" i="443"/>
  <c r="BR27" i="443"/>
  <c r="BT31" i="443"/>
  <c r="BO31" i="443"/>
  <c r="AU31" i="443"/>
  <c r="BS31" i="443"/>
  <c r="BN31" i="443"/>
  <c r="AT31" i="443"/>
  <c r="AO31" i="443"/>
  <c r="BP31" i="443"/>
  <c r="BS35" i="443"/>
  <c r="BN35" i="443"/>
  <c r="AU35" i="443"/>
  <c r="AP35" i="443"/>
  <c r="AQ35" i="443" s="1"/>
  <c r="BR35" i="443"/>
  <c r="BL35" i="443"/>
  <c r="AT35" i="443"/>
  <c r="AO35" i="443"/>
  <c r="BT41" i="443"/>
  <c r="BM41" i="443"/>
  <c r="AU41" i="443"/>
  <c r="BR41" i="443"/>
  <c r="AR41" i="443"/>
  <c r="BP41" i="443"/>
  <c r="BJ68" i="443"/>
  <c r="BI68" i="443"/>
  <c r="BP86" i="443"/>
  <c r="BQ86" i="443"/>
  <c r="BT86" i="443"/>
  <c r="BO86" i="443"/>
  <c r="AU86" i="443"/>
  <c r="AP86" i="443"/>
  <c r="AQ86" i="443" s="1"/>
  <c r="BN86" i="443"/>
  <c r="BR88" i="443"/>
  <c r="AR88" i="443"/>
  <c r="BP88" i="443"/>
  <c r="AO88" i="443"/>
  <c r="BT88" i="443"/>
  <c r="BJ100" i="443"/>
  <c r="BI100" i="443"/>
  <c r="BK102" i="443"/>
  <c r="BJ102" i="443"/>
  <c r="BS107" i="443"/>
  <c r="AP107" i="443"/>
  <c r="AQ107" i="443" s="1"/>
  <c r="BO107" i="443"/>
  <c r="BR107" i="443"/>
  <c r="AV107" i="443"/>
  <c r="AW107" i="443" s="1"/>
  <c r="BN107" i="443"/>
  <c r="AS111" i="443"/>
  <c r="BQ111" i="443"/>
  <c r="AO111" i="443"/>
  <c r="BM111" i="443"/>
  <c r="BO124" i="443"/>
  <c r="AP124" i="443"/>
  <c r="AQ124" i="443" s="1"/>
  <c r="BN124" i="443"/>
  <c r="AV124" i="443"/>
  <c r="AW124" i="443" s="1"/>
  <c r="BR124" i="443"/>
  <c r="BK139" i="443"/>
  <c r="BJ139" i="443"/>
  <c r="S21" i="444"/>
  <c r="AD21" i="444"/>
  <c r="BK29" i="444"/>
  <c r="BJ29" i="444"/>
  <c r="BS40" i="444"/>
  <c r="BT41" i="444"/>
  <c r="BO41" i="444"/>
  <c r="AU41" i="444"/>
  <c r="AP41" i="444"/>
  <c r="AQ41" i="444" s="1"/>
  <c r="BS41" i="444"/>
  <c r="BN41" i="444"/>
  <c r="AT41" i="444"/>
  <c r="AO41" i="444"/>
  <c r="BL41" i="444"/>
  <c r="BQ44" i="444"/>
  <c r="BM44" i="444"/>
  <c r="AT44" i="444"/>
  <c r="BL44" i="444"/>
  <c r="BK46" i="444"/>
  <c r="BJ46" i="444"/>
  <c r="BK50" i="444"/>
  <c r="BJ50" i="444"/>
  <c r="BP53" i="444"/>
  <c r="AP53" i="444"/>
  <c r="AQ53" i="444" s="1"/>
  <c r="BQ53" i="444"/>
  <c r="BT53" i="444"/>
  <c r="BO53" i="444"/>
  <c r="AU53" i="444"/>
  <c r="BN53" i="444"/>
  <c r="BM60" i="444"/>
  <c r="AT60" i="444"/>
  <c r="BL60" i="444"/>
  <c r="AR60" i="444"/>
  <c r="BP63" i="444"/>
  <c r="AU63" i="444"/>
  <c r="BN63" i="444"/>
  <c r="AR63" i="444"/>
  <c r="BR63" i="444"/>
  <c r="AS70" i="444"/>
  <c r="BQ70" i="444"/>
  <c r="AR70" i="444"/>
  <c r="BO70" i="444"/>
  <c r="BJ74" i="444"/>
  <c r="BI74" i="444"/>
  <c r="BQ80" i="444"/>
  <c r="BP80" i="444"/>
  <c r="AR80" i="444"/>
  <c r="AP90" i="444"/>
  <c r="AQ90" i="444" s="1"/>
  <c r="BS90" i="444"/>
  <c r="BK90" i="444"/>
  <c r="BJ90" i="444"/>
  <c r="BQ92" i="444"/>
  <c r="BM92" i="444"/>
  <c r="BR95" i="444"/>
  <c r="AU95" i="444"/>
  <c r="BP95" i="444"/>
  <c r="AR95" i="444"/>
  <c r="BT95" i="444"/>
  <c r="BK102" i="444"/>
  <c r="BJ102" i="444"/>
  <c r="BQ108" i="444"/>
  <c r="BP108" i="444"/>
  <c r="AU108" i="444"/>
  <c r="BM108" i="444"/>
  <c r="AS111" i="444"/>
  <c r="BP111" i="444"/>
  <c r="AR111" i="444"/>
  <c r="BP114" i="444"/>
  <c r="AS114" i="444"/>
  <c r="BQ114" i="444"/>
  <c r="BK129" i="444"/>
  <c r="BJ129" i="444"/>
  <c r="BJ137" i="444"/>
  <c r="BI137" i="444"/>
  <c r="BJ145" i="444"/>
  <c r="BI145" i="444"/>
  <c r="L16" i="445"/>
  <c r="AF21" i="445"/>
  <c r="AK21" i="445"/>
  <c r="BE21" i="445"/>
  <c r="AE17" i="445"/>
  <c r="BE16" i="445"/>
  <c r="BJ25" i="445"/>
  <c r="BI25" i="445"/>
  <c r="BR28" i="445"/>
  <c r="AS28" i="445"/>
  <c r="BQ28" i="445"/>
  <c r="AR28" i="445"/>
  <c r="BL28" i="445"/>
  <c r="AV28" i="445"/>
  <c r="AW28" i="445" s="1"/>
  <c r="BP30" i="445"/>
  <c r="AP30" i="445"/>
  <c r="AQ30" i="445" s="1"/>
  <c r="BO30" i="445"/>
  <c r="BT30" i="445"/>
  <c r="BI36" i="445"/>
  <c r="BK36" i="445"/>
  <c r="BJ36" i="445"/>
  <c r="BQ37" i="445"/>
  <c r="AT37" i="445"/>
  <c r="AS37" i="445"/>
  <c r="AR37" i="445"/>
  <c r="BI44" i="445"/>
  <c r="BK44" i="445"/>
  <c r="BR51" i="445"/>
  <c r="AT51" i="445"/>
  <c r="BL51" i="445"/>
  <c r="BS51" i="445"/>
  <c r="AV51" i="445"/>
  <c r="AW51" i="445" s="1"/>
  <c r="AP59" i="445"/>
  <c r="AQ59" i="445" s="1"/>
  <c r="BS59" i="445"/>
  <c r="BO59" i="445"/>
  <c r="AR59" i="445"/>
  <c r="BK71" i="445"/>
  <c r="BJ71" i="445"/>
  <c r="BI71" i="445"/>
  <c r="BT74" i="445"/>
  <c r="BO74" i="445"/>
  <c r="AT74" i="445"/>
  <c r="AO74" i="445"/>
  <c r="BN74" i="445"/>
  <c r="BS74" i="445"/>
  <c r="BL74" i="445"/>
  <c r="AP74" i="445"/>
  <c r="AQ74" i="445" s="1"/>
  <c r="BR74" i="445"/>
  <c r="BO85" i="445"/>
  <c r="BL85" i="445"/>
  <c r="AR85" i="445"/>
  <c r="BT85" i="445"/>
  <c r="AP85" i="445"/>
  <c r="AQ85" i="445" s="1"/>
  <c r="BP85" i="445"/>
  <c r="BR86" i="445"/>
  <c r="BL86" i="445"/>
  <c r="AT86" i="445"/>
  <c r="AO86" i="445"/>
  <c r="BS86" i="445"/>
  <c r="AP86" i="445"/>
  <c r="AQ86" i="445" s="1"/>
  <c r="BP86" i="445"/>
  <c r="BJ102" i="445"/>
  <c r="BK102" i="445"/>
  <c r="BJ106" i="445"/>
  <c r="BK106" i="445"/>
  <c r="BJ107" i="445"/>
  <c r="BK107" i="445"/>
  <c r="BK110" i="445"/>
  <c r="BJ110" i="445"/>
  <c r="BI122" i="445"/>
  <c r="BK122" i="445"/>
  <c r="BJ122" i="445"/>
  <c r="BQ128" i="445"/>
  <c r="BP128" i="445"/>
  <c r="AU128" i="445"/>
  <c r="AR128" i="445"/>
  <c r="AS131" i="445"/>
  <c r="BR131" i="445"/>
  <c r="BM131" i="445"/>
  <c r="AR131" i="445"/>
  <c r="BT137" i="445"/>
  <c r="BL137" i="445"/>
  <c r="AT137" i="445"/>
  <c r="BQ137" i="445"/>
  <c r="BS137" i="445"/>
  <c r="BP137" i="445"/>
  <c r="AU137" i="445"/>
  <c r="BO137" i="445"/>
  <c r="AP137" i="445"/>
  <c r="AQ137" i="445" s="1"/>
  <c r="BP144" i="445"/>
  <c r="AU144" i="445"/>
  <c r="AR144" i="445"/>
  <c r="AG17" i="446"/>
  <c r="AK17" i="446"/>
  <c r="BE21" i="446"/>
  <c r="BS28" i="446"/>
  <c r="AT28" i="446"/>
  <c r="BQ28" i="446"/>
  <c r="BP28" i="446"/>
  <c r="BO28" i="446"/>
  <c r="AU28" i="446"/>
  <c r="BL28" i="446"/>
  <c r="AP28" i="446"/>
  <c r="AQ28" i="446" s="1"/>
  <c r="BS32" i="446"/>
  <c r="AT32" i="446"/>
  <c r="BQ32" i="446"/>
  <c r="BP32" i="446"/>
  <c r="BL32" i="446"/>
  <c r="AU32" i="446"/>
  <c r="AP32" i="446"/>
  <c r="AQ32" i="446" s="1"/>
  <c r="BO32" i="446"/>
  <c r="BK33" i="446"/>
  <c r="BJ33" i="446"/>
  <c r="BK41" i="446"/>
  <c r="BJ41" i="446"/>
  <c r="BK46" i="446"/>
  <c r="BJ46" i="446"/>
  <c r="BK52" i="446"/>
  <c r="BJ52" i="446"/>
  <c r="BN55" i="446"/>
  <c r="AR55" i="446"/>
  <c r="BR55" i="446"/>
  <c r="AP55" i="446"/>
  <c r="AQ55" i="446" s="1"/>
  <c r="AV55" i="446"/>
  <c r="AW55" i="446" s="1"/>
  <c r="BN75" i="446"/>
  <c r="BS75" i="446"/>
  <c r="BM75" i="446"/>
  <c r="AT75" i="446"/>
  <c r="AO75" i="446"/>
  <c r="AV75" i="446"/>
  <c r="AW75" i="446" s="1"/>
  <c r="BR75" i="446"/>
  <c r="AR75" i="446"/>
  <c r="BM80" i="446"/>
  <c r="AU80" i="446"/>
  <c r="BL80" i="446"/>
  <c r="AS80" i="446"/>
  <c r="BR80" i="446"/>
  <c r="BN104" i="446"/>
  <c r="AV104" i="446"/>
  <c r="AW104" i="446" s="1"/>
  <c r="BS104" i="446"/>
  <c r="BM104" i="446"/>
  <c r="AT104" i="446"/>
  <c r="AO104" i="446"/>
  <c r="BR104" i="446"/>
  <c r="AR104" i="446"/>
  <c r="BK112" i="446"/>
  <c r="BJ112" i="446"/>
  <c r="BI112" i="446"/>
  <c r="BI117" i="446"/>
  <c r="BQ122" i="446"/>
  <c r="BP122" i="446"/>
  <c r="AT122" i="446"/>
  <c r="AR122" i="446"/>
  <c r="BK132" i="446"/>
  <c r="BJ132" i="446"/>
  <c r="V21" i="447"/>
  <c r="AP40" i="447"/>
  <c r="AQ40" i="447" s="1"/>
  <c r="BM45" i="447"/>
  <c r="BO47" i="447"/>
  <c r="BL54" i="447"/>
  <c r="AV54" i="447"/>
  <c r="AW54" i="447" s="1"/>
  <c r="BQ57" i="447"/>
  <c r="AR57" i="447"/>
  <c r="BM57" i="447"/>
  <c r="AO57" i="447"/>
  <c r="BR57" i="447"/>
  <c r="BQ63" i="447"/>
  <c r="BO63" i="447"/>
  <c r="AT63" i="447"/>
  <c r="BJ65" i="447"/>
  <c r="BI65" i="447"/>
  <c r="BR68" i="447"/>
  <c r="BL68" i="447"/>
  <c r="AU68" i="447"/>
  <c r="AP68" i="447"/>
  <c r="AQ68" i="447" s="1"/>
  <c r="BP68" i="447"/>
  <c r="AT68" i="447"/>
  <c r="AO68" i="447"/>
  <c r="BN68" i="447"/>
  <c r="AS68" i="447"/>
  <c r="BT68" i="447"/>
  <c r="BO68" i="447"/>
  <c r="BQ73" i="447"/>
  <c r="AR73" i="447"/>
  <c r="BO73" i="447"/>
  <c r="AO73" i="447"/>
  <c r="BS84" i="447"/>
  <c r="BK85" i="447"/>
  <c r="BJ85" i="447"/>
  <c r="BI85" i="447"/>
  <c r="AO116" i="447"/>
  <c r="BI127" i="447"/>
  <c r="BK127" i="447"/>
  <c r="BJ127" i="447"/>
  <c r="BJ138" i="447"/>
  <c r="BI138" i="447"/>
  <c r="AR141" i="447"/>
  <c r="AB17" i="448"/>
  <c r="AB20" i="448" s="1"/>
  <c r="Z24" i="448"/>
  <c r="Y24" i="448"/>
  <c r="X58" i="448"/>
  <c r="AA58" i="448"/>
  <c r="X65" i="448"/>
  <c r="AA65" i="448"/>
  <c r="AA87" i="448"/>
  <c r="X87" i="448"/>
  <c r="AA240" i="448"/>
  <c r="X240" i="448"/>
  <c r="Z240" i="448"/>
  <c r="Y240" i="448"/>
  <c r="Z142" i="449"/>
  <c r="AA142" i="449"/>
  <c r="X142" i="449"/>
  <c r="Y142" i="449"/>
  <c r="Z144" i="449"/>
  <c r="Y144" i="449"/>
  <c r="AA144" i="449"/>
  <c r="X144" i="449"/>
  <c r="AA151" i="449"/>
  <c r="X151" i="449"/>
  <c r="Z151" i="449"/>
  <c r="Y151" i="449"/>
  <c r="Z172" i="449"/>
  <c r="Y172" i="449"/>
  <c r="AA172" i="449"/>
  <c r="X172" i="449"/>
  <c r="Z174" i="449"/>
  <c r="AA174" i="449"/>
  <c r="X174" i="449"/>
  <c r="Y174" i="449"/>
  <c r="Z204" i="449"/>
  <c r="Y204" i="449"/>
  <c r="AA204" i="449"/>
  <c r="X204" i="449"/>
  <c r="Z206" i="449"/>
  <c r="AA206" i="449"/>
  <c r="X206" i="449"/>
  <c r="Y206" i="449"/>
  <c r="Z26" i="450"/>
  <c r="AA26" i="450"/>
  <c r="Y26" i="450"/>
  <c r="Z38" i="450"/>
  <c r="AA38" i="450"/>
  <c r="Y38" i="450"/>
  <c r="AA70" i="450"/>
  <c r="Y70" i="450"/>
  <c r="Y120" i="450"/>
  <c r="AA120" i="450"/>
  <c r="AA163" i="450"/>
  <c r="Z163" i="450"/>
  <c r="Y163" i="450"/>
  <c r="AA203" i="450"/>
  <c r="Y203" i="450"/>
  <c r="Z203" i="450"/>
  <c r="X203" i="450"/>
  <c r="X207" i="450"/>
  <c r="AA207" i="450"/>
  <c r="Z207" i="450"/>
  <c r="Y207" i="450"/>
  <c r="AS23" i="443"/>
  <c r="BM32" i="443"/>
  <c r="BQ39" i="443"/>
  <c r="BP39" i="443"/>
  <c r="BO44" i="443"/>
  <c r="AP44" i="443"/>
  <c r="AQ44" i="443" s="1"/>
  <c r="BS44" i="443"/>
  <c r="AV45" i="443"/>
  <c r="AW45" i="443" s="1"/>
  <c r="AR46" i="443"/>
  <c r="BQ46" i="443"/>
  <c r="BQ47" i="443"/>
  <c r="AP47" i="443"/>
  <c r="AQ47" i="443" s="1"/>
  <c r="BN47" i="443"/>
  <c r="BS47" i="443"/>
  <c r="AS51" i="443"/>
  <c r="AR56" i="443"/>
  <c r="BQ59" i="443"/>
  <c r="BP59" i="443"/>
  <c r="BQ67" i="443"/>
  <c r="BO67" i="443"/>
  <c r="BT67" i="443"/>
  <c r="AR72" i="443"/>
  <c r="BQ75" i="443"/>
  <c r="BP75" i="443"/>
  <c r="AU77" i="443"/>
  <c r="BL77" i="443"/>
  <c r="AS78" i="443"/>
  <c r="BO78" i="443"/>
  <c r="AS80" i="443"/>
  <c r="BM80" i="443"/>
  <c r="AT81" i="443"/>
  <c r="BT81" i="443"/>
  <c r="AS82" i="443"/>
  <c r="BO82" i="443"/>
  <c r="BT84" i="443"/>
  <c r="AS90" i="443"/>
  <c r="BM95" i="443"/>
  <c r="BQ98" i="443"/>
  <c r="BO98" i="443"/>
  <c r="BT98" i="443"/>
  <c r="AS106" i="443"/>
  <c r="BL106" i="443"/>
  <c r="BP108" i="443"/>
  <c r="BT108" i="443"/>
  <c r="BL113" i="443"/>
  <c r="BT113" i="443"/>
  <c r="BQ123" i="443"/>
  <c r="BP123" i="443"/>
  <c r="AS127" i="443"/>
  <c r="BO127" i="443"/>
  <c r="AU130" i="443"/>
  <c r="BL130" i="443"/>
  <c r="AS131" i="443"/>
  <c r="AS138" i="443"/>
  <c r="BL138" i="443"/>
  <c r="AP139" i="443"/>
  <c r="AQ139" i="443" s="1"/>
  <c r="AV139" i="443"/>
  <c r="AW139" i="443" s="1"/>
  <c r="BO139" i="443"/>
  <c r="AU140" i="443"/>
  <c r="BP140" i="443"/>
  <c r="AV141" i="443"/>
  <c r="AW141" i="443" s="1"/>
  <c r="BM141" i="443"/>
  <c r="BQ142" i="443"/>
  <c r="AP142" i="443"/>
  <c r="AQ142" i="443" s="1"/>
  <c r="BO142" i="443"/>
  <c r="BT142" i="443"/>
  <c r="BL144" i="443"/>
  <c r="BT144" i="443"/>
  <c r="AS25" i="444"/>
  <c r="BL25" i="444"/>
  <c r="AP26" i="444"/>
  <c r="AQ26" i="444" s="1"/>
  <c r="AV26" i="444"/>
  <c r="AW26" i="444" s="1"/>
  <c r="BO26" i="444"/>
  <c r="BL31" i="444"/>
  <c r="BT31" i="444"/>
  <c r="AU36" i="444"/>
  <c r="BO36" i="444"/>
  <c r="AR42" i="444"/>
  <c r="BQ45" i="444"/>
  <c r="BP45" i="444"/>
  <c r="AV47" i="444"/>
  <c r="AW47" i="444" s="1"/>
  <c r="BQ57" i="444"/>
  <c r="BL57" i="444"/>
  <c r="BR57" i="444"/>
  <c r="AR58" i="444"/>
  <c r="BN58" i="444"/>
  <c r="BQ61" i="444"/>
  <c r="BP61" i="444"/>
  <c r="AS65" i="444"/>
  <c r="AR68" i="444"/>
  <c r="BQ68" i="444"/>
  <c r="BQ69" i="444"/>
  <c r="AP69" i="444"/>
  <c r="AQ69" i="444" s="1"/>
  <c r="BO69" i="444"/>
  <c r="BT69" i="444"/>
  <c r="AS73" i="444"/>
  <c r="BN73" i="444"/>
  <c r="BQ81" i="444"/>
  <c r="AP81" i="444"/>
  <c r="AQ81" i="444" s="1"/>
  <c r="BO81" i="444"/>
  <c r="BT81" i="444"/>
  <c r="AU83" i="444"/>
  <c r="BM83" i="444"/>
  <c r="AU84" i="444"/>
  <c r="BL84" i="444"/>
  <c r="AS85" i="444"/>
  <c r="BQ93" i="444"/>
  <c r="AP93" i="444"/>
  <c r="AQ93" i="444" s="1"/>
  <c r="BP93" i="444"/>
  <c r="AV96" i="444"/>
  <c r="AW96" i="444" s="1"/>
  <c r="BM96" i="444"/>
  <c r="AR97" i="444"/>
  <c r="BQ97" i="444"/>
  <c r="BQ98" i="444"/>
  <c r="AP98" i="444"/>
  <c r="AQ98" i="444" s="1"/>
  <c r="BP98" i="444"/>
  <c r="AU105" i="444"/>
  <c r="BL105" i="444"/>
  <c r="AS106" i="444"/>
  <c r="BL106" i="444"/>
  <c r="BR109" i="444"/>
  <c r="AT109" i="444"/>
  <c r="BS109" i="444"/>
  <c r="BQ110" i="444"/>
  <c r="AP110" i="444"/>
  <c r="AQ110" i="444" s="1"/>
  <c r="BP110" i="444"/>
  <c r="AS112" i="444"/>
  <c r="AT115" i="444"/>
  <c r="BO115" i="444"/>
  <c r="BQ116" i="444"/>
  <c r="BL116" i="444"/>
  <c r="BR116" i="444"/>
  <c r="AR117" i="444"/>
  <c r="BN117" i="444"/>
  <c r="AV118" i="444"/>
  <c r="AW118" i="444" s="1"/>
  <c r="AS120" i="444"/>
  <c r="BL120" i="444"/>
  <c r="AP121" i="444"/>
  <c r="AQ121" i="444" s="1"/>
  <c r="AV121" i="444"/>
  <c r="AW121" i="444" s="1"/>
  <c r="BO121" i="444"/>
  <c r="AU122" i="444"/>
  <c r="BP122" i="444"/>
  <c r="AV123" i="444"/>
  <c r="AW123" i="444" s="1"/>
  <c r="AR127" i="444"/>
  <c r="BQ127" i="444"/>
  <c r="BQ128" i="444"/>
  <c r="AP128" i="444"/>
  <c r="AQ128" i="444" s="1"/>
  <c r="BO128" i="444"/>
  <c r="BT128" i="444"/>
  <c r="AS132" i="444"/>
  <c r="AR135" i="444"/>
  <c r="BQ135" i="444"/>
  <c r="BQ136" i="444"/>
  <c r="AP136" i="444"/>
  <c r="AQ136" i="444" s="1"/>
  <c r="BO136" i="444"/>
  <c r="BT136" i="444"/>
  <c r="AS140" i="444"/>
  <c r="BQ144" i="444"/>
  <c r="AP144" i="444"/>
  <c r="AQ144" i="444" s="1"/>
  <c r="BP144" i="444"/>
  <c r="BR22" i="445"/>
  <c r="AT22" i="445"/>
  <c r="BO22" i="445"/>
  <c r="BQ23" i="445"/>
  <c r="AP23" i="445"/>
  <c r="BP23" i="445"/>
  <c r="BQ27" i="445"/>
  <c r="AP27" i="445"/>
  <c r="AQ27" i="445" s="1"/>
  <c r="BP27" i="445"/>
  <c r="BR34" i="445"/>
  <c r="AT34" i="445"/>
  <c r="BS34" i="445"/>
  <c r="BS35" i="445"/>
  <c r="BN35" i="445"/>
  <c r="AT35" i="445"/>
  <c r="AO35" i="445"/>
  <c r="AU35" i="445"/>
  <c r="BP35" i="445"/>
  <c r="BS38" i="445"/>
  <c r="AP38" i="445"/>
  <c r="AQ38" i="445" s="1"/>
  <c r="BP38" i="445"/>
  <c r="BP39" i="445"/>
  <c r="AP39" i="445"/>
  <c r="AQ39" i="445" s="1"/>
  <c r="BQ39" i="445"/>
  <c r="AT39" i="445"/>
  <c r="BO39" i="445"/>
  <c r="AS42" i="445"/>
  <c r="BN44" i="445"/>
  <c r="BL45" i="445"/>
  <c r="AR45" i="445"/>
  <c r="BM45" i="445"/>
  <c r="BR50" i="445"/>
  <c r="BL50" i="445"/>
  <c r="AU50" i="445"/>
  <c r="AT50" i="445"/>
  <c r="BN50" i="445"/>
  <c r="BT50" i="445"/>
  <c r="BP53" i="445"/>
  <c r="AV53" i="445"/>
  <c r="AW53" i="445" s="1"/>
  <c r="AP53" i="445"/>
  <c r="AQ53" i="445" s="1"/>
  <c r="BT53" i="445"/>
  <c r="BS57" i="445"/>
  <c r="BP58" i="445"/>
  <c r="AU58" i="445"/>
  <c r="AP58" i="445"/>
  <c r="AQ58" i="445" s="1"/>
  <c r="AT58" i="445"/>
  <c r="BL58" i="445"/>
  <c r="BS58" i="445"/>
  <c r="BQ60" i="445"/>
  <c r="AT65" i="445"/>
  <c r="BL65" i="445"/>
  <c r="BR67" i="445"/>
  <c r="AS67" i="445"/>
  <c r="BT73" i="445"/>
  <c r="BP78" i="445"/>
  <c r="AP78" i="445"/>
  <c r="AQ78" i="445" s="1"/>
  <c r="BQ78" i="445"/>
  <c r="AT78" i="445"/>
  <c r="BO78" i="445"/>
  <c r="AT79" i="445"/>
  <c r="BR79" i="445"/>
  <c r="BP80" i="445"/>
  <c r="AR80" i="445"/>
  <c r="AV80" i="445"/>
  <c r="AW80" i="445" s="1"/>
  <c r="BN80" i="445"/>
  <c r="BQ82" i="445"/>
  <c r="AS82" i="445"/>
  <c r="AS90" i="445"/>
  <c r="BN92" i="445"/>
  <c r="BP97" i="445"/>
  <c r="BS101" i="445"/>
  <c r="BT102" i="445"/>
  <c r="BO102" i="445"/>
  <c r="AU102" i="445"/>
  <c r="AT102" i="445"/>
  <c r="BR102" i="445"/>
  <c r="BP105" i="445"/>
  <c r="AP105" i="445"/>
  <c r="AQ105" i="445" s="1"/>
  <c r="BS105" i="445"/>
  <c r="BT106" i="445"/>
  <c r="BO106" i="445"/>
  <c r="AU106" i="445"/>
  <c r="AT106" i="445"/>
  <c r="BR106" i="445"/>
  <c r="BQ108" i="445"/>
  <c r="BT121" i="445"/>
  <c r="BL121" i="445"/>
  <c r="AT121" i="445"/>
  <c r="BQ121" i="445"/>
  <c r="BS121" i="445"/>
  <c r="BI134" i="445"/>
  <c r="BK134" i="445"/>
  <c r="BP146" i="445"/>
  <c r="AP146" i="445"/>
  <c r="AQ146" i="445" s="1"/>
  <c r="BQ146" i="445"/>
  <c r="BT146" i="445"/>
  <c r="BO146" i="445"/>
  <c r="AU146" i="445"/>
  <c r="BN146" i="445"/>
  <c r="R15" i="446"/>
  <c r="L15" i="446"/>
  <c r="O15" i="446"/>
  <c r="AY15" i="446"/>
  <c r="BP29" i="446"/>
  <c r="AP29" i="446"/>
  <c r="AQ29" i="446" s="1"/>
  <c r="BQ29" i="446"/>
  <c r="BT29" i="446"/>
  <c r="BO29" i="446"/>
  <c r="AU29" i="446"/>
  <c r="BN29" i="446"/>
  <c r="AT33" i="446"/>
  <c r="BP36" i="446"/>
  <c r="AP36" i="446"/>
  <c r="AQ36" i="446" s="1"/>
  <c r="BO36" i="446"/>
  <c r="BT36" i="446"/>
  <c r="BS40" i="446"/>
  <c r="AP40" i="446"/>
  <c r="AQ40" i="446" s="1"/>
  <c r="BP40" i="446"/>
  <c r="AT41" i="446"/>
  <c r="BP52" i="446"/>
  <c r="BK67" i="446"/>
  <c r="BJ67" i="446"/>
  <c r="BK68" i="446"/>
  <c r="BQ70" i="446"/>
  <c r="BS85" i="446"/>
  <c r="AT85" i="446"/>
  <c r="AP85" i="446"/>
  <c r="AQ85" i="446" s="1"/>
  <c r="AT86" i="446"/>
  <c r="BR87" i="446"/>
  <c r="BS91" i="446"/>
  <c r="BN91" i="446"/>
  <c r="AU91" i="446"/>
  <c r="BR91" i="446"/>
  <c r="BL91" i="446"/>
  <c r="AT91" i="446"/>
  <c r="AO91" i="446"/>
  <c r="BQ95" i="446"/>
  <c r="BK101" i="446"/>
  <c r="BJ101" i="446"/>
  <c r="BJ105" i="446"/>
  <c r="BI105" i="446"/>
  <c r="BQ106" i="446"/>
  <c r="BM106" i="446"/>
  <c r="BP106" i="446"/>
  <c r="AT106" i="446"/>
  <c r="BQ109" i="446"/>
  <c r="BN109" i="446"/>
  <c r="BS115" i="446"/>
  <c r="BN115" i="446"/>
  <c r="BQ115" i="446"/>
  <c r="BR115" i="446"/>
  <c r="BL115" i="446"/>
  <c r="AU115" i="446"/>
  <c r="AP115" i="446"/>
  <c r="AQ115" i="446" s="1"/>
  <c r="BP115" i="446"/>
  <c r="BK116" i="446"/>
  <c r="BJ116" i="446"/>
  <c r="BJ120" i="446"/>
  <c r="BI120" i="446"/>
  <c r="BI123" i="446"/>
  <c r="BK123" i="446"/>
  <c r="BQ127" i="446"/>
  <c r="BN133" i="446"/>
  <c r="BJ133" i="446"/>
  <c r="BI133" i="446"/>
  <c r="BQ144" i="446"/>
  <c r="AS144" i="446"/>
  <c r="M15" i="447"/>
  <c r="BT22" i="447"/>
  <c r="BO22" i="447"/>
  <c r="AU22" i="447"/>
  <c r="AP22" i="447"/>
  <c r="BS22" i="447"/>
  <c r="BN22" i="447"/>
  <c r="AT22" i="447"/>
  <c r="AO22" i="447"/>
  <c r="BR22" i="447"/>
  <c r="BK23" i="447"/>
  <c r="BJ23" i="447"/>
  <c r="AT26" i="447"/>
  <c r="AT33" i="447"/>
  <c r="BO33" i="447"/>
  <c r="AS33" i="447"/>
  <c r="BS36" i="447"/>
  <c r="BN36" i="447"/>
  <c r="BQ36" i="447"/>
  <c r="BR36" i="447"/>
  <c r="BL36" i="447"/>
  <c r="AU36" i="447"/>
  <c r="AP36" i="447"/>
  <c r="AQ36" i="447" s="1"/>
  <c r="BP36" i="447"/>
  <c r="BS39" i="447"/>
  <c r="BK45" i="447"/>
  <c r="BJ45" i="447"/>
  <c r="AT48" i="447"/>
  <c r="AT52" i="447"/>
  <c r="AT65" i="447"/>
  <c r="BT66" i="447"/>
  <c r="BM66" i="447"/>
  <c r="AU66" i="447"/>
  <c r="BR66" i="447"/>
  <c r="AR66" i="447"/>
  <c r="BP66" i="447"/>
  <c r="BJ69" i="447"/>
  <c r="BI69" i="447"/>
  <c r="BQ76" i="447"/>
  <c r="BJ78" i="447"/>
  <c r="BI78" i="447"/>
  <c r="BM79" i="447"/>
  <c r="AR79" i="447"/>
  <c r="BT79" i="447"/>
  <c r="AP79" i="447"/>
  <c r="AQ79" i="447" s="1"/>
  <c r="BK81" i="447"/>
  <c r="BJ81" i="447"/>
  <c r="AT85" i="447"/>
  <c r="BR85" i="447"/>
  <c r="AS85" i="447"/>
  <c r="BM85" i="447"/>
  <c r="BM86" i="447"/>
  <c r="AU86" i="447"/>
  <c r="BT86" i="447"/>
  <c r="BQ86" i="447"/>
  <c r="AS86" i="447"/>
  <c r="BQ87" i="447"/>
  <c r="BO88" i="447"/>
  <c r="AV88" i="447"/>
  <c r="AW88" i="447" s="1"/>
  <c r="AS88" i="447"/>
  <c r="BN88" i="447"/>
  <c r="BT90" i="447"/>
  <c r="AP90" i="447"/>
  <c r="AQ90" i="447" s="1"/>
  <c r="BL90" i="447"/>
  <c r="AR90" i="447"/>
  <c r="BM90" i="447"/>
  <c r="BQ109" i="447"/>
  <c r="AO109" i="447"/>
  <c r="BM109" i="447"/>
  <c r="BQ110" i="447"/>
  <c r="AU110" i="447"/>
  <c r="AU115" i="447"/>
  <c r="BS136" i="447"/>
  <c r="BN136" i="447"/>
  <c r="BQ136" i="447"/>
  <c r="BO136" i="447"/>
  <c r="AP136" i="447"/>
  <c r="AQ136" i="447" s="1"/>
  <c r="BT136" i="447"/>
  <c r="BL136" i="447"/>
  <c r="AU136" i="447"/>
  <c r="AO136" i="447"/>
  <c r="BK145" i="447"/>
  <c r="BJ145" i="447"/>
  <c r="BI145" i="447"/>
  <c r="T17" i="448"/>
  <c r="R17" i="448"/>
  <c r="Z45" i="448"/>
  <c r="Z46" i="448"/>
  <c r="Y46" i="448"/>
  <c r="X50" i="448"/>
  <c r="Z50" i="448"/>
  <c r="AA51" i="448"/>
  <c r="Y51" i="448"/>
  <c r="Z54" i="448"/>
  <c r="X54" i="448"/>
  <c r="AA105" i="448"/>
  <c r="X105" i="448"/>
  <c r="X108" i="448"/>
  <c r="AA119" i="448"/>
  <c r="AA151" i="448"/>
  <c r="Z151" i="448"/>
  <c r="Y151" i="448"/>
  <c r="X171" i="448"/>
  <c r="Z171" i="448"/>
  <c r="AA171" i="448"/>
  <c r="X194" i="448"/>
  <c r="Z194" i="448"/>
  <c r="AA194" i="448"/>
  <c r="X202" i="448"/>
  <c r="Z202" i="448"/>
  <c r="AA202" i="448"/>
  <c r="X210" i="448"/>
  <c r="Z210" i="448"/>
  <c r="AA210" i="448"/>
  <c r="X218" i="448"/>
  <c r="Z218" i="448"/>
  <c r="AA218" i="448"/>
  <c r="Z26" i="449"/>
  <c r="AA26" i="449"/>
  <c r="Y26" i="449"/>
  <c r="Z28" i="449"/>
  <c r="AA28" i="449"/>
  <c r="Y28" i="449"/>
  <c r="X28" i="449"/>
  <c r="Z34" i="449"/>
  <c r="AA34" i="449"/>
  <c r="Y34" i="449"/>
  <c r="Z36" i="449"/>
  <c r="AA36" i="449"/>
  <c r="Y36" i="449"/>
  <c r="X36" i="449"/>
  <c r="Z42" i="449"/>
  <c r="AA42" i="449"/>
  <c r="Y42" i="449"/>
  <c r="Z44" i="449"/>
  <c r="AA44" i="449"/>
  <c r="Y44" i="449"/>
  <c r="X44" i="449"/>
  <c r="Z54" i="449"/>
  <c r="AA54" i="449"/>
  <c r="Y54" i="449"/>
  <c r="X54" i="449"/>
  <c r="Z62" i="449"/>
  <c r="AA62" i="449"/>
  <c r="Y62" i="449"/>
  <c r="X62" i="449"/>
  <c r="Z68" i="449"/>
  <c r="AA68" i="449"/>
  <c r="Y68" i="449"/>
  <c r="AA71" i="449"/>
  <c r="X71" i="449"/>
  <c r="Z71" i="449"/>
  <c r="Y71" i="449"/>
  <c r="Z76" i="449"/>
  <c r="AA76" i="449"/>
  <c r="Y76" i="449"/>
  <c r="X76" i="449"/>
  <c r="Z86" i="449"/>
  <c r="AA86" i="449"/>
  <c r="Y86" i="449"/>
  <c r="X86" i="449"/>
  <c r="Z94" i="449"/>
  <c r="AA94" i="449"/>
  <c r="Y94" i="449"/>
  <c r="X94" i="449"/>
  <c r="Z100" i="449"/>
  <c r="AA100" i="449"/>
  <c r="Y100" i="449"/>
  <c r="AA103" i="449"/>
  <c r="X103" i="449"/>
  <c r="Z103" i="449"/>
  <c r="Y103" i="449"/>
  <c r="Z108" i="449"/>
  <c r="AA108" i="449"/>
  <c r="Y108" i="449"/>
  <c r="X108" i="449"/>
  <c r="Z118" i="449"/>
  <c r="AA118" i="449"/>
  <c r="Y118" i="449"/>
  <c r="X118" i="449"/>
  <c r="Z126" i="449"/>
  <c r="AA126" i="449"/>
  <c r="Y126" i="449"/>
  <c r="X126" i="449"/>
  <c r="Z132" i="449"/>
  <c r="AA132" i="449"/>
  <c r="Y132" i="449"/>
  <c r="AA135" i="449"/>
  <c r="X135" i="449"/>
  <c r="Z135" i="449"/>
  <c r="Y135" i="449"/>
  <c r="Z148" i="449"/>
  <c r="Y148" i="449"/>
  <c r="AA148" i="449"/>
  <c r="X148" i="449"/>
  <c r="Z156" i="449"/>
  <c r="Y156" i="449"/>
  <c r="AA156" i="449"/>
  <c r="AA159" i="449"/>
  <c r="X159" i="449"/>
  <c r="Z159" i="449"/>
  <c r="Y159" i="449"/>
  <c r="Z166" i="449"/>
  <c r="AA166" i="449"/>
  <c r="X166" i="449"/>
  <c r="Y166" i="449"/>
  <c r="Z196" i="449"/>
  <c r="Y196" i="449"/>
  <c r="AA196" i="449"/>
  <c r="X196" i="449"/>
  <c r="Z198" i="449"/>
  <c r="AA198" i="449"/>
  <c r="X198" i="449"/>
  <c r="Y198" i="449"/>
  <c r="X241" i="450"/>
  <c r="AA241" i="450"/>
  <c r="Z241" i="450"/>
  <c r="Y241" i="450"/>
  <c r="AA95" i="452"/>
  <c r="Z95" i="452"/>
  <c r="Y95" i="452"/>
  <c r="X95" i="452"/>
  <c r="Z169" i="452"/>
  <c r="AA169" i="452"/>
  <c r="Y169" i="452"/>
  <c r="X169" i="452"/>
  <c r="X219" i="452"/>
  <c r="Z219" i="452"/>
  <c r="AA219" i="452"/>
  <c r="Y219" i="452"/>
  <c r="AA23" i="453"/>
  <c r="Y23" i="453"/>
  <c r="X23" i="453"/>
  <c r="Z23" i="453"/>
  <c r="AA45" i="453"/>
  <c r="Z45" i="453"/>
  <c r="X45" i="453"/>
  <c r="Y45" i="453"/>
  <c r="AA99" i="453"/>
  <c r="Z99" i="453"/>
  <c r="X99" i="453"/>
  <c r="Y99" i="453"/>
  <c r="AS39" i="443"/>
  <c r="BL39" i="443"/>
  <c r="AT44" i="443"/>
  <c r="AU46" i="443"/>
  <c r="BL46" i="443"/>
  <c r="AS47" i="443"/>
  <c r="BO47" i="443"/>
  <c r="AS59" i="443"/>
  <c r="BL59" i="443"/>
  <c r="AS67" i="443"/>
  <c r="AS75" i="443"/>
  <c r="BL75" i="443"/>
  <c r="AS98" i="443"/>
  <c r="AV108" i="443"/>
  <c r="AW108" i="443" s="1"/>
  <c r="AV113" i="443"/>
  <c r="AW113" i="443" s="1"/>
  <c r="AS123" i="443"/>
  <c r="BL123" i="443"/>
  <c r="AR139" i="443"/>
  <c r="AS142" i="443"/>
  <c r="AV144" i="443"/>
  <c r="AW144" i="443" s="1"/>
  <c r="AR26" i="444"/>
  <c r="AV31" i="444"/>
  <c r="AW31" i="444" s="1"/>
  <c r="AS45" i="444"/>
  <c r="BL45" i="444"/>
  <c r="AS57" i="444"/>
  <c r="BN57" i="444"/>
  <c r="AS61" i="444"/>
  <c r="BL61" i="444"/>
  <c r="AU68" i="444"/>
  <c r="BL68" i="444"/>
  <c r="AS69" i="444"/>
  <c r="AS81" i="444"/>
  <c r="AS93" i="444"/>
  <c r="BL93" i="444"/>
  <c r="AU97" i="444"/>
  <c r="BL97" i="444"/>
  <c r="AS98" i="444"/>
  <c r="BL98" i="444"/>
  <c r="AU109" i="444"/>
  <c r="BL109" i="444"/>
  <c r="AS110" i="444"/>
  <c r="BL110" i="444"/>
  <c r="AS116" i="444"/>
  <c r="BN116" i="444"/>
  <c r="AV117" i="444"/>
  <c r="AW117" i="444" s="1"/>
  <c r="AR121" i="444"/>
  <c r="AU127" i="444"/>
  <c r="BL127" i="444"/>
  <c r="AS128" i="444"/>
  <c r="AU135" i="444"/>
  <c r="BL135" i="444"/>
  <c r="AS136" i="444"/>
  <c r="AS144" i="444"/>
  <c r="BL144" i="444"/>
  <c r="AU22" i="445"/>
  <c r="AS23" i="445"/>
  <c r="BL23" i="445"/>
  <c r="AS27" i="445"/>
  <c r="BL27" i="445"/>
  <c r="AU34" i="445"/>
  <c r="BL34" i="445"/>
  <c r="BR42" i="445"/>
  <c r="BL42" i="445"/>
  <c r="BQ42" i="445"/>
  <c r="AT42" i="445"/>
  <c r="BP42" i="445"/>
  <c r="BP44" i="445"/>
  <c r="BM57" i="445"/>
  <c r="BN60" i="445"/>
  <c r="AR60" i="445"/>
  <c r="BT60" i="445"/>
  <c r="BP65" i="445"/>
  <c r="BP82" i="445"/>
  <c r="AT82" i="445"/>
  <c r="AO82" i="445"/>
  <c r="AU82" i="445"/>
  <c r="BL82" i="445"/>
  <c r="BS82" i="445"/>
  <c r="BR90" i="445"/>
  <c r="BL90" i="445"/>
  <c r="BQ90" i="445"/>
  <c r="AT90" i="445"/>
  <c r="BP90" i="445"/>
  <c r="BP92" i="445"/>
  <c r="BI130" i="445"/>
  <c r="BK130" i="445"/>
  <c r="BT133" i="445"/>
  <c r="BL133" i="445"/>
  <c r="AT133" i="445"/>
  <c r="BQ133" i="445"/>
  <c r="BS133" i="445"/>
  <c r="AP133" i="445"/>
  <c r="AQ133" i="445" s="1"/>
  <c r="BK143" i="445"/>
  <c r="BJ143" i="445"/>
  <c r="BJ30" i="446"/>
  <c r="BI30" i="446"/>
  <c r="BP31" i="446"/>
  <c r="BM31" i="446"/>
  <c r="AU31" i="446"/>
  <c r="BP33" i="446"/>
  <c r="AP33" i="446"/>
  <c r="AQ33" i="446" s="1"/>
  <c r="BQ33" i="446"/>
  <c r="BT33" i="446"/>
  <c r="BO33" i="446"/>
  <c r="AU33" i="446"/>
  <c r="BN33" i="446"/>
  <c r="BT37" i="446"/>
  <c r="BO37" i="446"/>
  <c r="AU37" i="446"/>
  <c r="BS37" i="446"/>
  <c r="BN37" i="446"/>
  <c r="AT37" i="446"/>
  <c r="AO37" i="446"/>
  <c r="BL37" i="446"/>
  <c r="BP41" i="446"/>
  <c r="AP41" i="446"/>
  <c r="AQ41" i="446" s="1"/>
  <c r="BQ41" i="446"/>
  <c r="BT41" i="446"/>
  <c r="BO41" i="446"/>
  <c r="AU41" i="446"/>
  <c r="BN41" i="446"/>
  <c r="BI45" i="446"/>
  <c r="BK45" i="446"/>
  <c r="BS48" i="446"/>
  <c r="AT48" i="446"/>
  <c r="BQ48" i="446"/>
  <c r="BP48" i="446"/>
  <c r="BT48" i="446"/>
  <c r="BK49" i="446"/>
  <c r="BJ49" i="446"/>
  <c r="BT58" i="446"/>
  <c r="BO58" i="446"/>
  <c r="AU58" i="446"/>
  <c r="AP58" i="446"/>
  <c r="AQ58" i="446" s="1"/>
  <c r="BS58" i="446"/>
  <c r="BN58" i="446"/>
  <c r="AT58" i="446"/>
  <c r="AO58" i="446"/>
  <c r="BL58" i="446"/>
  <c r="BR63" i="446"/>
  <c r="BQ63" i="446"/>
  <c r="BL68" i="446"/>
  <c r="AS68" i="446"/>
  <c r="BP70" i="446"/>
  <c r="AU70" i="446"/>
  <c r="AP70" i="446"/>
  <c r="AQ70" i="446" s="1"/>
  <c r="BT70" i="446"/>
  <c r="BO70" i="446"/>
  <c r="AT70" i="446"/>
  <c r="AO70" i="446"/>
  <c r="BN70" i="446"/>
  <c r="BJ72" i="446"/>
  <c r="BI72" i="446"/>
  <c r="BK74" i="446"/>
  <c r="BJ74" i="446"/>
  <c r="BR86" i="446"/>
  <c r="BL86" i="446"/>
  <c r="BQ86" i="446"/>
  <c r="BP86" i="446"/>
  <c r="AU86" i="446"/>
  <c r="AP86" i="446"/>
  <c r="AQ86" i="446" s="1"/>
  <c r="BO86" i="446"/>
  <c r="AP87" i="446"/>
  <c r="AQ87" i="446" s="1"/>
  <c r="BS87" i="446"/>
  <c r="BK87" i="446"/>
  <c r="BJ87" i="446"/>
  <c r="BK88" i="446"/>
  <c r="BJ88" i="446"/>
  <c r="BK92" i="446"/>
  <c r="BJ92" i="446"/>
  <c r="BP94" i="446"/>
  <c r="AV94" i="446"/>
  <c r="AW94" i="446" s="1"/>
  <c r="AP94" i="446"/>
  <c r="AQ94" i="446" s="1"/>
  <c r="BO94" i="446"/>
  <c r="BL94" i="446"/>
  <c r="BS95" i="446"/>
  <c r="BN95" i="446"/>
  <c r="AU95" i="446"/>
  <c r="BR95" i="446"/>
  <c r="BL95" i="446"/>
  <c r="AT95" i="446"/>
  <c r="AO95" i="446"/>
  <c r="BR97" i="446"/>
  <c r="AR97" i="446"/>
  <c r="BP97" i="446"/>
  <c r="AO97" i="446"/>
  <c r="BL97" i="446"/>
  <c r="BO100" i="446"/>
  <c r="AP100" i="446"/>
  <c r="AQ100" i="446" s="1"/>
  <c r="BK103" i="446"/>
  <c r="BJ103" i="446"/>
  <c r="AP114" i="446"/>
  <c r="AQ114" i="446" s="1"/>
  <c r="AV114" i="446"/>
  <c r="AW114" i="446" s="1"/>
  <c r="BI119" i="446"/>
  <c r="BK119" i="446"/>
  <c r="BP126" i="446"/>
  <c r="AV126" i="446"/>
  <c r="AW126" i="446" s="1"/>
  <c r="BO126" i="446"/>
  <c r="AP126" i="446"/>
  <c r="AQ126" i="446" s="1"/>
  <c r="BL126" i="446"/>
  <c r="BR127" i="446"/>
  <c r="BL127" i="446"/>
  <c r="AU127" i="446"/>
  <c r="BP127" i="446"/>
  <c r="AT127" i="446"/>
  <c r="AO127" i="446"/>
  <c r="BT127" i="446"/>
  <c r="BK128" i="446"/>
  <c r="BJ128" i="446"/>
  <c r="BS140" i="446"/>
  <c r="AP140" i="446"/>
  <c r="AQ140" i="446" s="1"/>
  <c r="BR140" i="446"/>
  <c r="AV140" i="446"/>
  <c r="AW140" i="446" s="1"/>
  <c r="BQ140" i="446"/>
  <c r="BP145" i="446"/>
  <c r="AS145" i="446"/>
  <c r="BM145" i="446"/>
  <c r="AR145" i="446"/>
  <c r="N16" i="447"/>
  <c r="R15" i="447"/>
  <c r="BE16" i="447"/>
  <c r="BS26" i="447"/>
  <c r="BN26" i="447"/>
  <c r="AP26" i="447"/>
  <c r="AQ26" i="447" s="1"/>
  <c r="BQ26" i="447"/>
  <c r="BR26" i="447"/>
  <c r="BL26" i="447"/>
  <c r="AU26" i="447"/>
  <c r="BP26" i="447"/>
  <c r="BJ29" i="447"/>
  <c r="BK29" i="447"/>
  <c r="BI44" i="447"/>
  <c r="BK44" i="447"/>
  <c r="BK47" i="447"/>
  <c r="BI47" i="447"/>
  <c r="BS48" i="447"/>
  <c r="BN48" i="447"/>
  <c r="AP48" i="447"/>
  <c r="AQ48" i="447" s="1"/>
  <c r="BQ48" i="447"/>
  <c r="BR48" i="447"/>
  <c r="BL48" i="447"/>
  <c r="AU48" i="447"/>
  <c r="BP48" i="447"/>
  <c r="BS52" i="447"/>
  <c r="BN52" i="447"/>
  <c r="AP52" i="447"/>
  <c r="AQ52" i="447" s="1"/>
  <c r="BQ52" i="447"/>
  <c r="BR52" i="447"/>
  <c r="BL52" i="447"/>
  <c r="AU52" i="447"/>
  <c r="BP52" i="447"/>
  <c r="BN53" i="447"/>
  <c r="BR53" i="447"/>
  <c r="AP53" i="447"/>
  <c r="AQ53" i="447" s="1"/>
  <c r="BJ55" i="447"/>
  <c r="BK55" i="447"/>
  <c r="BO65" i="447"/>
  <c r="AP65" i="447"/>
  <c r="AQ65" i="447" s="1"/>
  <c r="BN65" i="447"/>
  <c r="AV65" i="447"/>
  <c r="AW65" i="447" s="1"/>
  <c r="BR65" i="447"/>
  <c r="BK66" i="447"/>
  <c r="BJ66" i="447"/>
  <c r="BS69" i="447"/>
  <c r="AT69" i="447"/>
  <c r="BN69" i="447"/>
  <c r="AS69" i="447"/>
  <c r="BJ71" i="447"/>
  <c r="BK71" i="447"/>
  <c r="BS76" i="447"/>
  <c r="BN76" i="447"/>
  <c r="AU76" i="447"/>
  <c r="AP76" i="447"/>
  <c r="AQ76" i="447" s="1"/>
  <c r="BR76" i="447"/>
  <c r="BL76" i="447"/>
  <c r="AT76" i="447"/>
  <c r="AO76" i="447"/>
  <c r="BJ77" i="447"/>
  <c r="BI77" i="447"/>
  <c r="BM83" i="447"/>
  <c r="AT83" i="447"/>
  <c r="BQ83" i="447"/>
  <c r="BR87" i="447"/>
  <c r="BL87" i="447"/>
  <c r="AU87" i="447"/>
  <c r="AP87" i="447"/>
  <c r="AQ87" i="447" s="1"/>
  <c r="BP87" i="447"/>
  <c r="BO87" i="447"/>
  <c r="AO87" i="447"/>
  <c r="BT87" i="447"/>
  <c r="BI91" i="447"/>
  <c r="BK91" i="447"/>
  <c r="BP115" i="447"/>
  <c r="BQ115" i="447"/>
  <c r="BT115" i="447"/>
  <c r="BN115" i="447"/>
  <c r="AS115" i="447"/>
  <c r="BS115" i="447"/>
  <c r="BL115" i="447"/>
  <c r="AP115" i="447"/>
  <c r="AQ115" i="447" s="1"/>
  <c r="BR115" i="447"/>
  <c r="BP131" i="447"/>
  <c r="BQ131" i="447"/>
  <c r="BS131" i="447"/>
  <c r="BL131" i="447"/>
  <c r="AP131" i="447"/>
  <c r="AQ131" i="447" s="1"/>
  <c r="BR131" i="447"/>
  <c r="AU131" i="447"/>
  <c r="AO131" i="447"/>
  <c r="BT131" i="447"/>
  <c r="BT133" i="447"/>
  <c r="BM133" i="447"/>
  <c r="AU133" i="447"/>
  <c r="BP134" i="447"/>
  <c r="AP134" i="447"/>
  <c r="AQ134" i="447" s="1"/>
  <c r="BL134" i="447"/>
  <c r="AR134" i="447"/>
  <c r="BQ134" i="447"/>
  <c r="BP135" i="447"/>
  <c r="AV135" i="447"/>
  <c r="AW135" i="447" s="1"/>
  <c r="BS135" i="447"/>
  <c r="BI144" i="447"/>
  <c r="BK144" i="447"/>
  <c r="BN146" i="447"/>
  <c r="AO146" i="447"/>
  <c r="BL146" i="447"/>
  <c r="BT146" i="447"/>
  <c r="AS146" i="447"/>
  <c r="BM146" i="447"/>
  <c r="AA27" i="448"/>
  <c r="Z27" i="448"/>
  <c r="Z53" i="448"/>
  <c r="X53" i="448"/>
  <c r="X70" i="448"/>
  <c r="AA70" i="448"/>
  <c r="Y70" i="448"/>
  <c r="X86" i="448"/>
  <c r="AA86" i="448"/>
  <c r="Y86" i="448"/>
  <c r="X100" i="448"/>
  <c r="Y100" i="448"/>
  <c r="AA115" i="448"/>
  <c r="X115" i="448"/>
  <c r="X143" i="448"/>
  <c r="AA143" i="448"/>
  <c r="Z144" i="448"/>
  <c r="Y144" i="448"/>
  <c r="AA147" i="448"/>
  <c r="Y147" i="448"/>
  <c r="Z147" i="448"/>
  <c r="AA179" i="448"/>
  <c r="Y179" i="448"/>
  <c r="Z179" i="448"/>
  <c r="X179" i="448"/>
  <c r="AA191" i="448"/>
  <c r="Z191" i="448"/>
  <c r="Z199" i="448"/>
  <c r="X199" i="448"/>
  <c r="Z207" i="448"/>
  <c r="X207" i="448"/>
  <c r="Z215" i="448"/>
  <c r="X215" i="448"/>
  <c r="Z223" i="448"/>
  <c r="X223" i="448"/>
  <c r="AA231" i="448"/>
  <c r="Z231" i="448"/>
  <c r="Y231" i="448"/>
  <c r="Z246" i="448"/>
  <c r="X246" i="448"/>
  <c r="P17" i="449"/>
  <c r="V17" i="449"/>
  <c r="Z30" i="449"/>
  <c r="Y30" i="449"/>
  <c r="AA30" i="449"/>
  <c r="Z38" i="449"/>
  <c r="Y38" i="449"/>
  <c r="AA38" i="449"/>
  <c r="Z64" i="449"/>
  <c r="Y64" i="449"/>
  <c r="AA64" i="449"/>
  <c r="Z96" i="449"/>
  <c r="Y96" i="449"/>
  <c r="AA96" i="449"/>
  <c r="Z128" i="449"/>
  <c r="Y128" i="449"/>
  <c r="AA128" i="449"/>
  <c r="AA141" i="449"/>
  <c r="X141" i="449"/>
  <c r="Y141" i="449"/>
  <c r="Z141" i="449"/>
  <c r="AA145" i="449"/>
  <c r="X145" i="449"/>
  <c r="Y145" i="449"/>
  <c r="Z145" i="449"/>
  <c r="Z152" i="449"/>
  <c r="Y152" i="449"/>
  <c r="AA152" i="449"/>
  <c r="X152" i="449"/>
  <c r="Z188" i="449"/>
  <c r="Y188" i="449"/>
  <c r="AA188" i="449"/>
  <c r="X188" i="449"/>
  <c r="Z190" i="449"/>
  <c r="AA190" i="449"/>
  <c r="X190" i="449"/>
  <c r="Y190" i="449"/>
  <c r="Z220" i="449"/>
  <c r="Y220" i="449"/>
  <c r="AA220" i="449"/>
  <c r="X220" i="449"/>
  <c r="Z222" i="449"/>
  <c r="AA222" i="449"/>
  <c r="X222" i="449"/>
  <c r="Y222" i="449"/>
  <c r="AA73" i="450"/>
  <c r="Y73" i="450"/>
  <c r="Y116" i="450"/>
  <c r="Z116" i="450"/>
  <c r="X116" i="450"/>
  <c r="AA119" i="450"/>
  <c r="Y119" i="450"/>
  <c r="Z208" i="450"/>
  <c r="Y208" i="450"/>
  <c r="X208" i="450"/>
  <c r="AA208" i="450"/>
  <c r="R17" i="451"/>
  <c r="T17" i="451"/>
  <c r="Z26" i="451"/>
  <c r="AA26" i="451"/>
  <c r="Y26" i="451"/>
  <c r="X26" i="451"/>
  <c r="X32" i="451"/>
  <c r="AA32" i="451"/>
  <c r="Z32" i="451"/>
  <c r="Y32" i="451"/>
  <c r="Y65" i="451"/>
  <c r="X65" i="451"/>
  <c r="X72" i="451"/>
  <c r="Z72" i="451"/>
  <c r="Y72" i="451"/>
  <c r="AA72" i="451"/>
  <c r="AA102" i="451"/>
  <c r="Y102" i="451"/>
  <c r="Z102" i="451"/>
  <c r="X102" i="451"/>
  <c r="Y105" i="451"/>
  <c r="X105" i="451"/>
  <c r="AA166" i="451"/>
  <c r="Y166" i="451"/>
  <c r="Z166" i="451"/>
  <c r="X166" i="451"/>
  <c r="Y177" i="451"/>
  <c r="X177" i="451"/>
  <c r="AA208" i="451"/>
  <c r="Z208" i="451"/>
  <c r="Y208" i="451"/>
  <c r="X208" i="451"/>
  <c r="X224" i="451"/>
  <c r="AA224" i="451"/>
  <c r="Y224" i="451"/>
  <c r="X238" i="451"/>
  <c r="Z238" i="451"/>
  <c r="AA238" i="451"/>
  <c r="Y238" i="451"/>
  <c r="AA33" i="452"/>
  <c r="Y33" i="452"/>
  <c r="Z33" i="452"/>
  <c r="X33" i="452"/>
  <c r="AA113" i="452"/>
  <c r="Y113" i="452"/>
  <c r="Z113" i="452"/>
  <c r="X113" i="452"/>
  <c r="AA124" i="452"/>
  <c r="Z124" i="452"/>
  <c r="X124" i="452"/>
  <c r="AA126" i="452"/>
  <c r="X126" i="452"/>
  <c r="Z126" i="452"/>
  <c r="Y126" i="452"/>
  <c r="Z132" i="452"/>
  <c r="AA132" i="452"/>
  <c r="X132" i="452"/>
  <c r="Z151" i="452"/>
  <c r="Y151" i="452"/>
  <c r="AA151" i="452"/>
  <c r="X151" i="452"/>
  <c r="AA161" i="452"/>
  <c r="Z161" i="452"/>
  <c r="Y161" i="452"/>
  <c r="X161" i="452"/>
  <c r="Z187" i="452"/>
  <c r="AA187" i="452"/>
  <c r="Y187" i="452"/>
  <c r="X187" i="452"/>
  <c r="AA198" i="452"/>
  <c r="X198" i="452"/>
  <c r="Z198" i="452"/>
  <c r="Y198" i="452"/>
  <c r="X200" i="452"/>
  <c r="Y200" i="452"/>
  <c r="AS62" i="445"/>
  <c r="BL62" i="445"/>
  <c r="AS66" i="445"/>
  <c r="AR95" i="445"/>
  <c r="AS98" i="445"/>
  <c r="BN98" i="445"/>
  <c r="AU113" i="445"/>
  <c r="BL113" i="445"/>
  <c r="AS114" i="445"/>
  <c r="BL114" i="445"/>
  <c r="AS118" i="445"/>
  <c r="BL118" i="445"/>
  <c r="BQ122" i="445"/>
  <c r="AP122" i="445"/>
  <c r="AQ122" i="445" s="1"/>
  <c r="BP122" i="445"/>
  <c r="BQ129" i="445"/>
  <c r="AT129" i="445"/>
  <c r="BS129" i="445"/>
  <c r="BQ130" i="445"/>
  <c r="AP130" i="445"/>
  <c r="AQ130" i="445" s="1"/>
  <c r="BP130" i="445"/>
  <c r="BQ134" i="445"/>
  <c r="AP134" i="445"/>
  <c r="AQ134" i="445" s="1"/>
  <c r="BP134" i="445"/>
  <c r="BQ138" i="445"/>
  <c r="AP138" i="445"/>
  <c r="AQ138" i="445" s="1"/>
  <c r="BP138" i="445"/>
  <c r="AU141" i="445"/>
  <c r="BL141" i="445"/>
  <c r="AS142" i="445"/>
  <c r="BL142" i="445"/>
  <c r="AS143" i="445"/>
  <c r="O16" i="446"/>
  <c r="AU24" i="446"/>
  <c r="BR38" i="446"/>
  <c r="BQ44" i="446"/>
  <c r="AT44" i="446"/>
  <c r="BS44" i="446"/>
  <c r="BQ45" i="446"/>
  <c r="AP45" i="446"/>
  <c r="AQ45" i="446" s="1"/>
  <c r="BP45" i="446"/>
  <c r="BQ54" i="446"/>
  <c r="BL54" i="446"/>
  <c r="BR54" i="446"/>
  <c r="AR59" i="446"/>
  <c r="BT61" i="446"/>
  <c r="AV61" i="446"/>
  <c r="AW61" i="446" s="1"/>
  <c r="BL64" i="446"/>
  <c r="AU65" i="446"/>
  <c r="BL65" i="446"/>
  <c r="AS66" i="446"/>
  <c r="AT69" i="446"/>
  <c r="BR72" i="446"/>
  <c r="AV72" i="446"/>
  <c r="AW72" i="446" s="1"/>
  <c r="AR81" i="446"/>
  <c r="BQ81" i="446"/>
  <c r="BQ82" i="446"/>
  <c r="AP82" i="446"/>
  <c r="AQ82" i="446" s="1"/>
  <c r="BO82" i="446"/>
  <c r="BT82" i="446"/>
  <c r="AP90" i="446"/>
  <c r="AQ90" i="446" s="1"/>
  <c r="BM90" i="446"/>
  <c r="AS96" i="446"/>
  <c r="BQ99" i="446"/>
  <c r="BO99" i="446"/>
  <c r="BT99" i="446"/>
  <c r="BT101" i="446"/>
  <c r="BQ107" i="446"/>
  <c r="BL107" i="446"/>
  <c r="BR107" i="446"/>
  <c r="AU110" i="446"/>
  <c r="BL110" i="446"/>
  <c r="AS111" i="446"/>
  <c r="BO111" i="446"/>
  <c r="BQ119" i="446"/>
  <c r="AP119" i="446"/>
  <c r="AQ119" i="446" s="1"/>
  <c r="BP119" i="446"/>
  <c r="BQ123" i="446"/>
  <c r="BP123" i="446"/>
  <c r="AS135" i="446"/>
  <c r="BL135" i="446"/>
  <c r="AP136" i="446"/>
  <c r="AQ136" i="446" s="1"/>
  <c r="AV136" i="446"/>
  <c r="AW136" i="446" s="1"/>
  <c r="BO136" i="446"/>
  <c r="AU137" i="446"/>
  <c r="BR137" i="446"/>
  <c r="AS139" i="446"/>
  <c r="AV141" i="446"/>
  <c r="AW141" i="446" s="1"/>
  <c r="BL141" i="446"/>
  <c r="BS146" i="446"/>
  <c r="AR25" i="447"/>
  <c r="BQ25" i="447"/>
  <c r="AV29" i="447"/>
  <c r="AW29" i="447" s="1"/>
  <c r="BQ30" i="447"/>
  <c r="BN30" i="447"/>
  <c r="BS30" i="447"/>
  <c r="AR41" i="447"/>
  <c r="BS43" i="447"/>
  <c r="AV43" i="447"/>
  <c r="AW43" i="447" s="1"/>
  <c r="BQ44" i="447"/>
  <c r="BP44" i="447"/>
  <c r="AV46" i="447"/>
  <c r="AW46" i="447" s="1"/>
  <c r="AR55" i="447"/>
  <c r="BQ55" i="447"/>
  <c r="BQ56" i="447"/>
  <c r="AP56" i="447"/>
  <c r="AQ56" i="447" s="1"/>
  <c r="BO56" i="447"/>
  <c r="BT56" i="447"/>
  <c r="AS58" i="447"/>
  <c r="BM58" i="447"/>
  <c r="AT59" i="447"/>
  <c r="BS59" i="447"/>
  <c r="BQ60" i="447"/>
  <c r="BN60" i="447"/>
  <c r="BS60" i="447"/>
  <c r="BQ61" i="447"/>
  <c r="BQ64" i="447"/>
  <c r="BP64" i="447"/>
  <c r="AR71" i="447"/>
  <c r="BQ71" i="447"/>
  <c r="BQ72" i="447"/>
  <c r="AP72" i="447"/>
  <c r="AQ72" i="447" s="1"/>
  <c r="BO72" i="447"/>
  <c r="BT72" i="447"/>
  <c r="AS80" i="447"/>
  <c r="BL80" i="447"/>
  <c r="AP81" i="447"/>
  <c r="AQ81" i="447" s="1"/>
  <c r="AV81" i="447"/>
  <c r="AW81" i="447" s="1"/>
  <c r="BO81" i="447"/>
  <c r="BI84" i="447"/>
  <c r="BO92" i="447"/>
  <c r="AV92" i="447"/>
  <c r="AW92" i="447" s="1"/>
  <c r="AP92" i="447"/>
  <c r="AQ92" i="447" s="1"/>
  <c r="AT92" i="447"/>
  <c r="BR92" i="447"/>
  <c r="BP94" i="447"/>
  <c r="AS96" i="447"/>
  <c r="AT99" i="447"/>
  <c r="BO99" i="447"/>
  <c r="BP100" i="447"/>
  <c r="BQ100" i="447"/>
  <c r="AT100" i="447"/>
  <c r="BO100" i="447"/>
  <c r="AT101" i="447"/>
  <c r="BR101" i="447"/>
  <c r="BN102" i="447"/>
  <c r="AR102" i="447"/>
  <c r="AV102" i="447"/>
  <c r="AW102" i="447" s="1"/>
  <c r="BM102" i="447"/>
  <c r="AS104" i="447"/>
  <c r="BI104" i="447"/>
  <c r="BN104" i="447"/>
  <c r="AU111" i="447"/>
  <c r="BP111" i="447"/>
  <c r="BS113" i="447"/>
  <c r="AR113" i="447"/>
  <c r="BK114" i="447"/>
  <c r="BJ118" i="447"/>
  <c r="BS119" i="447"/>
  <c r="BN119" i="447"/>
  <c r="AU119" i="447"/>
  <c r="AT119" i="447"/>
  <c r="BO119" i="447"/>
  <c r="BJ122" i="447"/>
  <c r="AS123" i="447"/>
  <c r="BO128" i="447"/>
  <c r="AP128" i="447"/>
  <c r="AQ128" i="447" s="1"/>
  <c r="AT128" i="447"/>
  <c r="BR128" i="447"/>
  <c r="AV129" i="447"/>
  <c r="AW129" i="447" s="1"/>
  <c r="BQ130" i="447"/>
  <c r="BR142" i="447"/>
  <c r="AU142" i="447"/>
  <c r="AV142" i="447"/>
  <c r="AW142" i="447" s="1"/>
  <c r="BN142" i="447"/>
  <c r="BS145" i="447"/>
  <c r="AP145" i="447"/>
  <c r="AQ145" i="447" s="1"/>
  <c r="BR145" i="447"/>
  <c r="X29" i="448"/>
  <c r="X30" i="448"/>
  <c r="Z35" i="448"/>
  <c r="Z39" i="448"/>
  <c r="X39" i="448"/>
  <c r="X62" i="448"/>
  <c r="X78" i="448"/>
  <c r="X94" i="448"/>
  <c r="AA128" i="448"/>
  <c r="X128" i="448"/>
  <c r="Z128" i="448"/>
  <c r="Z129" i="448"/>
  <c r="Y129" i="448"/>
  <c r="AA136" i="448"/>
  <c r="X136" i="448"/>
  <c r="AA149" i="448"/>
  <c r="Z149" i="448"/>
  <c r="Z157" i="448"/>
  <c r="Y157" i="448"/>
  <c r="X173" i="448"/>
  <c r="AA173" i="448"/>
  <c r="X177" i="448"/>
  <c r="Z177" i="448"/>
  <c r="X233" i="448"/>
  <c r="Y233" i="448"/>
  <c r="AA233" i="448"/>
  <c r="AA47" i="449"/>
  <c r="X47" i="449"/>
  <c r="Z47" i="449"/>
  <c r="Z48" i="449"/>
  <c r="Y48" i="449"/>
  <c r="Z52" i="449"/>
  <c r="AA52" i="449"/>
  <c r="AA61" i="449"/>
  <c r="X61" i="449"/>
  <c r="Z61" i="449"/>
  <c r="Z70" i="449"/>
  <c r="AA70" i="449"/>
  <c r="Y70" i="449"/>
  <c r="AA79" i="449"/>
  <c r="X79" i="449"/>
  <c r="Z79" i="449"/>
  <c r="Z80" i="449"/>
  <c r="Y80" i="449"/>
  <c r="Z84" i="449"/>
  <c r="AA84" i="449"/>
  <c r="AA93" i="449"/>
  <c r="X93" i="449"/>
  <c r="Z93" i="449"/>
  <c r="Z102" i="449"/>
  <c r="AA102" i="449"/>
  <c r="Y102" i="449"/>
  <c r="AA111" i="449"/>
  <c r="X111" i="449"/>
  <c r="Z111" i="449"/>
  <c r="Z112" i="449"/>
  <c r="Y112" i="449"/>
  <c r="Z116" i="449"/>
  <c r="AA116" i="449"/>
  <c r="AA125" i="449"/>
  <c r="X125" i="449"/>
  <c r="Z125" i="449"/>
  <c r="Z134" i="449"/>
  <c r="AA134" i="449"/>
  <c r="Y134" i="449"/>
  <c r="Z140" i="449"/>
  <c r="Y140" i="449"/>
  <c r="AA143" i="449"/>
  <c r="X143" i="449"/>
  <c r="Z143" i="449"/>
  <c r="Y143" i="449"/>
  <c r="Z158" i="449"/>
  <c r="AA158" i="449"/>
  <c r="X158" i="449"/>
  <c r="AA161" i="449"/>
  <c r="X161" i="449"/>
  <c r="Y161" i="449"/>
  <c r="AA165" i="449"/>
  <c r="X165" i="449"/>
  <c r="Y165" i="449"/>
  <c r="Z168" i="449"/>
  <c r="Y168" i="449"/>
  <c r="AA168" i="449"/>
  <c r="Z176" i="449"/>
  <c r="Y176" i="449"/>
  <c r="AA176" i="449"/>
  <c r="Z184" i="449"/>
  <c r="Y184" i="449"/>
  <c r="AA184" i="449"/>
  <c r="Z192" i="449"/>
  <c r="Y192" i="449"/>
  <c r="AA192" i="449"/>
  <c r="Z200" i="449"/>
  <c r="Y200" i="449"/>
  <c r="AA200" i="449"/>
  <c r="Z208" i="449"/>
  <c r="Y208" i="449"/>
  <c r="AA208" i="449"/>
  <c r="Z216" i="449"/>
  <c r="Y216" i="449"/>
  <c r="AA216" i="449"/>
  <c r="AB17" i="450"/>
  <c r="AB20" i="450" s="1"/>
  <c r="AA32" i="450"/>
  <c r="Z32" i="450"/>
  <c r="Z44" i="450"/>
  <c r="Y44" i="450"/>
  <c r="AA44" i="450"/>
  <c r="AA56" i="450"/>
  <c r="Y56" i="450"/>
  <c r="Y78" i="450"/>
  <c r="AA78" i="450"/>
  <c r="X115" i="450"/>
  <c r="Y115" i="450"/>
  <c r="AA199" i="450"/>
  <c r="Z199" i="450"/>
  <c r="X245" i="450"/>
  <c r="Z245" i="450"/>
  <c r="AA245" i="450"/>
  <c r="Z34" i="451"/>
  <c r="Y34" i="451"/>
  <c r="AA34" i="451"/>
  <c r="X36" i="451"/>
  <c r="Z36" i="451"/>
  <c r="Y36" i="451"/>
  <c r="AA36" i="451"/>
  <c r="AA144" i="451"/>
  <c r="Z144" i="451"/>
  <c r="Y144" i="451"/>
  <c r="X144" i="451"/>
  <c r="AA45" i="452"/>
  <c r="Y45" i="452"/>
  <c r="Z45" i="452"/>
  <c r="X45" i="452"/>
  <c r="Y48" i="452"/>
  <c r="X48" i="452"/>
  <c r="X246" i="453"/>
  <c r="AA246" i="453"/>
  <c r="Z246" i="453"/>
  <c r="Y246" i="453"/>
  <c r="AA233" i="454"/>
  <c r="Z233" i="454"/>
  <c r="Y233" i="454"/>
  <c r="X233" i="454"/>
  <c r="AS122" i="445"/>
  <c r="BL122" i="445"/>
  <c r="AU129" i="445"/>
  <c r="BL129" i="445"/>
  <c r="AS130" i="445"/>
  <c r="BL130" i="445"/>
  <c r="AS134" i="445"/>
  <c r="BL134" i="445"/>
  <c r="AS138" i="445"/>
  <c r="BL138" i="445"/>
  <c r="AU44" i="446"/>
  <c r="BL44" i="446"/>
  <c r="AS45" i="446"/>
  <c r="BL45" i="446"/>
  <c r="AS54" i="446"/>
  <c r="BN54" i="446"/>
  <c r="AU69" i="446"/>
  <c r="AU81" i="446"/>
  <c r="BL81" i="446"/>
  <c r="AS82" i="446"/>
  <c r="AS90" i="446"/>
  <c r="AS99" i="446"/>
  <c r="AS107" i="446"/>
  <c r="BN107" i="446"/>
  <c r="AS119" i="446"/>
  <c r="BL119" i="446"/>
  <c r="AS123" i="446"/>
  <c r="BL123" i="446"/>
  <c r="AR136" i="446"/>
  <c r="BM137" i="446"/>
  <c r="AU25" i="447"/>
  <c r="BL25" i="447"/>
  <c r="AS30" i="447"/>
  <c r="BO30" i="447"/>
  <c r="AS44" i="447"/>
  <c r="BL44" i="447"/>
  <c r="AU55" i="447"/>
  <c r="BL55" i="447"/>
  <c r="AS56" i="447"/>
  <c r="AS60" i="447"/>
  <c r="BO60" i="447"/>
  <c r="AS64" i="447"/>
  <c r="BL64" i="447"/>
  <c r="AU71" i="447"/>
  <c r="BL71" i="447"/>
  <c r="AS72" i="447"/>
  <c r="AR81" i="447"/>
  <c r="BN82" i="447"/>
  <c r="AR82" i="447"/>
  <c r="AV82" i="447"/>
  <c r="AW82" i="447" s="1"/>
  <c r="BM82" i="447"/>
  <c r="BP93" i="447"/>
  <c r="AU93" i="447"/>
  <c r="AV93" i="447"/>
  <c r="AW93" i="447" s="1"/>
  <c r="BM93" i="447"/>
  <c r="BL96" i="447"/>
  <c r="AP96" i="447"/>
  <c r="AQ96" i="447" s="1"/>
  <c r="BT99" i="447"/>
  <c r="BP103" i="447"/>
  <c r="AT103" i="447"/>
  <c r="BM103" i="447"/>
  <c r="BP104" i="447"/>
  <c r="BQ104" i="447"/>
  <c r="AT104" i="447"/>
  <c r="BO104" i="447"/>
  <c r="BM105" i="447"/>
  <c r="AP105" i="447"/>
  <c r="AQ105" i="447" s="1"/>
  <c r="BT123" i="447"/>
  <c r="BO123" i="447"/>
  <c r="BQ123" i="447"/>
  <c r="AT123" i="447"/>
  <c r="BL123" i="447"/>
  <c r="BS123" i="447"/>
  <c r="BP129" i="447"/>
  <c r="AU129" i="447"/>
  <c r="BM129" i="447"/>
  <c r="Z31" i="448"/>
  <c r="X31" i="448"/>
  <c r="X98" i="448"/>
  <c r="Y98" i="448"/>
  <c r="AA106" i="448"/>
  <c r="X106" i="448"/>
  <c r="X109" i="448"/>
  <c r="AA109" i="448"/>
  <c r="X114" i="448"/>
  <c r="Y114" i="448"/>
  <c r="AA122" i="448"/>
  <c r="X122" i="448"/>
  <c r="X125" i="448"/>
  <c r="AA125" i="448"/>
  <c r="X139" i="448"/>
  <c r="Z139" i="448"/>
  <c r="AA160" i="448"/>
  <c r="X160" i="448"/>
  <c r="Z160" i="448"/>
  <c r="Z161" i="448"/>
  <c r="Y161" i="448"/>
  <c r="AA168" i="448"/>
  <c r="X168" i="448"/>
  <c r="AA181" i="448"/>
  <c r="Z181" i="448"/>
  <c r="AA187" i="448"/>
  <c r="Y187" i="448"/>
  <c r="AA196" i="448"/>
  <c r="Y196" i="448"/>
  <c r="AA204" i="448"/>
  <c r="Y204" i="448"/>
  <c r="AA212" i="448"/>
  <c r="Y212" i="448"/>
  <c r="AA220" i="448"/>
  <c r="Y220" i="448"/>
  <c r="X232" i="448"/>
  <c r="Y232" i="448"/>
  <c r="AA242" i="448"/>
  <c r="X242" i="448"/>
  <c r="AA23" i="449"/>
  <c r="Y23" i="449"/>
  <c r="Z23" i="449"/>
  <c r="AA31" i="449"/>
  <c r="X31" i="449"/>
  <c r="Y31" i="449"/>
  <c r="AA39" i="449"/>
  <c r="X39" i="449"/>
  <c r="Y39" i="449"/>
  <c r="Z46" i="449"/>
  <c r="AA46" i="449"/>
  <c r="Y46" i="449"/>
  <c r="AA55" i="449"/>
  <c r="X55" i="449"/>
  <c r="Z55" i="449"/>
  <c r="Z56" i="449"/>
  <c r="Y56" i="449"/>
  <c r="Z60" i="449"/>
  <c r="AA60" i="449"/>
  <c r="AA69" i="449"/>
  <c r="X69" i="449"/>
  <c r="Z69" i="449"/>
  <c r="Z78" i="449"/>
  <c r="AA78" i="449"/>
  <c r="Y78" i="449"/>
  <c r="AA87" i="449"/>
  <c r="X87" i="449"/>
  <c r="Z87" i="449"/>
  <c r="Z88" i="449"/>
  <c r="Y88" i="449"/>
  <c r="Z92" i="449"/>
  <c r="AA92" i="449"/>
  <c r="AA101" i="449"/>
  <c r="X101" i="449"/>
  <c r="Z101" i="449"/>
  <c r="Z110" i="449"/>
  <c r="AA110" i="449"/>
  <c r="Y110" i="449"/>
  <c r="AA119" i="449"/>
  <c r="X119" i="449"/>
  <c r="Z119" i="449"/>
  <c r="Z120" i="449"/>
  <c r="Y120" i="449"/>
  <c r="Z124" i="449"/>
  <c r="AA124" i="449"/>
  <c r="AA133" i="449"/>
  <c r="X133" i="449"/>
  <c r="Z133" i="449"/>
  <c r="Z150" i="449"/>
  <c r="AA150" i="449"/>
  <c r="X150" i="449"/>
  <c r="AA153" i="449"/>
  <c r="X153" i="449"/>
  <c r="Y153" i="449"/>
  <c r="AA157" i="449"/>
  <c r="X157" i="449"/>
  <c r="Y157" i="449"/>
  <c r="Z160" i="449"/>
  <c r="Y160" i="449"/>
  <c r="AA160" i="449"/>
  <c r="Z164" i="449"/>
  <c r="Y164" i="449"/>
  <c r="AA167" i="449"/>
  <c r="X167" i="449"/>
  <c r="Z167" i="449"/>
  <c r="Y167" i="449"/>
  <c r="AA173" i="449"/>
  <c r="X173" i="449"/>
  <c r="Y173" i="449"/>
  <c r="Z173" i="449"/>
  <c r="AA175" i="449"/>
  <c r="X175" i="449"/>
  <c r="Z175" i="449"/>
  <c r="Y175" i="449"/>
  <c r="AA181" i="449"/>
  <c r="X181" i="449"/>
  <c r="Y181" i="449"/>
  <c r="Z181" i="449"/>
  <c r="AA183" i="449"/>
  <c r="X183" i="449"/>
  <c r="Z183" i="449"/>
  <c r="Y183" i="449"/>
  <c r="AA189" i="449"/>
  <c r="X189" i="449"/>
  <c r="Y189" i="449"/>
  <c r="Z189" i="449"/>
  <c r="AA191" i="449"/>
  <c r="X191" i="449"/>
  <c r="Z191" i="449"/>
  <c r="Y191" i="449"/>
  <c r="AA197" i="449"/>
  <c r="X197" i="449"/>
  <c r="Y197" i="449"/>
  <c r="Z197" i="449"/>
  <c r="AA199" i="449"/>
  <c r="X199" i="449"/>
  <c r="Z199" i="449"/>
  <c r="Y199" i="449"/>
  <c r="AA205" i="449"/>
  <c r="X205" i="449"/>
  <c r="Y205" i="449"/>
  <c r="Z205" i="449"/>
  <c r="AA207" i="449"/>
  <c r="X207" i="449"/>
  <c r="Z207" i="449"/>
  <c r="Y207" i="449"/>
  <c r="AA213" i="449"/>
  <c r="X213" i="449"/>
  <c r="Y213" i="449"/>
  <c r="Z213" i="449"/>
  <c r="AA215" i="449"/>
  <c r="X215" i="449"/>
  <c r="Z215" i="449"/>
  <c r="Y215" i="449"/>
  <c r="AA221" i="449"/>
  <c r="X221" i="449"/>
  <c r="Y221" i="449"/>
  <c r="Z221" i="449"/>
  <c r="AA226" i="449"/>
  <c r="Y226" i="449"/>
  <c r="X226" i="449"/>
  <c r="Z226" i="449"/>
  <c r="AA69" i="450"/>
  <c r="Y69" i="450"/>
  <c r="Z88" i="450"/>
  <c r="Y88" i="450"/>
  <c r="AA88" i="450"/>
  <c r="AA124" i="450"/>
  <c r="Y124" i="450"/>
  <c r="AA134" i="450"/>
  <c r="Z134" i="450"/>
  <c r="Y134" i="450"/>
  <c r="AA136" i="450"/>
  <c r="Z136" i="450"/>
  <c r="Y136" i="450"/>
  <c r="Z210" i="450"/>
  <c r="AA210" i="450"/>
  <c r="X210" i="450"/>
  <c r="Y210" i="450"/>
  <c r="Z220" i="450"/>
  <c r="Y220" i="450"/>
  <c r="AA220" i="450"/>
  <c r="Z222" i="450"/>
  <c r="AA222" i="450"/>
  <c r="X222" i="450"/>
  <c r="Y222" i="450"/>
  <c r="Z242" i="450"/>
  <c r="Y242" i="450"/>
  <c r="AA242" i="450"/>
  <c r="X25" i="451"/>
  <c r="Y25" i="451"/>
  <c r="Y33" i="451"/>
  <c r="X33" i="451"/>
  <c r="Z47" i="451"/>
  <c r="Y47" i="451"/>
  <c r="X47" i="451"/>
  <c r="X78" i="451"/>
  <c r="AA78" i="451"/>
  <c r="Y78" i="451"/>
  <c r="Z78" i="451"/>
  <c r="AA128" i="451"/>
  <c r="Z128" i="451"/>
  <c r="Y128" i="451"/>
  <c r="X128" i="451"/>
  <c r="Z79" i="452"/>
  <c r="AA79" i="452"/>
  <c r="X79" i="452"/>
  <c r="Y79" i="452"/>
  <c r="AA206" i="452"/>
  <c r="X206" i="452"/>
  <c r="Z206" i="452"/>
  <c r="Y206" i="452"/>
  <c r="Y232" i="452"/>
  <c r="X232" i="452"/>
  <c r="AA33" i="453"/>
  <c r="Z33" i="453"/>
  <c r="Y33" i="453"/>
  <c r="X33" i="453"/>
  <c r="Z115" i="453"/>
  <c r="X115" i="453"/>
  <c r="AA115" i="453"/>
  <c r="Y115" i="453"/>
  <c r="Z129" i="453"/>
  <c r="X129" i="453"/>
  <c r="AA129" i="453"/>
  <c r="Y129" i="453"/>
  <c r="Y151" i="453"/>
  <c r="X151" i="453"/>
  <c r="AA169" i="449"/>
  <c r="X169" i="449"/>
  <c r="Y169" i="449"/>
  <c r="AA177" i="449"/>
  <c r="X177" i="449"/>
  <c r="Y177" i="449"/>
  <c r="AA185" i="449"/>
  <c r="X185" i="449"/>
  <c r="Y185" i="449"/>
  <c r="AA193" i="449"/>
  <c r="X193" i="449"/>
  <c r="Y193" i="449"/>
  <c r="AA201" i="449"/>
  <c r="X201" i="449"/>
  <c r="Y201" i="449"/>
  <c r="AA209" i="449"/>
  <c r="X209" i="449"/>
  <c r="Y209" i="449"/>
  <c r="AA217" i="449"/>
  <c r="X217" i="449"/>
  <c r="Y217" i="449"/>
  <c r="AA228" i="449"/>
  <c r="Z228" i="449"/>
  <c r="AA40" i="450"/>
  <c r="Z40" i="450"/>
  <c r="Z52" i="450"/>
  <c r="AA52" i="450"/>
  <c r="Z58" i="450"/>
  <c r="AA58" i="450"/>
  <c r="AA63" i="450"/>
  <c r="X63" i="450"/>
  <c r="X117" i="450"/>
  <c r="Y117" i="450"/>
  <c r="AA117" i="450"/>
  <c r="AA129" i="450"/>
  <c r="Y129" i="450"/>
  <c r="AA147" i="450"/>
  <c r="Y147" i="450"/>
  <c r="AA175" i="450"/>
  <c r="Y175" i="450"/>
  <c r="AA187" i="450"/>
  <c r="Y187" i="450"/>
  <c r="Z187" i="450"/>
  <c r="AA191" i="450"/>
  <c r="Y191" i="450"/>
  <c r="Z212" i="450"/>
  <c r="Y212" i="450"/>
  <c r="X212" i="450"/>
  <c r="AA217" i="450"/>
  <c r="X217" i="450"/>
  <c r="Y217" i="450"/>
  <c r="X243" i="450"/>
  <c r="Z243" i="450"/>
  <c r="Y243" i="450"/>
  <c r="AB17" i="451"/>
  <c r="AB20" i="451" s="1"/>
  <c r="X28" i="451"/>
  <c r="AA28" i="451"/>
  <c r="X40" i="451"/>
  <c r="Z40" i="451"/>
  <c r="AA40" i="451"/>
  <c r="Z53" i="451"/>
  <c r="AA53" i="451"/>
  <c r="X54" i="451"/>
  <c r="Z54" i="451"/>
  <c r="X60" i="451"/>
  <c r="AA60" i="451"/>
  <c r="Z60" i="451"/>
  <c r="Z61" i="451"/>
  <c r="Y61" i="451"/>
  <c r="Z63" i="451"/>
  <c r="AA63" i="451"/>
  <c r="X63" i="451"/>
  <c r="Z66" i="451"/>
  <c r="Y66" i="451"/>
  <c r="AA66" i="451"/>
  <c r="X73" i="451"/>
  <c r="Y73" i="451"/>
  <c r="AA96" i="451"/>
  <c r="Z96" i="451"/>
  <c r="Y96" i="451"/>
  <c r="AA112" i="451"/>
  <c r="Z112" i="451"/>
  <c r="Y112" i="451"/>
  <c r="Y129" i="451"/>
  <c r="X129" i="451"/>
  <c r="AA160" i="451"/>
  <c r="Z160" i="451"/>
  <c r="Y160" i="451"/>
  <c r="X27" i="452"/>
  <c r="Z27" i="452"/>
  <c r="AA27" i="452"/>
  <c r="Y27" i="452"/>
  <c r="X39" i="452"/>
  <c r="AA39" i="452"/>
  <c r="Z39" i="452"/>
  <c r="AA69" i="452"/>
  <c r="Y69" i="452"/>
  <c r="Z69" i="452"/>
  <c r="Y72" i="452"/>
  <c r="X72" i="452"/>
  <c r="AA139" i="452"/>
  <c r="Z139" i="452"/>
  <c r="X139" i="452"/>
  <c r="Y139" i="452"/>
  <c r="AA148" i="452"/>
  <c r="Z148" i="452"/>
  <c r="X148" i="452"/>
  <c r="AA150" i="452"/>
  <c r="X150" i="452"/>
  <c r="Z150" i="452"/>
  <c r="Y150" i="452"/>
  <c r="AA175" i="452"/>
  <c r="Z175" i="452"/>
  <c r="Y175" i="452"/>
  <c r="Z180" i="452"/>
  <c r="AA180" i="452"/>
  <c r="X180" i="452"/>
  <c r="AA37" i="453"/>
  <c r="Y37" i="453"/>
  <c r="X37" i="453"/>
  <c r="Z37" i="453"/>
  <c r="Z51" i="453"/>
  <c r="X51" i="453"/>
  <c r="AA51" i="453"/>
  <c r="Y51" i="453"/>
  <c r="Z53" i="453"/>
  <c r="X53" i="453"/>
  <c r="Y53" i="453"/>
  <c r="AA53" i="453"/>
  <c r="Z83" i="453"/>
  <c r="X83" i="453"/>
  <c r="AA83" i="453"/>
  <c r="Y83" i="453"/>
  <c r="Z105" i="453"/>
  <c r="X105" i="453"/>
  <c r="AA105" i="453"/>
  <c r="Y105" i="453"/>
  <c r="X132" i="453"/>
  <c r="AA132" i="453"/>
  <c r="Y132" i="453"/>
  <c r="Z132" i="453"/>
  <c r="X186" i="453"/>
  <c r="Z186" i="453"/>
  <c r="AA186" i="453"/>
  <c r="Y186" i="453"/>
  <c r="Z223" i="453"/>
  <c r="AA223" i="453"/>
  <c r="X223" i="453"/>
  <c r="Y223" i="453"/>
  <c r="AA57" i="454"/>
  <c r="Z57" i="454"/>
  <c r="Y57" i="454"/>
  <c r="X57" i="454"/>
  <c r="AA81" i="454"/>
  <c r="Y81" i="454"/>
  <c r="X81" i="454"/>
  <c r="AA87" i="454"/>
  <c r="Y87" i="454"/>
  <c r="X87" i="454"/>
  <c r="Z87" i="454"/>
  <c r="Z97" i="454"/>
  <c r="X97" i="454"/>
  <c r="AA97" i="454"/>
  <c r="Y97" i="454"/>
  <c r="Z122" i="454"/>
  <c r="X122" i="454"/>
  <c r="Y122" i="454"/>
  <c r="Z177" i="454"/>
  <c r="Y177" i="454"/>
  <c r="X177" i="454"/>
  <c r="AA177" i="454"/>
  <c r="X208" i="454"/>
  <c r="Z208" i="454"/>
  <c r="AA208" i="454"/>
  <c r="Y208" i="454"/>
  <c r="X225" i="454"/>
  <c r="Y225" i="454"/>
  <c r="Z225" i="454"/>
  <c r="AA225" i="454"/>
  <c r="AS91" i="447"/>
  <c r="BL91" i="447"/>
  <c r="AU107" i="447"/>
  <c r="BL107" i="447"/>
  <c r="AS108" i="447"/>
  <c r="BO108" i="447"/>
  <c r="AS112" i="447"/>
  <c r="BO112" i="447"/>
  <c r="AV117" i="447"/>
  <c r="AW117" i="447" s="1"/>
  <c r="AS127" i="447"/>
  <c r="BL127" i="447"/>
  <c r="AS140" i="447"/>
  <c r="BL140" i="447"/>
  <c r="AS144" i="447"/>
  <c r="BL144" i="447"/>
  <c r="P13" i="449"/>
  <c r="AA25" i="449"/>
  <c r="X25" i="449"/>
  <c r="AA33" i="449"/>
  <c r="X33" i="449"/>
  <c r="AA41" i="449"/>
  <c r="X41" i="449"/>
  <c r="AA49" i="449"/>
  <c r="X49" i="449"/>
  <c r="Y49" i="449"/>
  <c r="AA57" i="449"/>
  <c r="X57" i="449"/>
  <c r="Y57" i="449"/>
  <c r="AA65" i="449"/>
  <c r="X65" i="449"/>
  <c r="Y65" i="449"/>
  <c r="AA73" i="449"/>
  <c r="X73" i="449"/>
  <c r="Y73" i="449"/>
  <c r="AA81" i="449"/>
  <c r="X81" i="449"/>
  <c r="Y81" i="449"/>
  <c r="AA89" i="449"/>
  <c r="X89" i="449"/>
  <c r="Y89" i="449"/>
  <c r="AA97" i="449"/>
  <c r="X97" i="449"/>
  <c r="Y97" i="449"/>
  <c r="AA105" i="449"/>
  <c r="X105" i="449"/>
  <c r="Y105" i="449"/>
  <c r="AA113" i="449"/>
  <c r="X113" i="449"/>
  <c r="Y113" i="449"/>
  <c r="AA121" i="449"/>
  <c r="X121" i="449"/>
  <c r="Y121" i="449"/>
  <c r="AA129" i="449"/>
  <c r="X129" i="449"/>
  <c r="Y129" i="449"/>
  <c r="AA24" i="450"/>
  <c r="Y24" i="450"/>
  <c r="Z50" i="450"/>
  <c r="Y50" i="450"/>
  <c r="Z54" i="450"/>
  <c r="Z63" i="450"/>
  <c r="AA79" i="450"/>
  <c r="Z86" i="450"/>
  <c r="AA86" i="450"/>
  <c r="Z118" i="450"/>
  <c r="AA130" i="450"/>
  <c r="Z130" i="450"/>
  <c r="AA155" i="450"/>
  <c r="Y155" i="450"/>
  <c r="AA167" i="450"/>
  <c r="Z167" i="450"/>
  <c r="Z171" i="450"/>
  <c r="AA171" i="450"/>
  <c r="Z177" i="450"/>
  <c r="Y177" i="450"/>
  <c r="Y204" i="450"/>
  <c r="X204" i="450"/>
  <c r="AA204" i="450"/>
  <c r="Z206" i="450"/>
  <c r="AA206" i="450"/>
  <c r="Y206" i="450"/>
  <c r="AA212" i="450"/>
  <c r="Z29" i="451"/>
  <c r="Y29" i="451"/>
  <c r="AA29" i="451"/>
  <c r="Z31" i="451"/>
  <c r="AA31" i="451"/>
  <c r="Y31" i="451"/>
  <c r="X35" i="451"/>
  <c r="Z35" i="451"/>
  <c r="Z45" i="451"/>
  <c r="AA45" i="451"/>
  <c r="Y45" i="451"/>
  <c r="Z58" i="451"/>
  <c r="AA58" i="451"/>
  <c r="X58" i="451"/>
  <c r="AA61" i="451"/>
  <c r="X64" i="451"/>
  <c r="AA64" i="451"/>
  <c r="Y64" i="451"/>
  <c r="X70" i="451"/>
  <c r="AA70" i="451"/>
  <c r="Z71" i="451"/>
  <c r="Y71" i="451"/>
  <c r="X75" i="451"/>
  <c r="Z75" i="451"/>
  <c r="Z77" i="451"/>
  <c r="AA77" i="451"/>
  <c r="X77" i="451"/>
  <c r="AA85" i="451"/>
  <c r="X86" i="451"/>
  <c r="Z86" i="451"/>
  <c r="AA86" i="451"/>
  <c r="AA134" i="451"/>
  <c r="Y134" i="451"/>
  <c r="Z134" i="451"/>
  <c r="X134" i="451"/>
  <c r="AA176" i="451"/>
  <c r="Z176" i="451"/>
  <c r="Y176" i="451"/>
  <c r="X176" i="451"/>
  <c r="AA198" i="451"/>
  <c r="Y198" i="451"/>
  <c r="Z198" i="451"/>
  <c r="X198" i="451"/>
  <c r="Y209" i="451"/>
  <c r="X209" i="451"/>
  <c r="X228" i="451"/>
  <c r="AA228" i="451"/>
  <c r="Y228" i="451"/>
  <c r="X51" i="452"/>
  <c r="Z51" i="452"/>
  <c r="AA51" i="452"/>
  <c r="Y51" i="452"/>
  <c r="X63" i="452"/>
  <c r="AA63" i="452"/>
  <c r="Z63" i="452"/>
  <c r="AA83" i="452"/>
  <c r="Z83" i="452"/>
  <c r="X83" i="452"/>
  <c r="AA93" i="452"/>
  <c r="Z93" i="452"/>
  <c r="Y93" i="452"/>
  <c r="X93" i="452"/>
  <c r="Z101" i="452"/>
  <c r="Y101" i="452"/>
  <c r="AA101" i="452"/>
  <c r="Z233" i="452"/>
  <c r="AA233" i="452"/>
  <c r="Y233" i="452"/>
  <c r="X233" i="452"/>
  <c r="W17" i="453"/>
  <c r="U17" i="453"/>
  <c r="X170" i="453"/>
  <c r="AA170" i="453"/>
  <c r="Z170" i="453"/>
  <c r="Y170" i="453"/>
  <c r="Y175" i="453"/>
  <c r="X175" i="453"/>
  <c r="Z181" i="453"/>
  <c r="AA181" i="453"/>
  <c r="Y181" i="453"/>
  <c r="X181" i="453"/>
  <c r="Z228" i="453"/>
  <c r="Y228" i="453"/>
  <c r="Z238" i="453"/>
  <c r="AA238" i="453"/>
  <c r="X238" i="453"/>
  <c r="Y238" i="453"/>
  <c r="Z33" i="454"/>
  <c r="X33" i="454"/>
  <c r="AA33" i="454"/>
  <c r="Y33" i="454"/>
  <c r="Z81" i="454"/>
  <c r="Z89" i="454"/>
  <c r="X89" i="454"/>
  <c r="AA89" i="454"/>
  <c r="Y89" i="454"/>
  <c r="AA145" i="454"/>
  <c r="Z145" i="454"/>
  <c r="Y145" i="454"/>
  <c r="X145" i="454"/>
  <c r="Z181" i="454"/>
  <c r="Y181" i="454"/>
  <c r="AA181" i="454"/>
  <c r="X181" i="454"/>
  <c r="Z127" i="452"/>
  <c r="Y127" i="452"/>
  <c r="AA127" i="452"/>
  <c r="AA137" i="452"/>
  <c r="Z137" i="452"/>
  <c r="Y137" i="452"/>
  <c r="X137" i="452"/>
  <c r="Z145" i="452"/>
  <c r="AA145" i="452"/>
  <c r="Y145" i="452"/>
  <c r="Z149" i="452"/>
  <c r="AA149" i="452"/>
  <c r="Y149" i="452"/>
  <c r="X149" i="452"/>
  <c r="X155" i="452"/>
  <c r="AA155" i="452"/>
  <c r="Z155" i="452"/>
  <c r="AA185" i="452"/>
  <c r="Z185" i="452"/>
  <c r="Y185" i="452"/>
  <c r="X185" i="452"/>
  <c r="AA191" i="452"/>
  <c r="Y191" i="452"/>
  <c r="Z191" i="452"/>
  <c r="X201" i="452"/>
  <c r="AA201" i="452"/>
  <c r="Z201" i="452"/>
  <c r="AA213" i="452"/>
  <c r="Y213" i="452"/>
  <c r="Z213" i="452"/>
  <c r="Y216" i="452"/>
  <c r="X216" i="452"/>
  <c r="AA225" i="452"/>
  <c r="Y225" i="452"/>
  <c r="Z225" i="452"/>
  <c r="AA245" i="452"/>
  <c r="Y245" i="452"/>
  <c r="Z245" i="452"/>
  <c r="AA43" i="453"/>
  <c r="Y43" i="453"/>
  <c r="AA97" i="453"/>
  <c r="Y97" i="453"/>
  <c r="X97" i="453"/>
  <c r="AA109" i="453"/>
  <c r="Z109" i="453"/>
  <c r="Y109" i="453"/>
  <c r="X109" i="453"/>
  <c r="AA117" i="453"/>
  <c r="Z117" i="453"/>
  <c r="Y117" i="453"/>
  <c r="Z152" i="453"/>
  <c r="Y152" i="453"/>
  <c r="X152" i="453"/>
  <c r="AA152" i="453"/>
  <c r="Z171" i="453"/>
  <c r="Y171" i="453"/>
  <c r="AA171" i="453"/>
  <c r="AA199" i="453"/>
  <c r="Z199" i="453"/>
  <c r="Y199" i="453"/>
  <c r="X199" i="453"/>
  <c r="AA229" i="453"/>
  <c r="Y229" i="453"/>
  <c r="X229" i="453"/>
  <c r="AA25" i="454"/>
  <c r="Y25" i="454"/>
  <c r="Z82" i="454"/>
  <c r="Y82" i="454"/>
  <c r="X82" i="454"/>
  <c r="X86" i="454"/>
  <c r="Z86" i="454"/>
  <c r="Y86" i="454"/>
  <c r="Z133" i="454"/>
  <c r="Y133" i="454"/>
  <c r="AA133" i="454"/>
  <c r="X133" i="454"/>
  <c r="Z135" i="454"/>
  <c r="AA135" i="454"/>
  <c r="X135" i="454"/>
  <c r="Y135" i="454"/>
  <c r="X155" i="454"/>
  <c r="Z155" i="454"/>
  <c r="AA155" i="454"/>
  <c r="Y155" i="454"/>
  <c r="Z185" i="454"/>
  <c r="Y185" i="454"/>
  <c r="X185" i="454"/>
  <c r="AA185" i="454"/>
  <c r="X236" i="454"/>
  <c r="Y236" i="454"/>
  <c r="AA51" i="449"/>
  <c r="X51" i="449"/>
  <c r="AA59" i="449"/>
  <c r="X59" i="449"/>
  <c r="AA67" i="449"/>
  <c r="X67" i="449"/>
  <c r="AA75" i="449"/>
  <c r="X75" i="449"/>
  <c r="AA83" i="449"/>
  <c r="X83" i="449"/>
  <c r="AA91" i="449"/>
  <c r="X91" i="449"/>
  <c r="AA99" i="449"/>
  <c r="X99" i="449"/>
  <c r="AA107" i="449"/>
  <c r="X107" i="449"/>
  <c r="AA115" i="449"/>
  <c r="X115" i="449"/>
  <c r="AA123" i="449"/>
  <c r="X123" i="449"/>
  <c r="AA131" i="449"/>
  <c r="X131" i="449"/>
  <c r="AA147" i="449"/>
  <c r="X147" i="449"/>
  <c r="AA155" i="449"/>
  <c r="X155" i="449"/>
  <c r="AA163" i="449"/>
  <c r="X163" i="449"/>
  <c r="AA171" i="449"/>
  <c r="X171" i="449"/>
  <c r="AA179" i="449"/>
  <c r="X179" i="449"/>
  <c r="AA187" i="449"/>
  <c r="X187" i="449"/>
  <c r="AA195" i="449"/>
  <c r="X195" i="449"/>
  <c r="AA203" i="449"/>
  <c r="X203" i="449"/>
  <c r="AA211" i="449"/>
  <c r="X211" i="449"/>
  <c r="AA219" i="449"/>
  <c r="X219" i="449"/>
  <c r="AA121" i="450"/>
  <c r="Y121" i="450"/>
  <c r="AA165" i="450"/>
  <c r="Y165" i="450"/>
  <c r="AA173" i="450"/>
  <c r="Z173" i="450"/>
  <c r="AA179" i="450"/>
  <c r="Y179" i="450"/>
  <c r="AA189" i="450"/>
  <c r="Z189" i="450"/>
  <c r="AA195" i="450"/>
  <c r="Y195" i="450"/>
  <c r="Z214" i="450"/>
  <c r="AA214" i="450"/>
  <c r="X215" i="450"/>
  <c r="AA215" i="450"/>
  <c r="Z216" i="450"/>
  <c r="Y216" i="450"/>
  <c r="AA223" i="450"/>
  <c r="X223" i="450"/>
  <c r="Z223" i="450"/>
  <c r="Z233" i="450"/>
  <c r="Y233" i="450"/>
  <c r="AA23" i="451"/>
  <c r="X23" i="451"/>
  <c r="Y23" i="451"/>
  <c r="X67" i="451"/>
  <c r="Z67" i="451"/>
  <c r="X68" i="451"/>
  <c r="Z68" i="451"/>
  <c r="Z90" i="451"/>
  <c r="AA90" i="451"/>
  <c r="AA118" i="451"/>
  <c r="Y118" i="451"/>
  <c r="Z118" i="451"/>
  <c r="AA150" i="451"/>
  <c r="Y150" i="451"/>
  <c r="Z150" i="451"/>
  <c r="AA182" i="451"/>
  <c r="Y182" i="451"/>
  <c r="Z182" i="451"/>
  <c r="X182" i="451"/>
  <c r="Y193" i="451"/>
  <c r="X193" i="451"/>
  <c r="AA216" i="451"/>
  <c r="Y216" i="451"/>
  <c r="X216" i="451"/>
  <c r="Z41" i="452"/>
  <c r="AA41" i="452"/>
  <c r="Y41" i="452"/>
  <c r="Z65" i="452"/>
  <c r="AA65" i="452"/>
  <c r="Y65" i="452"/>
  <c r="X81" i="452"/>
  <c r="AA81" i="452"/>
  <c r="AA100" i="452"/>
  <c r="Z100" i="452"/>
  <c r="X100" i="452"/>
  <c r="AA117" i="452"/>
  <c r="Z117" i="452"/>
  <c r="Y117" i="452"/>
  <c r="Z125" i="452"/>
  <c r="AA125" i="452"/>
  <c r="Y125" i="452"/>
  <c r="X125" i="452"/>
  <c r="X131" i="452"/>
  <c r="AA131" i="452"/>
  <c r="Z131" i="452"/>
  <c r="Z156" i="452"/>
  <c r="AA156" i="452"/>
  <c r="AA163" i="452"/>
  <c r="Z163" i="452"/>
  <c r="AA173" i="452"/>
  <c r="Z173" i="452"/>
  <c r="Y173" i="452"/>
  <c r="X173" i="452"/>
  <c r="X179" i="452"/>
  <c r="AA179" i="452"/>
  <c r="Z179" i="452"/>
  <c r="Z197" i="452"/>
  <c r="AA197" i="452"/>
  <c r="Y197" i="452"/>
  <c r="Z199" i="452"/>
  <c r="AA199" i="452"/>
  <c r="Y199" i="452"/>
  <c r="X199" i="452"/>
  <c r="X231" i="452"/>
  <c r="AA231" i="452"/>
  <c r="Z31" i="453"/>
  <c r="X31" i="453"/>
  <c r="AA31" i="453"/>
  <c r="Y31" i="453"/>
  <c r="Z43" i="453"/>
  <c r="Y54" i="453"/>
  <c r="Z54" i="453"/>
  <c r="AA67" i="453"/>
  <c r="Z67" i="453"/>
  <c r="Y67" i="453"/>
  <c r="X67" i="453"/>
  <c r="Z97" i="453"/>
  <c r="Z123" i="453"/>
  <c r="X123" i="453"/>
  <c r="AA123" i="453"/>
  <c r="Z133" i="453"/>
  <c r="Y133" i="453"/>
  <c r="X133" i="453"/>
  <c r="AA133" i="453"/>
  <c r="Z147" i="453"/>
  <c r="Y147" i="453"/>
  <c r="X147" i="453"/>
  <c r="Z168" i="453"/>
  <c r="AA168" i="453"/>
  <c r="Y168" i="453"/>
  <c r="X168" i="453"/>
  <c r="X174" i="453"/>
  <c r="AA174" i="453"/>
  <c r="Z174" i="453"/>
  <c r="Z176" i="453"/>
  <c r="AA176" i="453"/>
  <c r="Y176" i="453"/>
  <c r="X176" i="453"/>
  <c r="X182" i="453"/>
  <c r="AA182" i="453"/>
  <c r="Z182" i="453"/>
  <c r="Y182" i="453"/>
  <c r="AA219" i="453"/>
  <c r="Y219" i="453"/>
  <c r="Z219" i="453"/>
  <c r="X219" i="453"/>
  <c r="Z229" i="453"/>
  <c r="Z234" i="453"/>
  <c r="AA234" i="453"/>
  <c r="Y234" i="453"/>
  <c r="Z25" i="454"/>
  <c r="AA47" i="454"/>
  <c r="Z47" i="454"/>
  <c r="Y47" i="454"/>
  <c r="X47" i="454"/>
  <c r="Z90" i="454"/>
  <c r="X90" i="454"/>
  <c r="Y90" i="454"/>
  <c r="AA160" i="454"/>
  <c r="X160" i="454"/>
  <c r="Y160" i="454"/>
  <c r="Z160" i="454"/>
  <c r="X165" i="454"/>
  <c r="Z165" i="454"/>
  <c r="AA165" i="454"/>
  <c r="Y165" i="454"/>
  <c r="X199" i="454"/>
  <c r="Z199" i="454"/>
  <c r="Z204" i="454"/>
  <c r="AA204" i="454"/>
  <c r="X204" i="454"/>
  <c r="Y204" i="454"/>
  <c r="X226" i="451"/>
  <c r="Y226" i="451"/>
  <c r="AA35" i="452"/>
  <c r="Z35" i="452"/>
  <c r="X37" i="452"/>
  <c r="Z37" i="452"/>
  <c r="AA47" i="452"/>
  <c r="Z47" i="452"/>
  <c r="AA59" i="452"/>
  <c r="Z59" i="452"/>
  <c r="X61" i="452"/>
  <c r="Z61" i="452"/>
  <c r="AA71" i="452"/>
  <c r="Z71" i="452"/>
  <c r="AA76" i="452"/>
  <c r="X76" i="452"/>
  <c r="X107" i="452"/>
  <c r="Z107" i="452"/>
  <c r="X128" i="452"/>
  <c r="Y128" i="452"/>
  <c r="X129" i="452"/>
  <c r="Z129" i="452"/>
  <c r="AA134" i="452"/>
  <c r="X152" i="452"/>
  <c r="Y152" i="452"/>
  <c r="X153" i="452"/>
  <c r="Z153" i="452"/>
  <c r="AA158" i="452"/>
  <c r="AA182" i="452"/>
  <c r="Y192" i="452"/>
  <c r="X192" i="452"/>
  <c r="AA215" i="452"/>
  <c r="Z215" i="452"/>
  <c r="AA227" i="452"/>
  <c r="Z227" i="452"/>
  <c r="X229" i="452"/>
  <c r="Z229" i="452"/>
  <c r="AA235" i="452"/>
  <c r="Z235" i="452"/>
  <c r="Z241" i="452"/>
  <c r="X241" i="452"/>
  <c r="AA241" i="452"/>
  <c r="Z39" i="453"/>
  <c r="X39" i="453"/>
  <c r="AA39" i="453"/>
  <c r="Z46" i="453"/>
  <c r="Y46" i="453"/>
  <c r="Z49" i="453"/>
  <c r="X49" i="453"/>
  <c r="Y49" i="453"/>
  <c r="X63" i="453"/>
  <c r="Z65" i="453"/>
  <c r="Z71" i="453"/>
  <c r="X71" i="453"/>
  <c r="Y71" i="453"/>
  <c r="AA87" i="453"/>
  <c r="Z87" i="453"/>
  <c r="Z95" i="453"/>
  <c r="AA101" i="453"/>
  <c r="Z101" i="453"/>
  <c r="Z107" i="453"/>
  <c r="X107" i="453"/>
  <c r="Z121" i="453"/>
  <c r="X121" i="453"/>
  <c r="Z131" i="453"/>
  <c r="AA131" i="453"/>
  <c r="X131" i="453"/>
  <c r="AA139" i="453"/>
  <c r="X140" i="453"/>
  <c r="Z140" i="453"/>
  <c r="AA140" i="453"/>
  <c r="X146" i="453"/>
  <c r="AA146" i="453"/>
  <c r="Y146" i="453"/>
  <c r="X153" i="453"/>
  <c r="Z153" i="453"/>
  <c r="X154" i="453"/>
  <c r="Z154" i="453"/>
  <c r="X185" i="453"/>
  <c r="Z185" i="453"/>
  <c r="X197" i="453"/>
  <c r="AA197" i="453"/>
  <c r="Z197" i="453"/>
  <c r="Z210" i="453"/>
  <c r="X210" i="453"/>
  <c r="Z227" i="453"/>
  <c r="X227" i="453"/>
  <c r="AA227" i="453"/>
  <c r="Z231" i="453"/>
  <c r="X231" i="453"/>
  <c r="AA231" i="453"/>
  <c r="Z240" i="453"/>
  <c r="AA240" i="453"/>
  <c r="Z243" i="453"/>
  <c r="Y243" i="453"/>
  <c r="Z43" i="454"/>
  <c r="X43" i="454"/>
  <c r="Y43" i="454"/>
  <c r="Z59" i="454"/>
  <c r="X59" i="454"/>
  <c r="AA59" i="454"/>
  <c r="Y59" i="454"/>
  <c r="Z67" i="454"/>
  <c r="X67" i="454"/>
  <c r="Y67" i="454"/>
  <c r="Z92" i="454"/>
  <c r="X92" i="454"/>
  <c r="X110" i="454"/>
  <c r="Y110" i="454"/>
  <c r="AA125" i="454"/>
  <c r="Z125" i="454"/>
  <c r="X125" i="454"/>
  <c r="Z147" i="454"/>
  <c r="AA147" i="454"/>
  <c r="Y147" i="454"/>
  <c r="Z159" i="454"/>
  <c r="Y159" i="454"/>
  <c r="X159" i="454"/>
  <c r="Z187" i="454"/>
  <c r="AA187" i="454"/>
  <c r="X200" i="454"/>
  <c r="AA200" i="454"/>
  <c r="Y200" i="454"/>
  <c r="Z200" i="454"/>
  <c r="AA213" i="454"/>
  <c r="X213" i="454"/>
  <c r="Y213" i="454"/>
  <c r="Z213" i="454"/>
  <c r="AA219" i="450"/>
  <c r="X219" i="450"/>
  <c r="AA94" i="451"/>
  <c r="Y94" i="451"/>
  <c r="AA104" i="451"/>
  <c r="Z104" i="451"/>
  <c r="AA110" i="451"/>
  <c r="Y110" i="451"/>
  <c r="AA120" i="451"/>
  <c r="Z120" i="451"/>
  <c r="AA126" i="451"/>
  <c r="Y126" i="451"/>
  <c r="AA136" i="451"/>
  <c r="Z136" i="451"/>
  <c r="AA142" i="451"/>
  <c r="Y142" i="451"/>
  <c r="AA152" i="451"/>
  <c r="Z152" i="451"/>
  <c r="AA158" i="451"/>
  <c r="Y158" i="451"/>
  <c r="AA168" i="451"/>
  <c r="Z168" i="451"/>
  <c r="AA174" i="451"/>
  <c r="Y174" i="451"/>
  <c r="AA184" i="451"/>
  <c r="Z184" i="451"/>
  <c r="AA190" i="451"/>
  <c r="Y190" i="451"/>
  <c r="AA200" i="451"/>
  <c r="Z200" i="451"/>
  <c r="AA206" i="451"/>
  <c r="Y206" i="451"/>
  <c r="AA210" i="451"/>
  <c r="X210" i="451"/>
  <c r="Z84" i="452"/>
  <c r="AA84" i="452"/>
  <c r="X85" i="452"/>
  <c r="AA85" i="452"/>
  <c r="Z86" i="452"/>
  <c r="Y86" i="452"/>
  <c r="AA102" i="452"/>
  <c r="X102" i="452"/>
  <c r="Y102" i="452"/>
  <c r="Z115" i="452"/>
  <c r="Y115" i="452"/>
  <c r="Z140" i="452"/>
  <c r="AA140" i="452"/>
  <c r="X141" i="452"/>
  <c r="AA141" i="452"/>
  <c r="Z142" i="452"/>
  <c r="Y142" i="452"/>
  <c r="Z164" i="452"/>
  <c r="AA164" i="452"/>
  <c r="X165" i="452"/>
  <c r="AA165" i="452"/>
  <c r="Z166" i="452"/>
  <c r="Y166" i="452"/>
  <c r="Y38" i="453"/>
  <c r="Z38" i="453"/>
  <c r="Z113" i="453"/>
  <c r="X113" i="453"/>
  <c r="AA125" i="453"/>
  <c r="Z125" i="453"/>
  <c r="X156" i="453"/>
  <c r="Z156" i="453"/>
  <c r="X172" i="453"/>
  <c r="Z172" i="453"/>
  <c r="Y172" i="453"/>
  <c r="Z189" i="453"/>
  <c r="AA189" i="453"/>
  <c r="X190" i="453"/>
  <c r="Z190" i="453"/>
  <c r="Z196" i="453"/>
  <c r="AA196" i="453"/>
  <c r="Y196" i="453"/>
  <c r="Y230" i="453"/>
  <c r="Z230" i="453"/>
  <c r="AA235" i="453"/>
  <c r="X235" i="453"/>
  <c r="Z235" i="453"/>
  <c r="Z236" i="453"/>
  <c r="Y236" i="453"/>
  <c r="Z26" i="454"/>
  <c r="Y26" i="454"/>
  <c r="X26" i="454"/>
  <c r="X30" i="454"/>
  <c r="Z30" i="454"/>
  <c r="Y30" i="454"/>
  <c r="AA31" i="454"/>
  <c r="Y31" i="454"/>
  <c r="Z34" i="454"/>
  <c r="X34" i="454"/>
  <c r="X38" i="454"/>
  <c r="Z38" i="454"/>
  <c r="AA39" i="454"/>
  <c r="Y39" i="454"/>
  <c r="Z42" i="454"/>
  <c r="X42" i="454"/>
  <c r="X54" i="454"/>
  <c r="Y54" i="454"/>
  <c r="Z54" i="454"/>
  <c r="Z66" i="454"/>
  <c r="X66" i="454"/>
  <c r="Z83" i="454"/>
  <c r="X83" i="454"/>
  <c r="Y83" i="454"/>
  <c r="AA103" i="454"/>
  <c r="Z103" i="454"/>
  <c r="X103" i="454"/>
  <c r="Y103" i="454"/>
  <c r="Z114" i="454"/>
  <c r="Y114" i="454"/>
  <c r="X114" i="454"/>
  <c r="X118" i="454"/>
  <c r="Z118" i="454"/>
  <c r="Y118" i="454"/>
  <c r="AA119" i="454"/>
  <c r="Y119" i="454"/>
  <c r="Z121" i="454"/>
  <c r="X121" i="454"/>
  <c r="Y121" i="454"/>
  <c r="AA169" i="454"/>
  <c r="Z169" i="454"/>
  <c r="X169" i="454"/>
  <c r="AA210" i="454"/>
  <c r="Y210" i="454"/>
  <c r="Z210" i="454"/>
  <c r="X224" i="454"/>
  <c r="Y224" i="454"/>
  <c r="Z234" i="454"/>
  <c r="Y234" i="454"/>
  <c r="AA234" i="454"/>
  <c r="X238" i="454"/>
  <c r="Z238" i="454"/>
  <c r="Z240" i="454"/>
  <c r="AA240" i="454"/>
  <c r="X240" i="454"/>
  <c r="AA78" i="452"/>
  <c r="X78" i="452"/>
  <c r="Z239" i="452"/>
  <c r="X239" i="452"/>
  <c r="Z81" i="453"/>
  <c r="X81" i="453"/>
  <c r="Z85" i="453"/>
  <c r="X85" i="453"/>
  <c r="Z103" i="453"/>
  <c r="X103" i="453"/>
  <c r="Z111" i="453"/>
  <c r="X111" i="453"/>
  <c r="Z119" i="453"/>
  <c r="X119" i="453"/>
  <c r="Z127" i="453"/>
  <c r="X127" i="453"/>
  <c r="Z144" i="453"/>
  <c r="AA144" i="453"/>
  <c r="Z149" i="453"/>
  <c r="AA149" i="453"/>
  <c r="X150" i="453"/>
  <c r="AA150" i="453"/>
  <c r="X158" i="453"/>
  <c r="Z158" i="453"/>
  <c r="Z163" i="453"/>
  <c r="AA163" i="453"/>
  <c r="X164" i="453"/>
  <c r="AA164" i="453"/>
  <c r="Z165" i="453"/>
  <c r="Y165" i="453"/>
  <c r="X178" i="453"/>
  <c r="AA178" i="453"/>
  <c r="Z179" i="453"/>
  <c r="Y179" i="453"/>
  <c r="Z184" i="453"/>
  <c r="Y184" i="453"/>
  <c r="Z201" i="453"/>
  <c r="AA201" i="453"/>
  <c r="AA209" i="453"/>
  <c r="Y209" i="453"/>
  <c r="AA221" i="453"/>
  <c r="Z221" i="453"/>
  <c r="Z27" i="454"/>
  <c r="X27" i="454"/>
  <c r="Y27" i="454"/>
  <c r="Z35" i="454"/>
  <c r="X35" i="454"/>
  <c r="AA35" i="454"/>
  <c r="Z41" i="454"/>
  <c r="X41" i="454"/>
  <c r="Z58" i="454"/>
  <c r="Y58" i="454"/>
  <c r="AA63" i="454"/>
  <c r="Z63" i="454"/>
  <c r="Z65" i="454"/>
  <c r="X65" i="454"/>
  <c r="AA65" i="454"/>
  <c r="X76" i="454"/>
  <c r="Y76" i="454"/>
  <c r="Z91" i="454"/>
  <c r="X91" i="454"/>
  <c r="AA91" i="454"/>
  <c r="X94" i="454"/>
  <c r="Y94" i="454"/>
  <c r="X108" i="454"/>
  <c r="Z108" i="454"/>
  <c r="AA136" i="454"/>
  <c r="X136" i="454"/>
  <c r="Z136" i="454"/>
  <c r="Y136" i="454"/>
  <c r="X141" i="454"/>
  <c r="Z141" i="454"/>
  <c r="AA141" i="454"/>
  <c r="Z161" i="454"/>
  <c r="AA161" i="454"/>
  <c r="X161" i="454"/>
  <c r="AA167" i="454"/>
  <c r="Y167" i="454"/>
  <c r="Z167" i="454"/>
  <c r="Z173" i="454"/>
  <c r="Y173" i="454"/>
  <c r="Z212" i="454"/>
  <c r="Y212" i="454"/>
  <c r="X212" i="454"/>
  <c r="Z51" i="454"/>
  <c r="X51" i="454"/>
  <c r="AA71" i="454"/>
  <c r="Z71" i="454"/>
  <c r="X78" i="454"/>
  <c r="Y78" i="454"/>
  <c r="Z98" i="454"/>
  <c r="X98" i="454"/>
  <c r="Z99" i="454"/>
  <c r="X99" i="454"/>
  <c r="Z115" i="454"/>
  <c r="X115" i="454"/>
  <c r="Y115" i="454"/>
  <c r="AA131" i="454"/>
  <c r="Y131" i="454"/>
  <c r="X131" i="454"/>
  <c r="Z137" i="454"/>
  <c r="Y137" i="454"/>
  <c r="AA137" i="454"/>
  <c r="Z152" i="454"/>
  <c r="AA152" i="454"/>
  <c r="AA157" i="454"/>
  <c r="Y157" i="454"/>
  <c r="Z171" i="454"/>
  <c r="AA171" i="454"/>
  <c r="Y171" i="454"/>
  <c r="AA184" i="454"/>
  <c r="X184" i="454"/>
  <c r="Z184" i="454"/>
  <c r="AA202" i="454"/>
  <c r="Z202" i="454"/>
  <c r="Y202" i="454"/>
  <c r="X207" i="454"/>
  <c r="Z207" i="454"/>
  <c r="X215" i="454"/>
  <c r="Z215" i="454"/>
  <c r="X235" i="454"/>
  <c r="Z235" i="454"/>
  <c r="Y235" i="454"/>
  <c r="X241" i="454"/>
  <c r="AA241" i="454"/>
  <c r="Y241" i="454"/>
  <c r="Z75" i="454"/>
  <c r="X75" i="454"/>
  <c r="Z107" i="454"/>
  <c r="X107" i="454"/>
  <c r="Z126" i="454"/>
  <c r="Y126" i="454"/>
  <c r="AA143" i="454"/>
  <c r="Y143" i="454"/>
  <c r="Z183" i="454"/>
  <c r="AA183" i="454"/>
  <c r="AA197" i="454"/>
  <c r="X197" i="454"/>
  <c r="Z198" i="454"/>
  <c r="AA198" i="454"/>
  <c r="AA205" i="454"/>
  <c r="X205" i="454"/>
  <c r="Z205" i="454"/>
  <c r="Z206" i="454"/>
  <c r="Y206" i="454"/>
  <c r="AA176" i="454"/>
  <c r="X176" i="454"/>
  <c r="AA221" i="454"/>
  <c r="X221" i="454"/>
  <c r="O17" i="430" l="1"/>
  <c r="BO18" i="447"/>
  <c r="BD18" i="447"/>
  <c r="BB18" i="447"/>
  <c r="R17" i="453"/>
  <c r="R18" i="445"/>
  <c r="T244" i="449"/>
  <c r="T240" i="449"/>
  <c r="T236" i="449"/>
  <c r="Q233" i="449"/>
  <c r="O230" i="449"/>
  <c r="W226" i="449"/>
  <c r="U245" i="449"/>
  <c r="S242" i="449"/>
  <c r="P243" i="449"/>
  <c r="P239" i="449"/>
  <c r="P235" i="449"/>
  <c r="W231" i="449"/>
  <c r="U228" i="449"/>
  <c r="S225" i="449"/>
  <c r="U239" i="449"/>
  <c r="T231" i="449"/>
  <c r="R224" i="449"/>
  <c r="W220" i="449"/>
  <c r="U217" i="449"/>
  <c r="S214" i="449"/>
  <c r="Q211" i="449"/>
  <c r="O208" i="449"/>
  <c r="W204" i="449"/>
  <c r="U201" i="449"/>
  <c r="S198" i="449"/>
  <c r="Q195" i="449"/>
  <c r="O192" i="449"/>
  <c r="W188" i="449"/>
  <c r="U185" i="449"/>
  <c r="S182" i="449"/>
  <c r="Q179" i="449"/>
  <c r="O176" i="449"/>
  <c r="W172" i="449"/>
  <c r="U169" i="449"/>
  <c r="S166" i="449"/>
  <c r="Q163" i="449"/>
  <c r="O160" i="449"/>
  <c r="W156" i="449"/>
  <c r="U153" i="449"/>
  <c r="S150" i="449"/>
  <c r="Q147" i="449"/>
  <c r="O144" i="449"/>
  <c r="W140" i="449"/>
  <c r="S239" i="449"/>
  <c r="T233" i="449"/>
  <c r="T225" i="449"/>
  <c r="P221" i="449"/>
  <c r="P217" i="449"/>
  <c r="P213" i="449"/>
  <c r="P209" i="449"/>
  <c r="P205" i="449"/>
  <c r="P201" i="449"/>
  <c r="P197" i="449"/>
  <c r="P193" i="449"/>
  <c r="P189" i="449"/>
  <c r="P185" i="449"/>
  <c r="P181" i="449"/>
  <c r="P177" i="449"/>
  <c r="P173" i="449"/>
  <c r="P169" i="449"/>
  <c r="Q239" i="449"/>
  <c r="P231" i="449"/>
  <c r="O224" i="449"/>
  <c r="O221" i="449"/>
  <c r="W217" i="449"/>
  <c r="U214" i="449"/>
  <c r="S211" i="449"/>
  <c r="Q208" i="449"/>
  <c r="O205" i="449"/>
  <c r="W201" i="449"/>
  <c r="U198" i="449"/>
  <c r="S195" i="449"/>
  <c r="Q192" i="449"/>
  <c r="O189" i="449"/>
  <c r="W185" i="449"/>
  <c r="U182" i="449"/>
  <c r="S179" i="449"/>
  <c r="Q176" i="449"/>
  <c r="O173" i="449"/>
  <c r="W169" i="449"/>
  <c r="U166" i="449"/>
  <c r="S163" i="449"/>
  <c r="Q160" i="449"/>
  <c r="O157" i="449"/>
  <c r="W153" i="449"/>
  <c r="U150" i="449"/>
  <c r="S147" i="449"/>
  <c r="Q144" i="449"/>
  <c r="O141" i="449"/>
  <c r="W137" i="449"/>
  <c r="U134" i="449"/>
  <c r="T218" i="449"/>
  <c r="T202" i="449"/>
  <c r="T186" i="449"/>
  <c r="T170" i="449"/>
  <c r="V161" i="449"/>
  <c r="V153" i="449"/>
  <c r="V145" i="449"/>
  <c r="T138" i="449"/>
  <c r="R134" i="449"/>
  <c r="O131" i="449"/>
  <c r="W127" i="449"/>
  <c r="U124" i="449"/>
  <c r="S121" i="449"/>
  <c r="Q118" i="449"/>
  <c r="O115" i="449"/>
  <c r="W111" i="449"/>
  <c r="U108" i="449"/>
  <c r="S105" i="449"/>
  <c r="Q102" i="449"/>
  <c r="O99" i="449"/>
  <c r="W95" i="449"/>
  <c r="U92" i="449"/>
  <c r="S89" i="449"/>
  <c r="Q86" i="449"/>
  <c r="O83" i="449"/>
  <c r="W79" i="449"/>
  <c r="U76" i="449"/>
  <c r="S73" i="449"/>
  <c r="Q70" i="449"/>
  <c r="O67" i="449"/>
  <c r="W63" i="449"/>
  <c r="U60" i="449"/>
  <c r="V243" i="449"/>
  <c r="V239" i="449"/>
  <c r="V235" i="449"/>
  <c r="S232" i="449"/>
  <c r="Q229" i="449"/>
  <c r="O226" i="449"/>
  <c r="W244" i="449"/>
  <c r="R246" i="449"/>
  <c r="R242" i="449"/>
  <c r="R238" i="449"/>
  <c r="Q234" i="449"/>
  <c r="O231" i="449"/>
  <c r="W227" i="449"/>
  <c r="U224" i="449"/>
  <c r="U237" i="449"/>
  <c r="R229" i="449"/>
  <c r="Q223" i="449"/>
  <c r="O220" i="449"/>
  <c r="W216" i="449"/>
  <c r="U213" i="449"/>
  <c r="S210" i="449"/>
  <c r="Q207" i="449"/>
  <c r="O204" i="449"/>
  <c r="W200" i="449"/>
  <c r="U197" i="449"/>
  <c r="S194" i="449"/>
  <c r="Q191" i="449"/>
  <c r="O188" i="449"/>
  <c r="W184" i="449"/>
  <c r="U181" i="449"/>
  <c r="S178" i="449"/>
  <c r="Q175" i="449"/>
  <c r="O172" i="449"/>
  <c r="W168" i="449"/>
  <c r="U165" i="449"/>
  <c r="S162" i="449"/>
  <c r="Q159" i="449"/>
  <c r="O156" i="449"/>
  <c r="W152" i="449"/>
  <c r="U149" i="449"/>
  <c r="S146" i="449"/>
  <c r="Q143" i="449"/>
  <c r="S245" i="449"/>
  <c r="T246" i="449"/>
  <c r="T242" i="449"/>
  <c r="T238" i="449"/>
  <c r="W234" i="449"/>
  <c r="U231" i="449"/>
  <c r="S228" i="449"/>
  <c r="Q225" i="449"/>
  <c r="O244" i="449"/>
  <c r="P245" i="449"/>
  <c r="P241" i="449"/>
  <c r="P237" i="449"/>
  <c r="S233" i="449"/>
  <c r="Q230" i="449"/>
  <c r="O227" i="449"/>
  <c r="W245" i="449"/>
  <c r="U235" i="449"/>
  <c r="P227" i="449"/>
  <c r="S222" i="449"/>
  <c r="Q219" i="449"/>
  <c r="O216" i="449"/>
  <c r="W212" i="449"/>
  <c r="U209" i="449"/>
  <c r="S206" i="449"/>
  <c r="Q203" i="449"/>
  <c r="O200" i="449"/>
  <c r="W196" i="449"/>
  <c r="U193" i="449"/>
  <c r="S190" i="449"/>
  <c r="Q187" i="449"/>
  <c r="O184" i="449"/>
  <c r="W180" i="449"/>
  <c r="U177" i="449"/>
  <c r="S174" i="449"/>
  <c r="Q171" i="449"/>
  <c r="O168" i="449"/>
  <c r="W164" i="449"/>
  <c r="U161" i="449"/>
  <c r="S158" i="449"/>
  <c r="Q155" i="449"/>
  <c r="O152" i="449"/>
  <c r="W148" i="449"/>
  <c r="U145" i="449"/>
  <c r="S142" i="449"/>
  <c r="O242" i="449"/>
  <c r="P246" i="449"/>
  <c r="P242" i="449"/>
  <c r="P238" i="449"/>
  <c r="S234" i="449"/>
  <c r="Q231" i="449"/>
  <c r="O228" i="449"/>
  <c r="W246" i="449"/>
  <c r="U243" i="449"/>
  <c r="V244" i="449"/>
  <c r="V240" i="449"/>
  <c r="V236" i="449"/>
  <c r="O233" i="449"/>
  <c r="W229" i="449"/>
  <c r="U226" i="449"/>
  <c r="Q242" i="449"/>
  <c r="P234" i="449"/>
  <c r="P226" i="449"/>
  <c r="O222" i="449"/>
  <c r="W218" i="449"/>
  <c r="P240" i="449"/>
  <c r="W232" i="449"/>
  <c r="S226" i="449"/>
  <c r="V246" i="449"/>
  <c r="V238" i="449"/>
  <c r="S231" i="449"/>
  <c r="O225" i="449"/>
  <c r="T230" i="449"/>
  <c r="S220" i="449"/>
  <c r="W214" i="449"/>
  <c r="Q209" i="449"/>
  <c r="S204" i="449"/>
  <c r="Q199" i="449"/>
  <c r="O194" i="449"/>
  <c r="Q189" i="449"/>
  <c r="U183" i="449"/>
  <c r="W178" i="449"/>
  <c r="U173" i="449"/>
  <c r="S168" i="449"/>
  <c r="U163" i="449"/>
  <c r="O158" i="449"/>
  <c r="Q153" i="449"/>
  <c r="O148" i="449"/>
  <c r="W142" i="449"/>
  <c r="O240" i="449"/>
  <c r="T232" i="449"/>
  <c r="P224" i="449"/>
  <c r="T219" i="449"/>
  <c r="P215" i="449"/>
  <c r="V210" i="449"/>
  <c r="R206" i="449"/>
  <c r="T201" i="449"/>
  <c r="V196" i="449"/>
  <c r="R192" i="449"/>
  <c r="T187" i="449"/>
  <c r="P183" i="449"/>
  <c r="V178" i="449"/>
  <c r="R174" i="449"/>
  <c r="T169" i="449"/>
  <c r="U238" i="449"/>
  <c r="V229" i="449"/>
  <c r="O223" i="449"/>
  <c r="S219" i="449"/>
  <c r="W215" i="449"/>
  <c r="Q212" i="449"/>
  <c r="U208" i="449"/>
  <c r="U204" i="449"/>
  <c r="O201" i="449"/>
  <c r="S197" i="449"/>
  <c r="W193" i="449"/>
  <c r="Q190" i="449"/>
  <c r="U186" i="449"/>
  <c r="O183" i="449"/>
  <c r="O179" i="449"/>
  <c r="S175" i="449"/>
  <c r="W171" i="449"/>
  <c r="Q168" i="449"/>
  <c r="U164" i="449"/>
  <c r="O161" i="449"/>
  <c r="S157" i="449"/>
  <c r="S153" i="449"/>
  <c r="W149" i="449"/>
  <c r="Q146" i="449"/>
  <c r="U142" i="449"/>
  <c r="O139" i="449"/>
  <c r="S135" i="449"/>
  <c r="R219" i="449"/>
  <c r="V201" i="449"/>
  <c r="P180" i="449"/>
  <c r="T166" i="449"/>
  <c r="R157" i="449"/>
  <c r="R148" i="449"/>
  <c r="U139" i="449"/>
  <c r="W134" i="449"/>
  <c r="U130" i="449"/>
  <c r="O127" i="449"/>
  <c r="S123" i="449"/>
  <c r="W119" i="449"/>
  <c r="Q116" i="449"/>
  <c r="U112" i="449"/>
  <c r="O109" i="449"/>
  <c r="O105" i="449"/>
  <c r="S101" i="449"/>
  <c r="W97" i="449"/>
  <c r="Q94" i="449"/>
  <c r="U90" i="449"/>
  <c r="O87" i="449"/>
  <c r="S83" i="449"/>
  <c r="S79" i="449"/>
  <c r="W75" i="449"/>
  <c r="Q72" i="449"/>
  <c r="U68" i="449"/>
  <c r="O65" i="449"/>
  <c r="S61" i="449"/>
  <c r="W57" i="449"/>
  <c r="U54" i="449"/>
  <c r="S51" i="449"/>
  <c r="Q48" i="449"/>
  <c r="O45" i="449"/>
  <c r="W41" i="449"/>
  <c r="U38" i="449"/>
  <c r="S35" i="449"/>
  <c r="Q32" i="449"/>
  <c r="O29" i="449"/>
  <c r="W25" i="449"/>
  <c r="M22" i="449"/>
  <c r="P218" i="449"/>
  <c r="P202" i="449"/>
  <c r="P186" i="449"/>
  <c r="P170" i="449"/>
  <c r="V162" i="449"/>
  <c r="V154" i="449"/>
  <c r="V146" i="449"/>
  <c r="S138" i="449"/>
  <c r="P134" i="449"/>
  <c r="P130" i="449"/>
  <c r="P126" i="449"/>
  <c r="P122" i="449"/>
  <c r="P118" i="449"/>
  <c r="P114" i="449"/>
  <c r="P110" i="449"/>
  <c r="P106" i="449"/>
  <c r="P102" i="449"/>
  <c r="P98" i="449"/>
  <c r="P94" i="449"/>
  <c r="P90" i="449"/>
  <c r="P86" i="449"/>
  <c r="P82" i="449"/>
  <c r="P78" i="449"/>
  <c r="P74" i="449"/>
  <c r="P70" i="449"/>
  <c r="P66" i="449"/>
  <c r="P62" i="449"/>
  <c r="P58" i="449"/>
  <c r="S236" i="449"/>
  <c r="R215" i="449"/>
  <c r="R199" i="449"/>
  <c r="R183" i="449"/>
  <c r="P167" i="449"/>
  <c r="P159" i="449"/>
  <c r="P151" i="449"/>
  <c r="P143" i="449"/>
  <c r="T137" i="449"/>
  <c r="W132" i="449"/>
  <c r="U129" i="449"/>
  <c r="S126" i="449"/>
  <c r="Q123" i="449"/>
  <c r="O120" i="449"/>
  <c r="W116" i="449"/>
  <c r="U113" i="449"/>
  <c r="S110" i="449"/>
  <c r="Q107" i="449"/>
  <c r="O104" i="449"/>
  <c r="W100" i="449"/>
  <c r="U97" i="449"/>
  <c r="S94" i="449"/>
  <c r="Q91" i="449"/>
  <c r="O88" i="449"/>
  <c r="W84" i="449"/>
  <c r="U81" i="449"/>
  <c r="S78" i="449"/>
  <c r="Q75" i="449"/>
  <c r="O72" i="449"/>
  <c r="W68" i="449"/>
  <c r="U65" i="449"/>
  <c r="R245" i="449"/>
  <c r="P236" i="449"/>
  <c r="W228" i="449"/>
  <c r="Q243" i="449"/>
  <c r="T239" i="449"/>
  <c r="U230" i="449"/>
  <c r="U241" i="449"/>
  <c r="W224" i="449"/>
  <c r="Q217" i="449"/>
  <c r="U211" i="449"/>
  <c r="U205" i="449"/>
  <c r="U199" i="449"/>
  <c r="Q193" i="449"/>
  <c r="U187" i="449"/>
  <c r="O182" i="449"/>
  <c r="S176" i="449"/>
  <c r="S170" i="449"/>
  <c r="S164" i="449"/>
  <c r="W158" i="449"/>
  <c r="S152" i="449"/>
  <c r="W146" i="449"/>
  <c r="Q141" i="449"/>
  <c r="W236" i="449"/>
  <c r="V227" i="449"/>
  <c r="V220" i="449"/>
  <c r="T215" i="449"/>
  <c r="R210" i="449"/>
  <c r="V204" i="449"/>
  <c r="T199" i="449"/>
  <c r="V194" i="449"/>
  <c r="T189" i="449"/>
  <c r="R184" i="449"/>
  <c r="P179" i="449"/>
  <c r="T173" i="449"/>
  <c r="Q246" i="449"/>
  <c r="Q235" i="449"/>
  <c r="R225" i="449"/>
  <c r="U220" i="449"/>
  <c r="U216" i="449"/>
  <c r="U212" i="449"/>
  <c r="W207" i="449"/>
  <c r="W203" i="449"/>
  <c r="W199" i="449"/>
  <c r="W195" i="449"/>
  <c r="S191" i="449"/>
  <c r="S187" i="449"/>
  <c r="S183" i="449"/>
  <c r="U178" i="449"/>
  <c r="U174" i="449"/>
  <c r="U170" i="449"/>
  <c r="Q166" i="449"/>
  <c r="Q162" i="449"/>
  <c r="Q158" i="449"/>
  <c r="Q154" i="449"/>
  <c r="S149" i="449"/>
  <c r="S145" i="449"/>
  <c r="S141" i="449"/>
  <c r="O137" i="449"/>
  <c r="T228" i="449"/>
  <c r="P204" i="449"/>
  <c r="V185" i="449"/>
  <c r="R165" i="449"/>
  <c r="P155" i="449"/>
  <c r="V144" i="449"/>
  <c r="Q137" i="449"/>
  <c r="Q132" i="449"/>
  <c r="Q128" i="449"/>
  <c r="W123" i="449"/>
  <c r="S119" i="449"/>
  <c r="S115" i="449"/>
  <c r="O111" i="449"/>
  <c r="O107" i="449"/>
  <c r="O103" i="449"/>
  <c r="U98" i="449"/>
  <c r="U94" i="449"/>
  <c r="Q90" i="449"/>
  <c r="W85" i="449"/>
  <c r="W81" i="449"/>
  <c r="W77" i="449"/>
  <c r="W73" i="449"/>
  <c r="S69" i="449"/>
  <c r="S65" i="449"/>
  <c r="O61" i="449"/>
  <c r="O57" i="449"/>
  <c r="S53" i="449"/>
  <c r="W49" i="449"/>
  <c r="Q46" i="449"/>
  <c r="U42" i="449"/>
  <c r="O39" i="449"/>
  <c r="O35" i="449"/>
  <c r="S31" i="449"/>
  <c r="W27" i="449"/>
  <c r="Q24" i="449"/>
  <c r="P244" i="449"/>
  <c r="R235" i="449"/>
  <c r="U227" i="449"/>
  <c r="W242" i="449"/>
  <c r="T237" i="449"/>
  <c r="S229" i="449"/>
  <c r="Q240" i="449"/>
  <c r="U223" i="449"/>
  <c r="S216" i="449"/>
  <c r="W210" i="449"/>
  <c r="Q205" i="449"/>
  <c r="W198" i="449"/>
  <c r="W192" i="449"/>
  <c r="W186" i="449"/>
  <c r="Q181" i="449"/>
  <c r="U175" i="449"/>
  <c r="O170" i="449"/>
  <c r="O164" i="449"/>
  <c r="U157" i="449"/>
  <c r="U151" i="449"/>
  <c r="O146" i="449"/>
  <c r="U246" i="449"/>
  <c r="O236" i="449"/>
  <c r="V226" i="449"/>
  <c r="R220" i="449"/>
  <c r="V214" i="449"/>
  <c r="T209" i="449"/>
  <c r="R204" i="449"/>
  <c r="P199" i="449"/>
  <c r="R194" i="449"/>
  <c r="V188" i="449"/>
  <c r="T183" i="449"/>
  <c r="R178" i="449"/>
  <c r="V172" i="449"/>
  <c r="O245" i="449"/>
  <c r="T234" i="449"/>
  <c r="T224" i="449"/>
  <c r="Q220" i="449"/>
  <c r="Q216" i="449"/>
  <c r="W211" i="449"/>
  <c r="S207" i="449"/>
  <c r="S203" i="449"/>
  <c r="S199" i="449"/>
  <c r="O195" i="449"/>
  <c r="O191" i="449"/>
  <c r="O187" i="449"/>
  <c r="Q182" i="449"/>
  <c r="Q178" i="449"/>
  <c r="Q174" i="449"/>
  <c r="Q170" i="449"/>
  <c r="W165" i="449"/>
  <c r="W161" i="449"/>
  <c r="W157" i="449"/>
  <c r="O153" i="449"/>
  <c r="O149" i="449"/>
  <c r="O145" i="449"/>
  <c r="U140" i="449"/>
  <c r="U136" i="449"/>
  <c r="P225" i="449"/>
  <c r="R203" i="449"/>
  <c r="R179" i="449"/>
  <c r="R164" i="449"/>
  <c r="P154" i="449"/>
  <c r="T143" i="449"/>
  <c r="V136" i="449"/>
  <c r="W131" i="449"/>
  <c r="S127" i="449"/>
  <c r="O123" i="449"/>
  <c r="O119" i="449"/>
  <c r="U114" i="449"/>
  <c r="U110" i="449"/>
  <c r="U106" i="449"/>
  <c r="U102" i="449"/>
  <c r="Q98" i="449"/>
  <c r="W93" i="449"/>
  <c r="W89" i="449"/>
  <c r="S85" i="449"/>
  <c r="S81" i="449"/>
  <c r="S77" i="449"/>
  <c r="O73" i="449"/>
  <c r="O69" i="449"/>
  <c r="U64" i="449"/>
  <c r="Q60" i="449"/>
  <c r="U56" i="449"/>
  <c r="O53" i="449"/>
  <c r="S49" i="449"/>
  <c r="W45" i="449"/>
  <c r="Q42" i="449"/>
  <c r="Q38" i="449"/>
  <c r="U34" i="449"/>
  <c r="O31" i="449"/>
  <c r="S27" i="449"/>
  <c r="W23" i="449"/>
  <c r="V230" i="449"/>
  <c r="V207" i="449"/>
  <c r="R185" i="449"/>
  <c r="T168" i="449"/>
  <c r="R159" i="449"/>
  <c r="R150" i="449"/>
  <c r="P141" i="449"/>
  <c r="Q135" i="449"/>
  <c r="T130" i="449"/>
  <c r="V125" i="449"/>
  <c r="R121" i="449"/>
  <c r="T116" i="449"/>
  <c r="P112" i="449"/>
  <c r="V107" i="449"/>
  <c r="R103" i="449"/>
  <c r="T98" i="449"/>
  <c r="V93" i="449"/>
  <c r="R89" i="449"/>
  <c r="T84" i="449"/>
  <c r="P80" i="449"/>
  <c r="V75" i="449"/>
  <c r="R71" i="449"/>
  <c r="T66" i="449"/>
  <c r="V61" i="449"/>
  <c r="U242" i="449"/>
  <c r="R226" i="449"/>
  <c r="R207" i="449"/>
  <c r="T190" i="449"/>
  <c r="V173" i="449"/>
  <c r="R160" i="449"/>
  <c r="P150" i="449"/>
  <c r="V141" i="449"/>
  <c r="P135" i="449"/>
  <c r="Q131" i="449"/>
  <c r="U127" i="449"/>
  <c r="O124" i="449"/>
  <c r="S120" i="449"/>
  <c r="S116" i="449"/>
  <c r="W112" i="449"/>
  <c r="Q109" i="449"/>
  <c r="U105" i="449"/>
  <c r="O102" i="449"/>
  <c r="S98" i="449"/>
  <c r="W94" i="449"/>
  <c r="W90" i="449"/>
  <c r="Q87" i="449"/>
  <c r="U83" i="449"/>
  <c r="O80" i="449"/>
  <c r="S76" i="449"/>
  <c r="W72" i="449"/>
  <c r="Q69" i="449"/>
  <c r="Q65" i="449"/>
  <c r="O62" i="449"/>
  <c r="W58" i="449"/>
  <c r="U55" i="449"/>
  <c r="S52" i="449"/>
  <c r="Q49" i="449"/>
  <c r="O46" i="449"/>
  <c r="V241" i="449"/>
  <c r="U233" i="449"/>
  <c r="U225" i="449"/>
  <c r="R244" i="449"/>
  <c r="T235" i="449"/>
  <c r="Q228" i="449"/>
  <c r="Q236" i="449"/>
  <c r="U221" i="449"/>
  <c r="Q215" i="449"/>
  <c r="W208" i="449"/>
  <c r="W202" i="449"/>
  <c r="Q197" i="449"/>
  <c r="U191" i="449"/>
  <c r="O186" i="449"/>
  <c r="O180" i="449"/>
  <c r="O174" i="449"/>
  <c r="U167" i="449"/>
  <c r="O162" i="449"/>
  <c r="S156" i="449"/>
  <c r="W150" i="449"/>
  <c r="W144" i="449"/>
  <c r="S241" i="449"/>
  <c r="V234" i="449"/>
  <c r="T223" i="449"/>
  <c r="V218" i="449"/>
  <c r="T213" i="449"/>
  <c r="R208" i="449"/>
  <c r="P203" i="449"/>
  <c r="R198" i="449"/>
  <c r="V192" i="449"/>
  <c r="P187" i="449"/>
  <c r="R182" i="449"/>
  <c r="V176" i="449"/>
  <c r="T171" i="449"/>
  <c r="S243" i="449"/>
  <c r="R232" i="449"/>
  <c r="S223" i="449"/>
  <c r="O219" i="449"/>
  <c r="O215" i="449"/>
  <c r="U210" i="449"/>
  <c r="U206" i="449"/>
  <c r="U202" i="449"/>
  <c r="Q198" i="449"/>
  <c r="Q194" i="449"/>
  <c r="W189" i="449"/>
  <c r="S185" i="449"/>
  <c r="S181" i="449"/>
  <c r="S177" i="449"/>
  <c r="S173" i="449"/>
  <c r="O169" i="449"/>
  <c r="O165" i="449"/>
  <c r="U160" i="449"/>
  <c r="Q156" i="449"/>
  <c r="Q152" i="449"/>
  <c r="Q148" i="449"/>
  <c r="W143" i="449"/>
  <c r="W139" i="449"/>
  <c r="W135" i="449"/>
  <c r="V217" i="449"/>
  <c r="R195" i="449"/>
  <c r="V177" i="449"/>
  <c r="P162" i="449"/>
  <c r="T151" i="449"/>
  <c r="R141" i="449"/>
  <c r="R135" i="449"/>
  <c r="Q130" i="449"/>
  <c r="Q126" i="449"/>
  <c r="Q122" i="449"/>
  <c r="R239" i="449"/>
  <c r="W230" i="449"/>
  <c r="O246" i="449"/>
  <c r="V242" i="449"/>
  <c r="W233" i="449"/>
  <c r="Q226" i="449"/>
  <c r="V232" i="449"/>
  <c r="U219" i="449"/>
  <c r="Q213" i="449"/>
  <c r="U207" i="449"/>
  <c r="O202" i="449"/>
  <c r="O196" i="449"/>
  <c r="O190" i="449"/>
  <c r="S184" i="449"/>
  <c r="O178" i="449"/>
  <c r="S172" i="449"/>
  <c r="W166" i="449"/>
  <c r="W160" i="449"/>
  <c r="W154" i="449"/>
  <c r="Q149" i="449"/>
  <c r="U143" i="449"/>
  <c r="W238" i="449"/>
  <c r="R230" i="449"/>
  <c r="V222" i="449"/>
  <c r="T217" i="449"/>
  <c r="R212" i="449"/>
  <c r="P207" i="449"/>
  <c r="R202" i="449"/>
  <c r="R196" i="449"/>
  <c r="P191" i="449"/>
  <c r="R186" i="449"/>
  <c r="V180" i="449"/>
  <c r="T175" i="449"/>
  <c r="V170" i="449"/>
  <c r="U240" i="449"/>
  <c r="V228" i="449"/>
  <c r="Q222" i="449"/>
  <c r="Q218" i="449"/>
  <c r="W213" i="449"/>
  <c r="W209" i="449"/>
  <c r="W205" i="449"/>
  <c r="S201" i="449"/>
  <c r="O197" i="449"/>
  <c r="O193" i="449"/>
  <c r="U188" i="449"/>
  <c r="U184" i="449"/>
  <c r="U180" i="449"/>
  <c r="U176" i="449"/>
  <c r="Q172" i="449"/>
  <c r="W167" i="449"/>
  <c r="W163" i="449"/>
  <c r="S159" i="449"/>
  <c r="S155" i="449"/>
  <c r="S151" i="449"/>
  <c r="O147" i="449"/>
  <c r="O143" i="449"/>
  <c r="U138" i="449"/>
  <c r="Q134" i="449"/>
  <c r="R211" i="449"/>
  <c r="V193" i="449"/>
  <c r="R171" i="449"/>
  <c r="T159" i="449"/>
  <c r="R149" i="449"/>
  <c r="P139" i="449"/>
  <c r="S133" i="449"/>
  <c r="S129" i="449"/>
  <c r="S125" i="449"/>
  <c r="O121" i="449"/>
  <c r="O117" i="449"/>
  <c r="O113" i="449"/>
  <c r="Q108" i="449"/>
  <c r="Q104" i="449"/>
  <c r="Q100" i="449"/>
  <c r="Q96" i="449"/>
  <c r="W91" i="449"/>
  <c r="W87" i="449"/>
  <c r="W83" i="449"/>
  <c r="O79" i="449"/>
  <c r="O75" i="449"/>
  <c r="O71" i="449"/>
  <c r="U66" i="449"/>
  <c r="U62" i="449"/>
  <c r="U58" i="449"/>
  <c r="O55" i="449"/>
  <c r="O51" i="449"/>
  <c r="R243" i="449"/>
  <c r="Q227" i="449"/>
  <c r="R236" i="449"/>
  <c r="Q238" i="449"/>
  <c r="U215" i="449"/>
  <c r="U203" i="449"/>
  <c r="S192" i="449"/>
  <c r="S180" i="449"/>
  <c r="Q169" i="449"/>
  <c r="Q157" i="449"/>
  <c r="Q145" i="449"/>
  <c r="S235" i="449"/>
  <c r="P219" i="449"/>
  <c r="V208" i="449"/>
  <c r="V198" i="449"/>
  <c r="R188" i="449"/>
  <c r="T177" i="449"/>
  <c r="U244" i="449"/>
  <c r="W223" i="449"/>
  <c r="S215" i="449"/>
  <c r="O207" i="449"/>
  <c r="O199" i="449"/>
  <c r="U190" i="449"/>
  <c r="W181" i="449"/>
  <c r="W173" i="449"/>
  <c r="S165" i="449"/>
  <c r="U156" i="449"/>
  <c r="U148" i="449"/>
  <c r="Q140" i="449"/>
  <c r="P220" i="449"/>
  <c r="T178" i="449"/>
  <c r="V152" i="449"/>
  <c r="P136" i="449"/>
  <c r="U126" i="449"/>
  <c r="U118" i="449"/>
  <c r="Q112" i="449"/>
  <c r="W105" i="449"/>
  <c r="S99" i="449"/>
  <c r="Q92" i="449"/>
  <c r="O85" i="449"/>
  <c r="U78" i="449"/>
  <c r="W71" i="449"/>
  <c r="W65" i="449"/>
  <c r="O59" i="449"/>
  <c r="U52" i="449"/>
  <c r="S47" i="449"/>
  <c r="O43" i="449"/>
  <c r="S37" i="449"/>
  <c r="O33" i="449"/>
  <c r="Q28" i="449"/>
  <c r="O23" i="449"/>
  <c r="T216" i="449"/>
  <c r="P194" i="449"/>
  <c r="T176" i="449"/>
  <c r="T161" i="449"/>
  <c r="R151" i="449"/>
  <c r="R140" i="449"/>
  <c r="V133" i="449"/>
  <c r="T128" i="449"/>
  <c r="V123" i="449"/>
  <c r="T118" i="449"/>
  <c r="R113" i="449"/>
  <c r="P108" i="449"/>
  <c r="T102" i="449"/>
  <c r="R97" i="449"/>
  <c r="P92" i="449"/>
  <c r="R87" i="449"/>
  <c r="V81" i="449"/>
  <c r="T76" i="449"/>
  <c r="V71" i="449"/>
  <c r="V65" i="449"/>
  <c r="T60" i="449"/>
  <c r="O239" i="449"/>
  <c r="P216" i="449"/>
  <c r="V197" i="449"/>
  <c r="R175" i="449"/>
  <c r="R161" i="449"/>
  <c r="V149" i="449"/>
  <c r="P140" i="449"/>
  <c r="U133" i="449"/>
  <c r="Q129" i="449"/>
  <c r="Q125" i="449"/>
  <c r="Q121" i="449"/>
  <c r="Q117" i="449"/>
  <c r="S112" i="449"/>
  <c r="S108" i="449"/>
  <c r="S104" i="449"/>
  <c r="O100" i="449"/>
  <c r="O96" i="449"/>
  <c r="O92" i="449"/>
  <c r="U87" i="449"/>
  <c r="Q83" i="449"/>
  <c r="Q79" i="449"/>
  <c r="W74" i="449"/>
  <c r="W70" i="449"/>
  <c r="W66" i="449"/>
  <c r="W62" i="449"/>
  <c r="Q59" i="449"/>
  <c r="Q55" i="449"/>
  <c r="U51" i="449"/>
  <c r="O48" i="449"/>
  <c r="S44" i="449"/>
  <c r="Q41" i="449"/>
  <c r="O38" i="449"/>
  <c r="W34" i="449"/>
  <c r="U31" i="449"/>
  <c r="S28" i="449"/>
  <c r="Q25" i="449"/>
  <c r="V167" i="449"/>
  <c r="O140" i="449"/>
  <c r="V122" i="449"/>
  <c r="V106" i="449"/>
  <c r="V90" i="449"/>
  <c r="V74" i="449"/>
  <c r="V58" i="449"/>
  <c r="P50" i="449"/>
  <c r="P42" i="449"/>
  <c r="P34" i="449"/>
  <c r="P26" i="449"/>
  <c r="P145" i="449"/>
  <c r="V92" i="449"/>
  <c r="R51" i="449"/>
  <c r="T28" i="449"/>
  <c r="P190" i="449"/>
  <c r="P129" i="449"/>
  <c r="P113" i="449"/>
  <c r="P97" i="449"/>
  <c r="P81" i="449"/>
  <c r="P65" i="449"/>
  <c r="P53" i="449"/>
  <c r="P45" i="449"/>
  <c r="P37" i="449"/>
  <c r="P29" i="449"/>
  <c r="N22" i="449"/>
  <c r="P153" i="449"/>
  <c r="R70" i="449"/>
  <c r="V30" i="449"/>
  <c r="V195" i="449"/>
  <c r="P152" i="449"/>
  <c r="V126" i="449"/>
  <c r="V110" i="449"/>
  <c r="V94" i="449"/>
  <c r="V78" i="449"/>
  <c r="V62" i="449"/>
  <c r="T51" i="449"/>
  <c r="T43" i="449"/>
  <c r="T35" i="449"/>
  <c r="T27" i="449"/>
  <c r="P182" i="449"/>
  <c r="T135" i="449"/>
  <c r="T115" i="449"/>
  <c r="V76" i="449"/>
  <c r="P49" i="449"/>
  <c r="R26" i="449"/>
  <c r="R241" i="449"/>
  <c r="S246" i="449"/>
  <c r="U234" i="449"/>
  <c r="V233" i="449"/>
  <c r="O214" i="449"/>
  <c r="S202" i="449"/>
  <c r="W190" i="449"/>
  <c r="U179" i="449"/>
  <c r="Q167" i="449"/>
  <c r="U155" i="449"/>
  <c r="S144" i="449"/>
  <c r="R231" i="449"/>
  <c r="R218" i="449"/>
  <c r="T207" i="449"/>
  <c r="T197" i="449"/>
  <c r="V186" i="449"/>
  <c r="R176" i="449"/>
  <c r="Q241" i="449"/>
  <c r="U222" i="449"/>
  <c r="Q214" i="449"/>
  <c r="Q206" i="449"/>
  <c r="W197" i="449"/>
  <c r="S189" i="449"/>
  <c r="O181" i="449"/>
  <c r="U172" i="449"/>
  <c r="Q164" i="449"/>
  <c r="W155" i="449"/>
  <c r="W147" i="449"/>
  <c r="S139" i="449"/>
  <c r="P212" i="449"/>
  <c r="P172" i="449"/>
  <c r="T150" i="449"/>
  <c r="W133" i="449"/>
  <c r="W125" i="449"/>
  <c r="W117" i="449"/>
  <c r="S111" i="449"/>
  <c r="U104" i="449"/>
  <c r="S97" i="449"/>
  <c r="S91" i="449"/>
  <c r="U84" i="449"/>
  <c r="Q78" i="449"/>
  <c r="S71" i="449"/>
  <c r="Q64" i="449"/>
  <c r="Q58" i="449"/>
  <c r="Q52" i="449"/>
  <c r="O47" i="449"/>
  <c r="S41" i="449"/>
  <c r="O37" i="449"/>
  <c r="U32" i="449"/>
  <c r="O27" i="449"/>
  <c r="W241" i="449"/>
  <c r="V215" i="449"/>
  <c r="R193" i="449"/>
  <c r="V175" i="449"/>
  <c r="T160" i="449"/>
  <c r="P149" i="449"/>
  <c r="T139" i="449"/>
  <c r="R133" i="449"/>
  <c r="P128" i="449"/>
  <c r="R123" i="449"/>
  <c r="V117" i="449"/>
  <c r="T112" i="449"/>
  <c r="R107" i="449"/>
  <c r="V101" i="449"/>
  <c r="T96" i="449"/>
  <c r="V91" i="449"/>
  <c r="T86" i="449"/>
  <c r="R81" i="449"/>
  <c r="P76" i="449"/>
  <c r="T70" i="449"/>
  <c r="R65" i="449"/>
  <c r="P60" i="449"/>
  <c r="S238" i="449"/>
  <c r="T214" i="449"/>
  <c r="P192" i="449"/>
  <c r="T174" i="449"/>
  <c r="P158" i="449"/>
  <c r="V148" i="449"/>
  <c r="R139" i="449"/>
  <c r="Q133" i="449"/>
  <c r="W128" i="449"/>
  <c r="W124" i="449"/>
  <c r="W120" i="449"/>
  <c r="O116" i="449"/>
  <c r="O112" i="449"/>
  <c r="O108" i="449"/>
  <c r="U103" i="449"/>
  <c r="U99" i="449"/>
  <c r="U95" i="449"/>
  <c r="U91" i="449"/>
  <c r="W86" i="449"/>
  <c r="W82" i="449"/>
  <c r="W78" i="449"/>
  <c r="S74" i="449"/>
  <c r="S70" i="449"/>
  <c r="S66" i="449"/>
  <c r="S62" i="449"/>
  <c r="S58" i="449"/>
  <c r="W54" i="449"/>
  <c r="Q51" i="449"/>
  <c r="U47" i="449"/>
  <c r="O44" i="449"/>
  <c r="W40" i="449"/>
  <c r="U37" i="449"/>
  <c r="S34" i="449"/>
  <c r="Q31" i="449"/>
  <c r="O28" i="449"/>
  <c r="V219" i="449"/>
  <c r="V166" i="449"/>
  <c r="R136" i="449"/>
  <c r="T121" i="449"/>
  <c r="T105" i="449"/>
  <c r="T89" i="449"/>
  <c r="T73" i="449"/>
  <c r="V57" i="449"/>
  <c r="V49" i="449"/>
  <c r="V41" i="449"/>
  <c r="V33" i="449"/>
  <c r="V25" i="449"/>
  <c r="V132" i="449"/>
  <c r="T91" i="449"/>
  <c r="V46" i="449"/>
  <c r="R27" i="449"/>
  <c r="R181" i="449"/>
  <c r="V128" i="449"/>
  <c r="V112" i="449"/>
  <c r="V96" i="449"/>
  <c r="V80" i="449"/>
  <c r="V64" i="449"/>
  <c r="P52" i="449"/>
  <c r="P44" i="449"/>
  <c r="P36" i="449"/>
  <c r="P28" i="449"/>
  <c r="P232" i="449"/>
  <c r="T148" i="449"/>
  <c r="V68" i="449"/>
  <c r="T29" i="449"/>
  <c r="T188" i="449"/>
  <c r="R147" i="449"/>
  <c r="T125" i="449"/>
  <c r="T109" i="449"/>
  <c r="T93" i="449"/>
  <c r="T77" i="449"/>
  <c r="T61" i="449"/>
  <c r="T50" i="449"/>
  <c r="T42" i="449"/>
  <c r="T34" i="449"/>
  <c r="T26" i="449"/>
  <c r="T165" i="449"/>
  <c r="S134" i="449"/>
  <c r="P109" i="449"/>
  <c r="P69" i="449"/>
  <c r="V47" i="449"/>
  <c r="O24" i="449"/>
  <c r="R237" i="449"/>
  <c r="S244" i="449"/>
  <c r="Q232" i="449"/>
  <c r="V225" i="449"/>
  <c r="O212" i="449"/>
  <c r="S200" i="449"/>
  <c r="S188" i="449"/>
  <c r="W176" i="449"/>
  <c r="Q165" i="449"/>
  <c r="O154" i="449"/>
  <c r="U141" i="449"/>
  <c r="P228" i="449"/>
  <c r="R216" i="449"/>
  <c r="T205" i="449"/>
  <c r="P195" i="449"/>
  <c r="V184" i="449"/>
  <c r="V174" i="449"/>
  <c r="U236" i="449"/>
  <c r="S221" i="449"/>
  <c r="O213" i="449"/>
  <c r="Q204" i="449"/>
  <c r="Q196" i="449"/>
  <c r="W187" i="449"/>
  <c r="W179" i="449"/>
  <c r="O171" i="449"/>
  <c r="U162" i="449"/>
  <c r="U154" i="449"/>
  <c r="W145" i="449"/>
  <c r="S137" i="449"/>
  <c r="V209" i="449"/>
  <c r="T167" i="449"/>
  <c r="P146" i="449"/>
  <c r="U132" i="449"/>
  <c r="Q124" i="449"/>
  <c r="U116" i="449"/>
  <c r="W109" i="449"/>
  <c r="S103" i="449"/>
  <c r="U96" i="449"/>
  <c r="O89" i="449"/>
  <c r="U82" i="449"/>
  <c r="Q76" i="449"/>
  <c r="W69" i="449"/>
  <c r="O63" i="449"/>
  <c r="Q56" i="449"/>
  <c r="U50" i="449"/>
  <c r="S45" i="449"/>
  <c r="U40" i="449"/>
  <c r="Q36" i="449"/>
  <c r="U30" i="449"/>
  <c r="Q26" i="449"/>
  <c r="W237" i="449"/>
  <c r="R209" i="449"/>
  <c r="V191" i="449"/>
  <c r="R167" i="449"/>
  <c r="P157" i="449"/>
  <c r="V147" i="449"/>
  <c r="P137" i="449"/>
  <c r="P132" i="449"/>
  <c r="R127" i="449"/>
  <c r="V121" i="449"/>
  <c r="P116" i="449"/>
  <c r="R111" i="449"/>
  <c r="V105" i="449"/>
  <c r="T100" i="449"/>
  <c r="V95" i="449"/>
  <c r="T90" i="449"/>
  <c r="R85" i="449"/>
  <c r="V79" i="449"/>
  <c r="T74" i="449"/>
  <c r="R69" i="449"/>
  <c r="P64" i="449"/>
  <c r="R59" i="449"/>
  <c r="O235" i="449"/>
  <c r="P208" i="449"/>
  <c r="V189" i="449"/>
  <c r="P166" i="449"/>
  <c r="V156" i="449"/>
  <c r="T146" i="449"/>
  <c r="R138" i="449"/>
  <c r="O132" i="449"/>
  <c r="O128" i="449"/>
  <c r="U123" i="449"/>
  <c r="Q119" i="449"/>
  <c r="Q115" i="449"/>
  <c r="Q111" i="449"/>
  <c r="W106" i="449"/>
  <c r="W102" i="449"/>
  <c r="W98" i="449"/>
  <c r="O94" i="449"/>
  <c r="O90" i="449"/>
  <c r="O86" i="449"/>
  <c r="O82" i="449"/>
  <c r="U77" i="449"/>
  <c r="U73" i="449"/>
  <c r="U69" i="449"/>
  <c r="W64" i="449"/>
  <c r="Q61" i="449"/>
  <c r="U57" i="449"/>
  <c r="O54" i="449"/>
  <c r="S50" i="449"/>
  <c r="W46" i="449"/>
  <c r="Q43" i="449"/>
  <c r="O40" i="449"/>
  <c r="W36" i="449"/>
  <c r="U33" i="449"/>
  <c r="S30" i="449"/>
  <c r="Q27" i="449"/>
  <c r="V203" i="449"/>
  <c r="V158" i="449"/>
  <c r="P131" i="449"/>
  <c r="P115" i="449"/>
  <c r="P99" i="449"/>
  <c r="P83" i="449"/>
  <c r="P67" i="449"/>
  <c r="T55" i="449"/>
  <c r="T47" i="449"/>
  <c r="T39" i="449"/>
  <c r="T31" i="449"/>
  <c r="U23" i="449"/>
  <c r="P117" i="449"/>
  <c r="V84" i="449"/>
  <c r="T44" i="449"/>
  <c r="S224" i="449"/>
  <c r="R162" i="449"/>
  <c r="R122" i="449"/>
  <c r="R106" i="449"/>
  <c r="R90" i="449"/>
  <c r="R74" i="449"/>
  <c r="R58" i="449"/>
  <c r="V50" i="449"/>
  <c r="V42" i="449"/>
  <c r="V34" i="449"/>
  <c r="V26" i="449"/>
  <c r="R205" i="449"/>
  <c r="P133" i="449"/>
  <c r="P57" i="449"/>
  <c r="T24" i="449"/>
  <c r="T172" i="449"/>
  <c r="Q139" i="449"/>
  <c r="P119" i="449"/>
  <c r="P103" i="449"/>
  <c r="P87" i="449"/>
  <c r="P71" i="449"/>
  <c r="R56" i="449"/>
  <c r="R48" i="449"/>
  <c r="R40" i="449"/>
  <c r="R32" i="449"/>
  <c r="V24" i="449"/>
  <c r="T149" i="449"/>
  <c r="P125" i="449"/>
  <c r="T107" i="449"/>
  <c r="V60" i="449"/>
  <c r="P41" i="449"/>
  <c r="P184" i="449"/>
  <c r="U53" i="449"/>
  <c r="S36" i="449"/>
  <c r="W26" i="449"/>
  <c r="V130" i="449"/>
  <c r="V98" i="449"/>
  <c r="V66" i="449"/>
  <c r="T54" i="449"/>
  <c r="T38" i="449"/>
  <c r="P23" i="449"/>
  <c r="V100" i="449"/>
  <c r="R43" i="449"/>
  <c r="P222" i="449"/>
  <c r="P121" i="449"/>
  <c r="P89" i="449"/>
  <c r="T57" i="449"/>
  <c r="T41" i="449"/>
  <c r="O234" i="449"/>
  <c r="T245" i="449"/>
  <c r="O229" i="449"/>
  <c r="W222" i="449"/>
  <c r="O210" i="449"/>
  <c r="O198" i="449"/>
  <c r="S186" i="449"/>
  <c r="W174" i="449"/>
  <c r="W162" i="449"/>
  <c r="Q151" i="449"/>
  <c r="W243" i="449"/>
  <c r="V224" i="449"/>
  <c r="R214" i="449"/>
  <c r="T203" i="449"/>
  <c r="T193" i="449"/>
  <c r="V182" i="449"/>
  <c r="R172" i="449"/>
  <c r="R233" i="449"/>
  <c r="W219" i="449"/>
  <c r="O211" i="449"/>
  <c r="O203" i="449"/>
  <c r="U194" i="449"/>
  <c r="Q186" i="449"/>
  <c r="W177" i="449"/>
  <c r="S169" i="449"/>
  <c r="S161" i="449"/>
  <c r="U152" i="449"/>
  <c r="U144" i="449"/>
  <c r="Q136" i="449"/>
  <c r="P196" i="449"/>
  <c r="P163" i="449"/>
  <c r="T142" i="449"/>
  <c r="S131" i="449"/>
  <c r="U122" i="449"/>
  <c r="W115" i="449"/>
  <c r="S109" i="449"/>
  <c r="W101" i="449"/>
  <c r="S95" i="449"/>
  <c r="U88" i="449"/>
  <c r="Q82" i="449"/>
  <c r="S75" i="449"/>
  <c r="Q68" i="449"/>
  <c r="Q62" i="449"/>
  <c r="W55" i="449"/>
  <c r="Q50" i="449"/>
  <c r="U44" i="449"/>
  <c r="Q40" i="449"/>
  <c r="W35" i="449"/>
  <c r="Q30" i="449"/>
  <c r="S25" i="449"/>
  <c r="W235" i="449"/>
  <c r="T208" i="449"/>
  <c r="T184" i="449"/>
  <c r="R166" i="449"/>
  <c r="P156" i="449"/>
  <c r="T145" i="449"/>
  <c r="T136" i="449"/>
  <c r="V131" i="449"/>
  <c r="T126" i="449"/>
  <c r="T120" i="449"/>
  <c r="V115" i="449"/>
  <c r="T110" i="449"/>
  <c r="R105" i="449"/>
  <c r="P100" i="449"/>
  <c r="R95" i="449"/>
  <c r="V89" i="449"/>
  <c r="P84" i="449"/>
  <c r="R79" i="449"/>
  <c r="V73" i="449"/>
  <c r="T68" i="449"/>
  <c r="V63" i="449"/>
  <c r="T58" i="449"/>
  <c r="R234" i="449"/>
  <c r="T206" i="449"/>
  <c r="V165" i="449"/>
  <c r="T155" i="449"/>
  <c r="R145" i="449"/>
  <c r="S136" i="449"/>
  <c r="U131" i="449"/>
  <c r="Q127" i="449"/>
  <c r="W122" i="449"/>
  <c r="W118" i="449"/>
  <c r="W114" i="449"/>
  <c r="W110" i="449"/>
  <c r="S106" i="449"/>
  <c r="S102" i="449"/>
  <c r="O98" i="449"/>
  <c r="U93" i="449"/>
  <c r="U89" i="449"/>
  <c r="U85" i="449"/>
  <c r="Q81" i="449"/>
  <c r="Q77" i="449"/>
  <c r="Q73" i="449"/>
  <c r="S68" i="449"/>
  <c r="S64" i="449"/>
  <c r="W60" i="449"/>
  <c r="Q57" i="449"/>
  <c r="O50" i="449"/>
  <c r="S46" i="449"/>
  <c r="W42" i="449"/>
  <c r="U39" i="449"/>
  <c r="Q33" i="449"/>
  <c r="O30" i="449"/>
  <c r="T196" i="449"/>
  <c r="V151" i="449"/>
  <c r="V114" i="449"/>
  <c r="V82" i="449"/>
  <c r="T46" i="449"/>
  <c r="T30" i="449"/>
  <c r="T67" i="449"/>
  <c r="R154" i="449"/>
  <c r="P105" i="449"/>
  <c r="P73" i="449"/>
  <c r="T49" i="449"/>
  <c r="O232" i="449"/>
  <c r="T243" i="449"/>
  <c r="S227" i="449"/>
  <c r="Q221" i="449"/>
  <c r="S208" i="449"/>
  <c r="S196" i="449"/>
  <c r="Q185" i="449"/>
  <c r="Q173" i="449"/>
  <c r="Q161" i="449"/>
  <c r="O150" i="449"/>
  <c r="W240" i="449"/>
  <c r="P223" i="449"/>
  <c r="V212" i="449"/>
  <c r="V202" i="449"/>
  <c r="T191" i="449"/>
  <c r="T181" i="449"/>
  <c r="P171" i="449"/>
  <c r="P230" i="449"/>
  <c r="U218" i="449"/>
  <c r="Q210" i="449"/>
  <c r="Q202" i="449"/>
  <c r="S193" i="449"/>
  <c r="O185" i="449"/>
  <c r="O177" i="449"/>
  <c r="U168" i="449"/>
  <c r="W159" i="449"/>
  <c r="W151" i="449"/>
  <c r="S143" i="449"/>
  <c r="O135" i="449"/>
  <c r="T194" i="449"/>
  <c r="V160" i="449"/>
  <c r="S140" i="449"/>
  <c r="W129" i="449"/>
  <c r="W121" i="449"/>
  <c r="Q114" i="449"/>
  <c r="W107" i="449"/>
  <c r="O101" i="449"/>
  <c r="O95" i="449"/>
  <c r="Q88" i="449"/>
  <c r="O81" i="449"/>
  <c r="U74" i="449"/>
  <c r="W67" i="449"/>
  <c r="W61" i="449"/>
  <c r="S55" i="449"/>
  <c r="O49" i="449"/>
  <c r="Q44" i="449"/>
  <c r="W39" i="449"/>
  <c r="Q34" i="449"/>
  <c r="W29" i="449"/>
  <c r="O25" i="449"/>
  <c r="V231" i="449"/>
  <c r="R201" i="449"/>
  <c r="V183" i="449"/>
  <c r="P165" i="449"/>
  <c r="V155" i="449"/>
  <c r="T144" i="449"/>
  <c r="O136" i="449"/>
  <c r="R131" i="449"/>
  <c r="R125" i="449"/>
  <c r="P120" i="449"/>
  <c r="R115" i="449"/>
  <c r="V109" i="449"/>
  <c r="T104" i="449"/>
  <c r="V99" i="449"/>
  <c r="T94" i="449"/>
  <c r="T88" i="449"/>
  <c r="V83" i="449"/>
  <c r="T78" i="449"/>
  <c r="R73" i="449"/>
  <c r="P68" i="449"/>
  <c r="R63" i="449"/>
  <c r="Q244" i="449"/>
  <c r="R223" i="449"/>
  <c r="V205" i="449"/>
  <c r="T182" i="449"/>
  <c r="V164" i="449"/>
  <c r="T154" i="449"/>
  <c r="R144" i="449"/>
  <c r="U135" i="449"/>
  <c r="W130" i="449"/>
  <c r="W126" i="449"/>
  <c r="S122" i="449"/>
  <c r="S118" i="449"/>
  <c r="S114" i="449"/>
  <c r="O110" i="449"/>
  <c r="O106" i="449"/>
  <c r="U101" i="449"/>
  <c r="Q97" i="449"/>
  <c r="Q93" i="449"/>
  <c r="Q89" i="449"/>
  <c r="Q85" i="449"/>
  <c r="W80" i="449"/>
  <c r="W76" i="449"/>
  <c r="S72" i="449"/>
  <c r="O68" i="449"/>
  <c r="O64" i="449"/>
  <c r="S60" i="449"/>
  <c r="W56" i="449"/>
  <c r="Q53" i="449"/>
  <c r="U49" i="449"/>
  <c r="U45" i="449"/>
  <c r="S42" i="449"/>
  <c r="Q39" i="449"/>
  <c r="O36" i="449"/>
  <c r="W32" i="449"/>
  <c r="U29" i="449"/>
  <c r="S26" i="449"/>
  <c r="V187" i="449"/>
  <c r="V150" i="449"/>
  <c r="T129" i="449"/>
  <c r="T113" i="449"/>
  <c r="T97" i="449"/>
  <c r="T81" i="449"/>
  <c r="T65" i="449"/>
  <c r="R53" i="449"/>
  <c r="R45" i="449"/>
  <c r="R37" i="449"/>
  <c r="R29" i="449"/>
  <c r="R227" i="449"/>
  <c r="T99" i="449"/>
  <c r="P56" i="449"/>
  <c r="P40" i="449"/>
  <c r="R213" i="449"/>
  <c r="R146" i="449"/>
  <c r="V120" i="449"/>
  <c r="V104" i="449"/>
  <c r="V88" i="449"/>
  <c r="V72" i="449"/>
  <c r="T56" i="449"/>
  <c r="T48" i="449"/>
  <c r="T40" i="449"/>
  <c r="T32" i="449"/>
  <c r="W24" i="449"/>
  <c r="R173" i="449"/>
  <c r="T83" i="449"/>
  <c r="T37" i="449"/>
  <c r="T220" i="449"/>
  <c r="R163" i="449"/>
  <c r="T133" i="449"/>
  <c r="T117" i="449"/>
  <c r="T101" i="449"/>
  <c r="T85" i="449"/>
  <c r="T69" i="449"/>
  <c r="P54" i="449"/>
  <c r="P46" i="449"/>
  <c r="P38" i="449"/>
  <c r="P30" i="449"/>
  <c r="R23" i="449"/>
  <c r="P138" i="449"/>
  <c r="T123" i="449"/>
  <c r="P101" i="449"/>
  <c r="V55" i="449"/>
  <c r="R35" i="449"/>
  <c r="V237" i="449"/>
  <c r="Q224" i="449"/>
  <c r="U195" i="449"/>
  <c r="O166" i="449"/>
  <c r="S237" i="449"/>
  <c r="V200" i="449"/>
  <c r="P175" i="449"/>
  <c r="O217" i="449"/>
  <c r="U192" i="449"/>
  <c r="S171" i="449"/>
  <c r="Q150" i="449"/>
  <c r="P188" i="449"/>
  <c r="O133" i="449"/>
  <c r="S113" i="449"/>
  <c r="S93" i="449"/>
  <c r="O77" i="449"/>
  <c r="S59" i="449"/>
  <c r="W43" i="449"/>
  <c r="W31" i="449"/>
  <c r="R217" i="449"/>
  <c r="P164" i="449"/>
  <c r="U137" i="449"/>
  <c r="P124" i="449"/>
  <c r="R109" i="449"/>
  <c r="P96" i="449"/>
  <c r="T82" i="449"/>
  <c r="V67" i="449"/>
  <c r="O237" i="449"/>
  <c r="P176" i="449"/>
  <c r="P142" i="449"/>
  <c r="S128" i="449"/>
  <c r="U117" i="449"/>
  <c r="Q105" i="449"/>
  <c r="Q95" i="449"/>
  <c r="O84" i="449"/>
  <c r="U71" i="449"/>
  <c r="U61" i="449"/>
  <c r="O52" i="449"/>
  <c r="O42" i="449"/>
  <c r="O34" i="449"/>
  <c r="U25" i="449"/>
  <c r="R124" i="449"/>
  <c r="R84" i="449"/>
  <c r="P51" i="449"/>
  <c r="R28" i="449"/>
  <c r="R86" i="449"/>
  <c r="R197" i="449"/>
  <c r="T103" i="449"/>
  <c r="T63" i="449"/>
  <c r="R38" i="449"/>
  <c r="T23" i="449"/>
  <c r="T75" i="449"/>
  <c r="T204" i="449"/>
  <c r="P127" i="449"/>
  <c r="P95" i="449"/>
  <c r="P63" i="449"/>
  <c r="V44" i="449"/>
  <c r="V28" i="449"/>
  <c r="W136" i="449"/>
  <c r="R78" i="449"/>
  <c r="P33" i="449"/>
  <c r="R228" i="449"/>
  <c r="P229" i="449"/>
  <c r="R170" i="449"/>
  <c r="S213" i="449"/>
  <c r="S167" i="449"/>
  <c r="U146" i="449"/>
  <c r="R187" i="449"/>
  <c r="Q110" i="449"/>
  <c r="O93" i="449"/>
  <c r="Q74" i="449"/>
  <c r="S57" i="449"/>
  <c r="S43" i="449"/>
  <c r="P210" i="449"/>
  <c r="V163" i="449"/>
  <c r="V135" i="449"/>
  <c r="T122" i="449"/>
  <c r="T108" i="449"/>
  <c r="R93" i="449"/>
  <c r="T80" i="449"/>
  <c r="T222" i="449"/>
  <c r="R168" i="449"/>
  <c r="V140" i="449"/>
  <c r="O126" i="449"/>
  <c r="U115" i="449"/>
  <c r="W104" i="449"/>
  <c r="W92" i="449"/>
  <c r="Q71" i="449"/>
  <c r="O60" i="449"/>
  <c r="W50" i="449"/>
  <c r="U41" i="449"/>
  <c r="S32" i="449"/>
  <c r="T212" i="449"/>
  <c r="P123" i="449"/>
  <c r="V48" i="449"/>
  <c r="P27" i="449"/>
  <c r="V54" i="449"/>
  <c r="P174" i="449"/>
  <c r="R98" i="449"/>
  <c r="R55" i="449"/>
  <c r="V35" i="449"/>
  <c r="R221" i="449"/>
  <c r="V179" i="449"/>
  <c r="R120" i="449"/>
  <c r="R88" i="449"/>
  <c r="R57" i="449"/>
  <c r="R41" i="449"/>
  <c r="R25" i="449"/>
  <c r="R126" i="449"/>
  <c r="P61" i="449"/>
  <c r="U229" i="449"/>
  <c r="U189" i="449"/>
  <c r="U159" i="449"/>
  <c r="T195" i="449"/>
  <c r="V168" i="449"/>
  <c r="Q188" i="449"/>
  <c r="O167" i="449"/>
  <c r="V169" i="449"/>
  <c r="U128" i="449"/>
  <c r="O91" i="449"/>
  <c r="Q54" i="449"/>
  <c r="U28" i="449"/>
  <c r="R158" i="449"/>
  <c r="V119" i="449"/>
  <c r="V77" i="449"/>
  <c r="V221" i="449"/>
  <c r="W138" i="449"/>
  <c r="O114" i="449"/>
  <c r="Q103" i="449"/>
  <c r="S80" i="449"/>
  <c r="U59" i="449"/>
  <c r="S40" i="449"/>
  <c r="T180" i="449"/>
  <c r="P75" i="449"/>
  <c r="R44" i="449"/>
  <c r="T52" i="449"/>
  <c r="T95" i="449"/>
  <c r="T33" i="449"/>
  <c r="P48" i="449"/>
  <c r="V118" i="449"/>
  <c r="P55" i="449"/>
  <c r="P24" i="449"/>
  <c r="T59" i="449"/>
  <c r="S217" i="449"/>
  <c r="V223" i="449"/>
  <c r="O130" i="449"/>
  <c r="R132" i="449"/>
  <c r="P77" i="449"/>
  <c r="R34" i="449"/>
  <c r="S230" i="449"/>
  <c r="W194" i="449"/>
  <c r="S160" i="449"/>
  <c r="R200" i="449"/>
  <c r="W191" i="449"/>
  <c r="O129" i="449"/>
  <c r="S29" i="449"/>
  <c r="R67" i="449"/>
  <c r="S82" i="449"/>
  <c r="R76" i="449"/>
  <c r="R62" i="449"/>
  <c r="Q23" i="449"/>
  <c r="S218" i="449"/>
  <c r="R222" i="449"/>
  <c r="S209" i="449"/>
  <c r="Q142" i="449"/>
  <c r="S107" i="449"/>
  <c r="U72" i="449"/>
  <c r="O41" i="449"/>
  <c r="T200" i="449"/>
  <c r="V134" i="449"/>
  <c r="T92" i="449"/>
  <c r="T64" i="449"/>
  <c r="T163" i="449"/>
  <c r="U125" i="449"/>
  <c r="S92" i="449"/>
  <c r="O70" i="449"/>
  <c r="W48" i="449"/>
  <c r="O32" i="449"/>
  <c r="R116" i="449"/>
  <c r="S24" i="449"/>
  <c r="V139" i="449"/>
  <c r="R54" i="449"/>
  <c r="P198" i="449"/>
  <c r="P168" i="449"/>
  <c r="V86" i="449"/>
  <c r="P39" i="449"/>
  <c r="V124" i="449"/>
  <c r="O238" i="449"/>
  <c r="R83" i="449"/>
  <c r="R39" i="449"/>
  <c r="T106" i="449"/>
  <c r="W225" i="449"/>
  <c r="W170" i="449"/>
  <c r="U196" i="449"/>
  <c r="O151" i="449"/>
  <c r="V137" i="449"/>
  <c r="O97" i="449"/>
  <c r="S33" i="449"/>
  <c r="R142" i="449"/>
  <c r="V111" i="449"/>
  <c r="V69" i="449"/>
  <c r="T147" i="449"/>
  <c r="U107" i="449"/>
  <c r="S84" i="449"/>
  <c r="Q63" i="449"/>
  <c r="Q35" i="449"/>
  <c r="P91" i="449"/>
  <c r="V32" i="449"/>
  <c r="P206" i="449"/>
  <c r="R24" i="449"/>
  <c r="R128" i="449"/>
  <c r="R64" i="449"/>
  <c r="R137" i="449"/>
  <c r="Q245" i="449"/>
  <c r="O218" i="449"/>
  <c r="Q183" i="449"/>
  <c r="S154" i="449"/>
  <c r="T221" i="449"/>
  <c r="V190" i="449"/>
  <c r="Q237" i="449"/>
  <c r="O209" i="449"/>
  <c r="Q184" i="449"/>
  <c r="O163" i="449"/>
  <c r="W141" i="449"/>
  <c r="T158" i="449"/>
  <c r="O125" i="449"/>
  <c r="Q106" i="449"/>
  <c r="S87" i="449"/>
  <c r="U70" i="449"/>
  <c r="W53" i="449"/>
  <c r="S39" i="449"/>
  <c r="U26" i="449"/>
  <c r="V199" i="449"/>
  <c r="T153" i="449"/>
  <c r="T132" i="449"/>
  <c r="R119" i="449"/>
  <c r="P104" i="449"/>
  <c r="R91" i="449"/>
  <c r="R77" i="449"/>
  <c r="T62" i="449"/>
  <c r="V213" i="449"/>
  <c r="T162" i="449"/>
  <c r="T134" i="449"/>
  <c r="S124" i="449"/>
  <c r="Q113" i="449"/>
  <c r="Q101" i="449"/>
  <c r="S90" i="449"/>
  <c r="U79" i="449"/>
  <c r="U67" i="449"/>
  <c r="O58" i="449"/>
  <c r="S48" i="449"/>
  <c r="W38" i="449"/>
  <c r="W30" i="449"/>
  <c r="V171" i="449"/>
  <c r="R108" i="449"/>
  <c r="R68" i="449"/>
  <c r="P43" i="449"/>
  <c r="R189" i="449"/>
  <c r="T45" i="449"/>
  <c r="R130" i="449"/>
  <c r="T87" i="449"/>
  <c r="V51" i="449"/>
  <c r="R31" i="449"/>
  <c r="T164" i="449"/>
  <c r="P32" i="449"/>
  <c r="P160" i="449"/>
  <c r="R112" i="449"/>
  <c r="R80" i="449"/>
  <c r="V53" i="449"/>
  <c r="V37" i="449"/>
  <c r="L22" i="449"/>
  <c r="R118" i="449"/>
  <c r="T53" i="449"/>
  <c r="U232" i="449"/>
  <c r="U171" i="449"/>
  <c r="P211" i="449"/>
  <c r="W221" i="449"/>
  <c r="W175" i="449"/>
  <c r="T229" i="449"/>
  <c r="W99" i="449"/>
  <c r="W47" i="449"/>
  <c r="R177" i="449"/>
  <c r="V113" i="449"/>
  <c r="O241" i="449"/>
  <c r="S130" i="449"/>
  <c r="W108" i="449"/>
  <c r="S86" i="449"/>
  <c r="W44" i="449"/>
  <c r="U27" i="449"/>
  <c r="V56" i="449"/>
  <c r="O243" i="449"/>
  <c r="V43" i="449"/>
  <c r="V23" i="449"/>
  <c r="P47" i="449"/>
  <c r="T36" i="449"/>
  <c r="Q80" i="449"/>
  <c r="P85" i="449"/>
  <c r="T241" i="449"/>
  <c r="S212" i="449"/>
  <c r="W182" i="449"/>
  <c r="S148" i="449"/>
  <c r="V216" i="449"/>
  <c r="R190" i="449"/>
  <c r="T227" i="449"/>
  <c r="S205" i="449"/>
  <c r="W183" i="449"/>
  <c r="O159" i="449"/>
  <c r="Q138" i="449"/>
  <c r="R156" i="449"/>
  <c r="U120" i="449"/>
  <c r="W103" i="449"/>
  <c r="U86" i="449"/>
  <c r="S67" i="449"/>
  <c r="W51" i="449"/>
  <c r="W37" i="449"/>
  <c r="U24" i="449"/>
  <c r="T192" i="449"/>
  <c r="T152" i="449"/>
  <c r="V129" i="449"/>
  <c r="R117" i="449"/>
  <c r="V103" i="449"/>
  <c r="P88" i="449"/>
  <c r="R75" i="449"/>
  <c r="R61" i="449"/>
  <c r="P200" i="449"/>
  <c r="V157" i="449"/>
  <c r="O134" i="449"/>
  <c r="O122" i="449"/>
  <c r="U111" i="449"/>
  <c r="S100" i="449"/>
  <c r="W88" i="449"/>
  <c r="O78" i="449"/>
  <c r="Q67" i="449"/>
  <c r="S56" i="449"/>
  <c r="Q47" i="449"/>
  <c r="S38" i="449"/>
  <c r="Q29" i="449"/>
  <c r="V159" i="449"/>
  <c r="P107" i="449"/>
  <c r="R60" i="449"/>
  <c r="V40" i="449"/>
  <c r="T156" i="449"/>
  <c r="V39" i="449"/>
  <c r="T127" i="449"/>
  <c r="R82" i="449"/>
  <c r="R47" i="449"/>
  <c r="R30" i="449"/>
  <c r="T157" i="449"/>
  <c r="V31" i="449"/>
  <c r="R155" i="449"/>
  <c r="P111" i="449"/>
  <c r="P79" i="449"/>
  <c r="V52" i="449"/>
  <c r="V36" i="449"/>
  <c r="P214" i="449"/>
  <c r="V116" i="449"/>
  <c r="R50" i="449"/>
  <c r="S23" i="449"/>
  <c r="S132" i="449"/>
  <c r="O66" i="449"/>
  <c r="Q37" i="449"/>
  <c r="R100" i="449"/>
  <c r="T131" i="449"/>
  <c r="T119" i="449"/>
  <c r="R46" i="449"/>
  <c r="T141" i="449"/>
  <c r="P144" i="449"/>
  <c r="R72" i="449"/>
  <c r="R33" i="449"/>
  <c r="V108" i="449"/>
  <c r="O206" i="449"/>
  <c r="O142" i="449"/>
  <c r="R180" i="449"/>
  <c r="Q200" i="449"/>
  <c r="O155" i="449"/>
  <c r="S117" i="449"/>
  <c r="U80" i="449"/>
  <c r="S63" i="449"/>
  <c r="W33" i="449"/>
  <c r="W239" i="449"/>
  <c r="R143" i="449"/>
  <c r="V127" i="449"/>
  <c r="R99" i="449"/>
  <c r="P72" i="449"/>
  <c r="R191" i="449"/>
  <c r="R152" i="449"/>
  <c r="U119" i="449"/>
  <c r="W96" i="449"/>
  <c r="U75" i="449"/>
  <c r="S54" i="449"/>
  <c r="U35" i="449"/>
  <c r="V142" i="449"/>
  <c r="R92" i="449"/>
  <c r="R94" i="449"/>
  <c r="R114" i="449"/>
  <c r="T71" i="449"/>
  <c r="R110" i="449"/>
  <c r="V138" i="449"/>
  <c r="V70" i="449"/>
  <c r="P31" i="449"/>
  <c r="R102" i="449"/>
  <c r="V206" i="449"/>
  <c r="U46" i="449"/>
  <c r="V181" i="449"/>
  <c r="U43" i="449"/>
  <c r="T111" i="449"/>
  <c r="V45" i="449"/>
  <c r="R240" i="449"/>
  <c r="W206" i="449"/>
  <c r="Q177" i="449"/>
  <c r="U147" i="449"/>
  <c r="T211" i="449"/>
  <c r="T185" i="449"/>
  <c r="T226" i="449"/>
  <c r="U200" i="449"/>
  <c r="Q180" i="449"/>
  <c r="U158" i="449"/>
  <c r="P233" i="449"/>
  <c r="P147" i="449"/>
  <c r="Q120" i="449"/>
  <c r="U100" i="449"/>
  <c r="Q84" i="449"/>
  <c r="Q66" i="449"/>
  <c r="U48" i="449"/>
  <c r="U36" i="449"/>
  <c r="P178" i="449"/>
  <c r="P148" i="449"/>
  <c r="R129" i="449"/>
  <c r="T114" i="449"/>
  <c r="R101" i="449"/>
  <c r="V87" i="449"/>
  <c r="T72" i="449"/>
  <c r="V59" i="449"/>
  <c r="T198" i="449"/>
  <c r="R153" i="449"/>
  <c r="U121" i="449"/>
  <c r="U109" i="449"/>
  <c r="Q99" i="449"/>
  <c r="S88" i="449"/>
  <c r="O76" i="449"/>
  <c r="O56" i="449"/>
  <c r="Q45" i="449"/>
  <c r="W28" i="449"/>
  <c r="V143" i="449"/>
  <c r="P59" i="449"/>
  <c r="R36" i="449"/>
  <c r="V38" i="449"/>
  <c r="T79" i="449"/>
  <c r="V27" i="449"/>
  <c r="P25" i="449"/>
  <c r="R104" i="449"/>
  <c r="R49" i="449"/>
  <c r="P161" i="449"/>
  <c r="R42" i="449"/>
  <c r="O138" i="449"/>
  <c r="V85" i="449"/>
  <c r="U63" i="449"/>
  <c r="P35" i="449"/>
  <c r="T25" i="449"/>
  <c r="V102" i="449"/>
  <c r="T140" i="449"/>
  <c r="V245" i="449"/>
  <c r="Q201" i="449"/>
  <c r="T179" i="449"/>
  <c r="O175" i="449"/>
  <c r="T210" i="449"/>
  <c r="W113" i="449"/>
  <c r="W59" i="449"/>
  <c r="R169" i="449"/>
  <c r="T124" i="449"/>
  <c r="V97" i="449"/>
  <c r="S240" i="449"/>
  <c r="O118" i="449"/>
  <c r="S96" i="449"/>
  <c r="O74" i="449"/>
  <c r="W52" i="449"/>
  <c r="O26" i="449"/>
  <c r="R52" i="449"/>
  <c r="P93" i="449"/>
  <c r="R66" i="449"/>
  <c r="V211" i="449"/>
  <c r="R96" i="449"/>
  <c r="V29" i="449"/>
  <c r="AI21" i="447"/>
  <c r="AM17" i="447"/>
  <c r="AI21" i="342"/>
  <c r="Q17" i="452"/>
  <c r="O17" i="452"/>
  <c r="O18" i="447"/>
  <c r="Q18" i="447"/>
  <c r="BL18" i="447"/>
  <c r="AY18" i="447"/>
  <c r="Z22" i="450"/>
  <c r="AB11" i="445"/>
  <c r="AP17" i="446"/>
  <c r="AV17" i="446"/>
  <c r="AS17" i="446"/>
  <c r="AR21" i="443"/>
  <c r="AR21" i="446"/>
  <c r="BR15" i="444"/>
  <c r="AB12" i="446"/>
  <c r="AS21" i="447"/>
  <c r="AI21" i="445"/>
  <c r="AB12" i="444"/>
  <c r="BL15" i="443"/>
  <c r="AO21" i="445"/>
  <c r="AT17" i="342"/>
  <c r="BO15" i="342"/>
  <c r="BL16" i="446"/>
  <c r="AQ17" i="446"/>
  <c r="AS21" i="444"/>
  <c r="BL15" i="446"/>
  <c r="AO17" i="445"/>
  <c r="AW17" i="444"/>
  <c r="AB11" i="342"/>
  <c r="Z22" i="451"/>
  <c r="BO15" i="446"/>
  <c r="W238" i="454"/>
  <c r="R239" i="454"/>
  <c r="U216" i="454"/>
  <c r="S199" i="454"/>
  <c r="R227" i="454"/>
  <c r="U201" i="454"/>
  <c r="Q181" i="454"/>
  <c r="O164" i="454"/>
  <c r="Q147" i="454"/>
  <c r="O130" i="454"/>
  <c r="T205" i="454"/>
  <c r="T174" i="454"/>
  <c r="T147" i="454"/>
  <c r="R123" i="454"/>
  <c r="P102" i="454"/>
  <c r="T80" i="454"/>
  <c r="R59" i="454"/>
  <c r="T42" i="454"/>
  <c r="T26" i="454"/>
  <c r="V218" i="454"/>
  <c r="O245" i="454"/>
  <c r="P191" i="454"/>
  <c r="Q158" i="454"/>
  <c r="W127" i="454"/>
  <c r="U190" i="454"/>
  <c r="S212" i="454"/>
  <c r="O167" i="454"/>
  <c r="R157" i="454"/>
  <c r="P127" i="454"/>
  <c r="U105" i="454"/>
  <c r="S84" i="454"/>
  <c r="P63" i="454"/>
  <c r="U41" i="454"/>
  <c r="R224" i="454"/>
  <c r="P168" i="454"/>
  <c r="S175" i="454"/>
  <c r="W137" i="454"/>
  <c r="V112" i="454"/>
  <c r="S91" i="454"/>
  <c r="Q70" i="454"/>
  <c r="V48" i="454"/>
  <c r="S27" i="454"/>
  <c r="P163" i="454"/>
  <c r="U114" i="454"/>
  <c r="U82" i="454"/>
  <c r="U50" i="454"/>
  <c r="V149" i="454"/>
  <c r="R106" i="454"/>
  <c r="R74" i="454"/>
  <c r="R42" i="454"/>
  <c r="T129" i="454"/>
  <c r="Q97" i="454"/>
  <c r="Q65" i="454"/>
  <c r="Q33" i="454"/>
  <c r="T121" i="454"/>
  <c r="T89" i="454"/>
  <c r="T57" i="454"/>
  <c r="T25" i="454"/>
  <c r="R234" i="454"/>
  <c r="P226" i="454"/>
  <c r="W207" i="454"/>
  <c r="V236" i="454"/>
  <c r="O208" i="454"/>
  <c r="U181" i="454"/>
  <c r="S160" i="454"/>
  <c r="W142" i="454"/>
  <c r="T228" i="454"/>
  <c r="O187" i="454"/>
  <c r="O155" i="454"/>
  <c r="T128" i="454"/>
  <c r="T102" i="454"/>
  <c r="P76" i="454"/>
  <c r="T54" i="454"/>
  <c r="R35" i="454"/>
  <c r="Q234" i="454"/>
  <c r="U195" i="454"/>
  <c r="V203" i="454"/>
  <c r="T159" i="454"/>
  <c r="O232" i="454"/>
  <c r="P182" i="454"/>
  <c r="Q184" i="454"/>
  <c r="V190" i="454"/>
  <c r="R134" i="454"/>
  <c r="P111" i="454"/>
  <c r="P85" i="454"/>
  <c r="S58" i="454"/>
  <c r="S36" i="454"/>
  <c r="P195" i="454"/>
  <c r="P223" i="454"/>
  <c r="W147" i="454"/>
  <c r="Q118" i="454"/>
  <c r="Q92" i="454"/>
  <c r="S65" i="454"/>
  <c r="S43" i="454"/>
  <c r="P207" i="454"/>
  <c r="V139" i="454"/>
  <c r="Q91" i="454"/>
  <c r="U58" i="454"/>
  <c r="P150" i="454"/>
  <c r="O99" i="454"/>
  <c r="R66" i="454"/>
  <c r="O27" i="454"/>
  <c r="Q113" i="454"/>
  <c r="W74" i="454"/>
  <c r="Q41" i="454"/>
  <c r="O122" i="454"/>
  <c r="O82" i="454"/>
  <c r="T49" i="454"/>
  <c r="U208" i="454"/>
  <c r="T187" i="454"/>
  <c r="T38" i="454"/>
  <c r="P183" i="454"/>
  <c r="U63" i="454"/>
  <c r="V96" i="454"/>
  <c r="Q59" i="454"/>
  <c r="Q81" i="454"/>
  <c r="T229" i="454"/>
  <c r="S225" i="454"/>
  <c r="Q204" i="454"/>
  <c r="R235" i="454"/>
  <c r="S202" i="454"/>
  <c r="U177" i="454"/>
  <c r="O160" i="454"/>
  <c r="Q139" i="454"/>
  <c r="U227" i="454"/>
  <c r="S181" i="454"/>
  <c r="V154" i="454"/>
  <c r="P124" i="454"/>
  <c r="R97" i="454"/>
  <c r="R75" i="454"/>
  <c r="R51" i="454"/>
  <c r="T34" i="454"/>
  <c r="V227" i="454"/>
  <c r="V194" i="454"/>
  <c r="W192" i="454"/>
  <c r="T151" i="454"/>
  <c r="T230" i="454"/>
  <c r="P174" i="454"/>
  <c r="O183" i="454"/>
  <c r="R169" i="454"/>
  <c r="R133" i="454"/>
  <c r="S106" i="454"/>
  <c r="U79" i="454"/>
  <c r="U57" i="454"/>
  <c r="U31" i="454"/>
  <c r="P194" i="454"/>
  <c r="Q205" i="454"/>
  <c r="W145" i="454"/>
  <c r="S113" i="454"/>
  <c r="V86" i="454"/>
  <c r="V64" i="454"/>
  <c r="V38" i="454"/>
  <c r="O206" i="454"/>
  <c r="Q123" i="454"/>
  <c r="U90" i="454"/>
  <c r="Q51" i="454"/>
  <c r="U138" i="454"/>
  <c r="R98" i="454"/>
  <c r="O59" i="454"/>
  <c r="R26" i="454"/>
  <c r="W106" i="454"/>
  <c r="Q73" i="454"/>
  <c r="W34" i="454"/>
  <c r="O114" i="454"/>
  <c r="T81" i="454"/>
  <c r="O42" i="454"/>
  <c r="P229" i="454"/>
  <c r="S221" i="454"/>
  <c r="W203" i="454"/>
  <c r="U229" i="454"/>
  <c r="R196" i="454"/>
  <c r="W176" i="454"/>
  <c r="O156" i="454"/>
  <c r="S138" i="454"/>
  <c r="Q217" i="454"/>
  <c r="P180" i="454"/>
  <c r="P148" i="454"/>
  <c r="T118" i="454"/>
  <c r="T96" i="454"/>
  <c r="T70" i="454"/>
  <c r="T50" i="454"/>
  <c r="R31" i="454"/>
  <c r="S226" i="454"/>
  <c r="S187" i="454"/>
  <c r="T183" i="454"/>
  <c r="Q150" i="454"/>
  <c r="W216" i="454"/>
  <c r="P173" i="454"/>
  <c r="Q176" i="454"/>
  <c r="U168" i="454"/>
  <c r="U127" i="454"/>
  <c r="P101" i="454"/>
  <c r="P79" i="454"/>
  <c r="P53" i="454"/>
  <c r="P31" i="454"/>
  <c r="R179" i="454"/>
  <c r="V197" i="454"/>
  <c r="W139" i="454"/>
  <c r="Q108" i="454"/>
  <c r="Q86" i="454"/>
  <c r="Q60" i="454"/>
  <c r="Q38" i="454"/>
  <c r="R172" i="454"/>
  <c r="U122" i="454"/>
  <c r="Q83" i="454"/>
  <c r="Q43" i="454"/>
  <c r="U136" i="454"/>
  <c r="O91" i="454"/>
  <c r="R58" i="454"/>
  <c r="U152" i="454"/>
  <c r="Q105" i="454"/>
  <c r="W66" i="454"/>
  <c r="W26" i="454"/>
  <c r="T113" i="454"/>
  <c r="O74" i="454"/>
  <c r="T41" i="454"/>
  <c r="U185" i="454"/>
  <c r="P129" i="454"/>
  <c r="V202" i="454"/>
  <c r="V191" i="454"/>
  <c r="R209" i="454"/>
  <c r="Q44" i="454"/>
  <c r="U26" i="454"/>
  <c r="W42" i="454"/>
  <c r="T246" i="454"/>
  <c r="U220" i="454"/>
  <c r="W199" i="454"/>
  <c r="V222" i="454"/>
  <c r="T195" i="454"/>
  <c r="Q173" i="454"/>
  <c r="U155" i="454"/>
  <c r="W134" i="454"/>
  <c r="S216" i="454"/>
  <c r="R175" i="454"/>
  <c r="T142" i="454"/>
  <c r="P118" i="454"/>
  <c r="P92" i="454"/>
  <c r="P70" i="454"/>
  <c r="R47" i="454"/>
  <c r="T30" i="454"/>
  <c r="U219" i="454"/>
  <c r="S228" i="454"/>
  <c r="Q182" i="454"/>
  <c r="T143" i="454"/>
  <c r="P215" i="454"/>
  <c r="O229" i="454"/>
  <c r="O175" i="454"/>
  <c r="R158" i="454"/>
  <c r="S122" i="454"/>
  <c r="S100" i="454"/>
  <c r="S74" i="454"/>
  <c r="S52" i="454"/>
  <c r="S26" i="454"/>
  <c r="T178" i="454"/>
  <c r="R177" i="454"/>
  <c r="W131" i="454"/>
  <c r="S107" i="454"/>
  <c r="S81" i="454"/>
  <c r="S59" i="454"/>
  <c r="S33" i="454"/>
  <c r="V171" i="454"/>
  <c r="Q115" i="454"/>
  <c r="Q75" i="454"/>
  <c r="U42" i="454"/>
  <c r="O123" i="454"/>
  <c r="R90" i="454"/>
  <c r="O51" i="454"/>
  <c r="V151" i="454"/>
  <c r="W98" i="454"/>
  <c r="W58" i="454"/>
  <c r="Q25" i="454"/>
  <c r="O106" i="454"/>
  <c r="T73" i="454"/>
  <c r="O34" i="454"/>
  <c r="R245" i="454"/>
  <c r="P237" i="454"/>
  <c r="R55" i="454"/>
  <c r="O128" i="454"/>
  <c r="U89" i="454"/>
  <c r="V118" i="454"/>
  <c r="U98" i="454"/>
  <c r="W114" i="454"/>
  <c r="U243" i="454"/>
  <c r="S245" i="454"/>
  <c r="O217" i="454"/>
  <c r="W195" i="454"/>
  <c r="P222" i="454"/>
  <c r="S190" i="454"/>
  <c r="W172" i="454"/>
  <c r="O152" i="454"/>
  <c r="S134" i="454"/>
  <c r="R207" i="454"/>
  <c r="R168" i="454"/>
  <c r="U140" i="454"/>
  <c r="R113" i="454"/>
  <c r="R91" i="454"/>
  <c r="R65" i="454"/>
  <c r="T46" i="454"/>
  <c r="R27" i="454"/>
  <c r="U211" i="454"/>
  <c r="Q227" i="454"/>
  <c r="T175" i="454"/>
  <c r="Q142" i="454"/>
  <c r="R203" i="454"/>
  <c r="W228" i="454"/>
  <c r="Q168" i="454"/>
  <c r="R150" i="454"/>
  <c r="U121" i="454"/>
  <c r="U95" i="454"/>
  <c r="U73" i="454"/>
  <c r="U47" i="454"/>
  <c r="U25" i="454"/>
  <c r="O169" i="454"/>
  <c r="R163" i="454"/>
  <c r="W129" i="454"/>
  <c r="V102" i="454"/>
  <c r="V80" i="454"/>
  <c r="V54" i="454"/>
  <c r="V32" i="454"/>
  <c r="T164" i="454"/>
  <c r="Q107" i="454"/>
  <c r="U74" i="454"/>
  <c r="Q35" i="454"/>
  <c r="R122" i="454"/>
  <c r="O83" i="454"/>
  <c r="R50" i="454"/>
  <c r="P130" i="454"/>
  <c r="W90" i="454"/>
  <c r="Q57" i="454"/>
  <c r="O145" i="454"/>
  <c r="T105" i="454"/>
  <c r="O66" i="454"/>
  <c r="T33" i="454"/>
  <c r="P209" i="454"/>
  <c r="P161" i="454"/>
  <c r="P235" i="454"/>
  <c r="R193" i="454"/>
  <c r="P37" i="454"/>
  <c r="V70" i="454"/>
  <c r="O107" i="454"/>
  <c r="U130" i="454"/>
  <c r="Q243" i="454"/>
  <c r="R240" i="454"/>
  <c r="U212" i="454"/>
  <c r="O195" i="454"/>
  <c r="V215" i="454"/>
  <c r="U189" i="454"/>
  <c r="W168" i="454"/>
  <c r="Q151" i="454"/>
  <c r="S130" i="454"/>
  <c r="T196" i="454"/>
  <c r="W167" i="454"/>
  <c r="W135" i="454"/>
  <c r="T112" i="454"/>
  <c r="T86" i="454"/>
  <c r="T64" i="454"/>
  <c r="R43" i="454"/>
  <c r="R23" i="454"/>
  <c r="V210" i="454"/>
  <c r="O214" i="454"/>
  <c r="Q174" i="454"/>
  <c r="T135" i="454"/>
  <c r="R201" i="454"/>
  <c r="Q213" i="454"/>
  <c r="O225" i="454"/>
  <c r="R149" i="454"/>
  <c r="P117" i="454"/>
  <c r="P95" i="454"/>
  <c r="P69" i="454"/>
  <c r="P47" i="454"/>
  <c r="W230" i="454"/>
  <c r="U160" i="454"/>
  <c r="W161" i="454"/>
  <c r="Q124" i="454"/>
  <c r="Q102" i="454"/>
  <c r="Q76" i="454"/>
  <c r="Q54" i="454"/>
  <c r="Q28" i="454"/>
  <c r="P154" i="454"/>
  <c r="U106" i="454"/>
  <c r="Q67" i="454"/>
  <c r="U34" i="454"/>
  <c r="O115" i="454"/>
  <c r="R82" i="454"/>
  <c r="O43" i="454"/>
  <c r="W122" i="454"/>
  <c r="Q89" i="454"/>
  <c r="W50" i="454"/>
  <c r="P142" i="454"/>
  <c r="O98" i="454"/>
  <c r="T65" i="454"/>
  <c r="O26" i="454"/>
  <c r="Q235" i="454"/>
  <c r="W164" i="454"/>
  <c r="R107" i="454"/>
  <c r="O204" i="454"/>
  <c r="R141" i="454"/>
  <c r="Q226" i="454"/>
  <c r="V240" i="454"/>
  <c r="O67" i="454"/>
  <c r="O90" i="454"/>
  <c r="Q239" i="454"/>
  <c r="S233" i="454"/>
  <c r="Q212" i="454"/>
  <c r="P246" i="454"/>
  <c r="Q215" i="454"/>
  <c r="O186" i="454"/>
  <c r="S168" i="454"/>
  <c r="U147" i="454"/>
  <c r="O239" i="454"/>
  <c r="Q195" i="454"/>
  <c r="Q162" i="454"/>
  <c r="R135" i="454"/>
  <c r="P108" i="454"/>
  <c r="P86" i="454"/>
  <c r="P60" i="454"/>
  <c r="R39" i="454"/>
  <c r="L22" i="454"/>
  <c r="U203" i="454"/>
  <c r="U213" i="454"/>
  <c r="T167" i="454"/>
  <c r="Q134" i="454"/>
  <c r="O191" i="454"/>
  <c r="V195" i="454"/>
  <c r="P218" i="454"/>
  <c r="R142" i="454"/>
  <c r="S116" i="454"/>
  <c r="S90" i="454"/>
  <c r="S68" i="454"/>
  <c r="S42" i="454"/>
  <c r="P210" i="454"/>
  <c r="P159" i="454"/>
  <c r="W155" i="454"/>
  <c r="S123" i="454"/>
  <c r="S97" i="454"/>
  <c r="S75" i="454"/>
  <c r="S49" i="454"/>
  <c r="M22" i="454"/>
  <c r="T153" i="454"/>
  <c r="Q99" i="454"/>
  <c r="U66" i="454"/>
  <c r="Q27" i="454"/>
  <c r="R114" i="454"/>
  <c r="O75" i="454"/>
  <c r="O35" i="454"/>
  <c r="Q121" i="454"/>
  <c r="W82" i="454"/>
  <c r="Q49" i="454"/>
  <c r="P131" i="454"/>
  <c r="T97" i="454"/>
  <c r="O58" i="454"/>
  <c r="U232" i="454"/>
  <c r="Q143" i="454"/>
  <c r="R81" i="454"/>
  <c r="Q166" i="454"/>
  <c r="U111" i="454"/>
  <c r="W153" i="454"/>
  <c r="V143" i="454"/>
  <c r="R34" i="454"/>
  <c r="O50" i="454"/>
  <c r="AO17" i="446"/>
  <c r="AR17" i="444"/>
  <c r="AB12" i="443"/>
  <c r="AR17" i="445"/>
  <c r="AT17" i="444"/>
  <c r="AA19" i="452"/>
  <c r="R237" i="452"/>
  <c r="Q211" i="452"/>
  <c r="U185" i="452"/>
  <c r="O160" i="452"/>
  <c r="S134" i="452"/>
  <c r="W108" i="452"/>
  <c r="Q83" i="452"/>
  <c r="U57" i="452"/>
  <c r="O32" i="452"/>
  <c r="R221" i="452"/>
  <c r="W181" i="452"/>
  <c r="R142" i="452"/>
  <c r="P103" i="452"/>
  <c r="V63" i="452"/>
  <c r="Q24" i="452"/>
  <c r="W211" i="452"/>
  <c r="R172" i="452"/>
  <c r="P133" i="452"/>
  <c r="V93" i="452"/>
  <c r="Q54" i="452"/>
  <c r="V233" i="452"/>
  <c r="V169" i="452"/>
  <c r="V105" i="452"/>
  <c r="V41" i="452"/>
  <c r="W167" i="452"/>
  <c r="U52" i="452"/>
  <c r="V212" i="452"/>
  <c r="S189" i="452"/>
  <c r="W63" i="452"/>
  <c r="P36" i="452"/>
  <c r="P99" i="452"/>
  <c r="T141" i="452"/>
  <c r="S86" i="452"/>
  <c r="P216" i="452"/>
  <c r="V49" i="452"/>
  <c r="P115" i="452"/>
  <c r="U233" i="452"/>
  <c r="O208" i="452"/>
  <c r="S182" i="452"/>
  <c r="W156" i="452"/>
  <c r="Q131" i="452"/>
  <c r="U105" i="452"/>
  <c r="O80" i="452"/>
  <c r="S54" i="452"/>
  <c r="W28" i="452"/>
  <c r="Q216" i="452"/>
  <c r="V176" i="452"/>
  <c r="O137" i="452"/>
  <c r="T97" i="452"/>
  <c r="P58" i="452"/>
  <c r="O244" i="452"/>
  <c r="V206" i="452"/>
  <c r="O167" i="452"/>
  <c r="T127" i="452"/>
  <c r="P88" i="452"/>
  <c r="U48" i="452"/>
  <c r="V225" i="452"/>
  <c r="V161" i="452"/>
  <c r="V97" i="452"/>
  <c r="V33" i="452"/>
  <c r="P150" i="452"/>
  <c r="W39" i="452"/>
  <c r="T197" i="452"/>
  <c r="T166" i="452"/>
  <c r="U44" i="452"/>
  <c r="Q162" i="452"/>
  <c r="W73" i="452"/>
  <c r="S79" i="452"/>
  <c r="S230" i="452"/>
  <c r="W204" i="452"/>
  <c r="Q179" i="452"/>
  <c r="U153" i="452"/>
  <c r="O128" i="452"/>
  <c r="S102" i="452"/>
  <c r="W76" i="452"/>
  <c r="Q51" i="452"/>
  <c r="U25" i="452"/>
  <c r="U210" i="452"/>
  <c r="S171" i="452"/>
  <c r="T132" i="452"/>
  <c r="R93" i="452"/>
  <c r="W53" i="452"/>
  <c r="O240" i="452"/>
  <c r="S201" i="452"/>
  <c r="T162" i="452"/>
  <c r="R123" i="452"/>
  <c r="W83" i="452"/>
  <c r="R44" i="452"/>
  <c r="V217" i="452"/>
  <c r="V153" i="452"/>
  <c r="V89" i="452"/>
  <c r="V25" i="452"/>
  <c r="V139" i="452"/>
  <c r="L22" i="452"/>
  <c r="U156" i="452"/>
  <c r="P156" i="452"/>
  <c r="R32" i="452"/>
  <c r="P83" i="452"/>
  <c r="S53" i="452"/>
  <c r="U137" i="452"/>
  <c r="S107" i="452"/>
  <c r="W242" i="452"/>
  <c r="T75" i="452"/>
  <c r="Q227" i="452"/>
  <c r="U201" i="452"/>
  <c r="O176" i="452"/>
  <c r="S150" i="452"/>
  <c r="W124" i="452"/>
  <c r="Q99" i="452"/>
  <c r="U73" i="452"/>
  <c r="O48" i="452"/>
  <c r="Q246" i="452"/>
  <c r="R206" i="452"/>
  <c r="P167" i="452"/>
  <c r="V127" i="452"/>
  <c r="Q88" i="452"/>
  <c r="V48" i="452"/>
  <c r="O236" i="452"/>
  <c r="P197" i="452"/>
  <c r="V157" i="452"/>
  <c r="Q118" i="452"/>
  <c r="V78" i="452"/>
  <c r="O39" i="452"/>
  <c r="V209" i="452"/>
  <c r="V145" i="452"/>
  <c r="V81" i="452"/>
  <c r="W238" i="452"/>
  <c r="P123" i="452"/>
  <c r="T235" i="452"/>
  <c r="V116" i="452"/>
  <c r="S135" i="452"/>
  <c r="O241" i="452"/>
  <c r="P220" i="452"/>
  <c r="S183" i="452"/>
  <c r="R241" i="452"/>
  <c r="Q163" i="452"/>
  <c r="T225" i="452"/>
  <c r="R29" i="452"/>
  <c r="R59" i="452"/>
  <c r="P65" i="452"/>
  <c r="R178" i="452"/>
  <c r="O224" i="452"/>
  <c r="S198" i="452"/>
  <c r="W172" i="452"/>
  <c r="Q147" i="452"/>
  <c r="U121" i="452"/>
  <c r="O96" i="452"/>
  <c r="S70" i="452"/>
  <c r="W44" i="452"/>
  <c r="V240" i="452"/>
  <c r="O201" i="452"/>
  <c r="T161" i="452"/>
  <c r="P122" i="452"/>
  <c r="U82" i="452"/>
  <c r="S43" i="452"/>
  <c r="O231" i="452"/>
  <c r="T191" i="452"/>
  <c r="P152" i="452"/>
  <c r="U112" i="452"/>
  <c r="S73" i="452"/>
  <c r="T34" i="452"/>
  <c r="V201" i="452"/>
  <c r="V137" i="452"/>
  <c r="V73" i="452"/>
  <c r="T222" i="452"/>
  <c r="S109" i="452"/>
  <c r="T221" i="452"/>
  <c r="V76" i="452"/>
  <c r="T125" i="452"/>
  <c r="S175" i="452"/>
  <c r="T133" i="452"/>
  <c r="S111" i="452"/>
  <c r="W188" i="452"/>
  <c r="Q35" i="452"/>
  <c r="T68" i="452"/>
  <c r="T98" i="452"/>
  <c r="U180" i="452"/>
  <c r="T91" i="452"/>
  <c r="W220" i="452"/>
  <c r="Q195" i="452"/>
  <c r="U169" i="452"/>
  <c r="O144" i="452"/>
  <c r="S118" i="452"/>
  <c r="W92" i="452"/>
  <c r="Q67" i="452"/>
  <c r="U41" i="452"/>
  <c r="S235" i="452"/>
  <c r="T196" i="452"/>
  <c r="R157" i="452"/>
  <c r="W117" i="452"/>
  <c r="R78" i="452"/>
  <c r="P39" i="452"/>
  <c r="T226" i="452"/>
  <c r="R187" i="452"/>
  <c r="W147" i="452"/>
  <c r="R108" i="452"/>
  <c r="P69" i="452"/>
  <c r="V29" i="452"/>
  <c r="V193" i="452"/>
  <c r="V129" i="452"/>
  <c r="V65" i="452"/>
  <c r="W209" i="452"/>
  <c r="T94" i="452"/>
  <c r="R209" i="452"/>
  <c r="U28" i="452"/>
  <c r="R104" i="452"/>
  <c r="Q138" i="452"/>
  <c r="Q42" i="452"/>
  <c r="R65" i="452"/>
  <c r="S214" i="452"/>
  <c r="W60" i="452"/>
  <c r="U146" i="452"/>
  <c r="S137" i="452"/>
  <c r="V113" i="452"/>
  <c r="U243" i="452"/>
  <c r="R245" i="452"/>
  <c r="U217" i="452"/>
  <c r="O192" i="452"/>
  <c r="S166" i="452"/>
  <c r="W140" i="452"/>
  <c r="Q115" i="452"/>
  <c r="U89" i="452"/>
  <c r="O64" i="452"/>
  <c r="S38" i="452"/>
  <c r="P231" i="452"/>
  <c r="V191" i="452"/>
  <c r="Q152" i="452"/>
  <c r="V112" i="452"/>
  <c r="O73" i="452"/>
  <c r="T33" i="452"/>
  <c r="V221" i="452"/>
  <c r="Q182" i="452"/>
  <c r="V142" i="452"/>
  <c r="O103" i="452"/>
  <c r="T63" i="452"/>
  <c r="P24" i="452"/>
  <c r="V185" i="452"/>
  <c r="V121" i="452"/>
  <c r="V57" i="452"/>
  <c r="P193" i="452"/>
  <c r="W81" i="452"/>
  <c r="R194" i="452"/>
  <c r="Q234" i="452"/>
  <c r="P94" i="452"/>
  <c r="T110" i="452"/>
  <c r="V195" i="452"/>
  <c r="T27" i="452"/>
  <c r="O112" i="452"/>
  <c r="P186" i="452"/>
  <c r="U176" i="452"/>
  <c r="V177" i="452"/>
  <c r="S207" i="452"/>
  <c r="O17" i="454"/>
  <c r="Q17" i="454"/>
  <c r="X22" i="450"/>
  <c r="N247" i="450" s="1"/>
  <c r="P14" i="453"/>
  <c r="T17" i="430"/>
  <c r="V22" i="453"/>
  <c r="T17" i="452"/>
  <c r="U17" i="448"/>
  <c r="W17" i="454"/>
  <c r="U17" i="454"/>
  <c r="W17" i="399"/>
  <c r="O17" i="399"/>
  <c r="X19" i="399"/>
  <c r="Z22" i="399"/>
  <c r="M122" i="399" s="1"/>
  <c r="M246" i="450"/>
  <c r="M238" i="450"/>
  <c r="M245" i="450"/>
  <c r="M237" i="450"/>
  <c r="M226" i="450"/>
  <c r="M218" i="450"/>
  <c r="M210" i="450"/>
  <c r="M229" i="450"/>
  <c r="M221" i="450"/>
  <c r="M213" i="450"/>
  <c r="M205" i="450"/>
  <c r="M198" i="450"/>
  <c r="M190" i="450"/>
  <c r="M182" i="450"/>
  <c r="M199" i="450"/>
  <c r="M191" i="450"/>
  <c r="M183" i="450"/>
  <c r="M175" i="450"/>
  <c r="M171" i="450"/>
  <c r="M163" i="450"/>
  <c r="M168" i="450"/>
  <c r="M157" i="450"/>
  <c r="M149" i="450"/>
  <c r="M142" i="450"/>
  <c r="M134" i="450"/>
  <c r="M158" i="450"/>
  <c r="M137" i="450"/>
  <c r="M130" i="450"/>
  <c r="M122" i="450"/>
  <c r="M110" i="450"/>
  <c r="M102" i="450"/>
  <c r="M94" i="450"/>
  <c r="M86" i="450"/>
  <c r="M152" i="450"/>
  <c r="M133" i="450"/>
  <c r="M117" i="450"/>
  <c r="M93" i="450"/>
  <c r="M170" i="450"/>
  <c r="M99" i="450"/>
  <c r="M77" i="450"/>
  <c r="M69" i="450"/>
  <c r="M61" i="450"/>
  <c r="M54" i="450"/>
  <c r="M46" i="450"/>
  <c r="M38" i="450"/>
  <c r="M30" i="450"/>
  <c r="M162" i="450"/>
  <c r="M115" i="450"/>
  <c r="M89" i="450"/>
  <c r="M87" i="450"/>
  <c r="M35" i="450"/>
  <c r="M72" i="450"/>
  <c r="M41" i="450"/>
  <c r="M47" i="450"/>
  <c r="M78" i="450"/>
  <c r="M53" i="450"/>
  <c r="M244" i="450"/>
  <c r="M243" i="450"/>
  <c r="M235" i="450"/>
  <c r="M216" i="450"/>
  <c r="M227" i="450"/>
  <c r="M219" i="450"/>
  <c r="M204" i="450"/>
  <c r="M188" i="450"/>
  <c r="M197" i="450"/>
  <c r="M181" i="450"/>
  <c r="M169" i="450"/>
  <c r="M161" i="450"/>
  <c r="M155" i="450"/>
  <c r="M140" i="450"/>
  <c r="M154" i="450"/>
  <c r="M128" i="450"/>
  <c r="M120" i="450"/>
  <c r="M100" i="450"/>
  <c r="M92" i="450"/>
  <c r="M148" i="450"/>
  <c r="M129" i="450"/>
  <c r="M85" i="450"/>
  <c r="M139" i="450"/>
  <c r="M75" i="450"/>
  <c r="M60" i="450"/>
  <c r="M44" i="450"/>
  <c r="M36" i="450"/>
  <c r="M39" i="450"/>
  <c r="M236" i="450"/>
  <c r="M224" i="450"/>
  <c r="M208" i="450"/>
  <c r="M211" i="450"/>
  <c r="M196" i="450"/>
  <c r="M180" i="450"/>
  <c r="M189" i="450"/>
  <c r="M232" i="450"/>
  <c r="M160" i="450"/>
  <c r="M147" i="450"/>
  <c r="M132" i="450"/>
  <c r="M118" i="450"/>
  <c r="M108" i="450"/>
  <c r="M84" i="450"/>
  <c r="M113" i="450"/>
  <c r="M91" i="450"/>
  <c r="M67" i="450"/>
  <c r="M52" i="450"/>
  <c r="M28" i="450"/>
  <c r="M127" i="450"/>
  <c r="M111" i="450"/>
  <c r="M81" i="450"/>
  <c r="M59" i="450"/>
  <c r="M27" i="450"/>
  <c r="M68" i="450"/>
  <c r="M33" i="450"/>
  <c r="M74" i="450"/>
  <c r="M45" i="450"/>
  <c r="M240" i="450"/>
  <c r="M239" i="450"/>
  <c r="M220" i="450"/>
  <c r="M234" i="450"/>
  <c r="M215" i="450"/>
  <c r="M200" i="450"/>
  <c r="M184" i="450"/>
  <c r="M193" i="450"/>
  <c r="M177" i="450"/>
  <c r="M165" i="450"/>
  <c r="M159" i="450"/>
  <c r="M143" i="450"/>
  <c r="M164" i="450"/>
  <c r="M135" i="450"/>
  <c r="M112" i="450"/>
  <c r="M96" i="450"/>
  <c r="M156" i="450"/>
  <c r="M121" i="450"/>
  <c r="M62" i="450"/>
  <c r="M79" i="450"/>
  <c r="M63" i="450"/>
  <c r="M48" i="450"/>
  <c r="M32" i="450"/>
  <c r="M119" i="450"/>
  <c r="M95" i="450"/>
  <c r="M76" i="450"/>
  <c r="M55" i="450"/>
  <c r="M66" i="450"/>
  <c r="M233" i="450"/>
  <c r="M230" i="450"/>
  <c r="M225" i="450"/>
  <c r="M209" i="450"/>
  <c r="M194" i="450"/>
  <c r="M203" i="450"/>
  <c r="M174" i="450"/>
  <c r="M178" i="450"/>
  <c r="M153" i="450"/>
  <c r="M138" i="450"/>
  <c r="M126" i="450"/>
  <c r="M106" i="450"/>
  <c r="M90" i="450"/>
  <c r="M144" i="450"/>
  <c r="M109" i="450"/>
  <c r="M73" i="450"/>
  <c r="M58" i="450"/>
  <c r="M42" i="450"/>
  <c r="M26" i="450"/>
  <c r="M105" i="450"/>
  <c r="M57" i="450"/>
  <c r="M31" i="450"/>
  <c r="M37" i="450"/>
  <c r="M23" i="450"/>
  <c r="M241" i="450"/>
  <c r="M206" i="450"/>
  <c r="M202" i="450"/>
  <c r="M195" i="450"/>
  <c r="M167" i="450"/>
  <c r="M145" i="450"/>
  <c r="M116" i="450"/>
  <c r="M98" i="450"/>
  <c r="M125" i="450"/>
  <c r="M83" i="450"/>
  <c r="M50" i="450"/>
  <c r="M123" i="450"/>
  <c r="M80" i="450"/>
  <c r="M70" i="450"/>
  <c r="M214" i="450"/>
  <c r="M187" i="450"/>
  <c r="M150" i="450"/>
  <c r="M131" i="450"/>
  <c r="M51" i="450"/>
  <c r="M231" i="450"/>
  <c r="M228" i="450"/>
  <c r="M212" i="450"/>
  <c r="M223" i="450"/>
  <c r="M207" i="450"/>
  <c r="M192" i="450"/>
  <c r="M201" i="450"/>
  <c r="M185" i="450"/>
  <c r="M173" i="450"/>
  <c r="M176" i="450"/>
  <c r="M151" i="450"/>
  <c r="M136" i="450"/>
  <c r="M146" i="450"/>
  <c r="M124" i="450"/>
  <c r="M104" i="450"/>
  <c r="M88" i="450"/>
  <c r="M141" i="450"/>
  <c r="M101" i="450"/>
  <c r="M107" i="450"/>
  <c r="M71" i="450"/>
  <c r="M56" i="450"/>
  <c r="M40" i="450"/>
  <c r="M24" i="450"/>
  <c r="M97" i="450"/>
  <c r="M43" i="450"/>
  <c r="M49" i="450"/>
  <c r="M29" i="450"/>
  <c r="M242" i="450"/>
  <c r="M222" i="450"/>
  <c r="M217" i="450"/>
  <c r="M186" i="450"/>
  <c r="M179" i="450"/>
  <c r="M166" i="450"/>
  <c r="M172" i="450"/>
  <c r="M114" i="450"/>
  <c r="M82" i="450"/>
  <c r="M64" i="450"/>
  <c r="M65" i="450"/>
  <c r="M34" i="450"/>
  <c r="M103" i="450"/>
  <c r="M25" i="450"/>
  <c r="U23" i="451"/>
  <c r="S245" i="451"/>
  <c r="W243" i="451"/>
  <c r="Q242" i="451"/>
  <c r="U240" i="451"/>
  <c r="O239" i="451"/>
  <c r="S237" i="451"/>
  <c r="W235" i="451"/>
  <c r="P234" i="451"/>
  <c r="P232" i="451"/>
  <c r="P230" i="451"/>
  <c r="P228" i="451"/>
  <c r="P226" i="451"/>
  <c r="P224" i="451"/>
  <c r="P222" i="451"/>
  <c r="P220" i="451"/>
  <c r="P218" i="451"/>
  <c r="P216" i="451"/>
  <c r="P214" i="451"/>
  <c r="P212" i="451"/>
  <c r="P210" i="451"/>
  <c r="T244" i="451"/>
  <c r="V242" i="451"/>
  <c r="R240" i="451"/>
  <c r="P237" i="451"/>
  <c r="Q235" i="451"/>
  <c r="Q233" i="451"/>
  <c r="Q231" i="451"/>
  <c r="Q229" i="451"/>
  <c r="Q227" i="451"/>
  <c r="Q225" i="451"/>
  <c r="Q223" i="451"/>
  <c r="Q221" i="451"/>
  <c r="Q219" i="451"/>
  <c r="Q217" i="451"/>
  <c r="Q215" i="451"/>
  <c r="Q213" i="451"/>
  <c r="Q211" i="451"/>
  <c r="S209" i="451"/>
  <c r="W207" i="451"/>
  <c r="Q206" i="451"/>
  <c r="U204" i="451"/>
  <c r="O203" i="451"/>
  <c r="S201" i="451"/>
  <c r="W199" i="451"/>
  <c r="Q198" i="451"/>
  <c r="U196" i="451"/>
  <c r="O195" i="451"/>
  <c r="S193" i="451"/>
  <c r="W191" i="451"/>
  <c r="Q190" i="451"/>
  <c r="U188" i="451"/>
  <c r="O187" i="451"/>
  <c r="S185" i="451"/>
  <c r="W183" i="451"/>
  <c r="Q182" i="451"/>
  <c r="U180" i="451"/>
  <c r="O179" i="451"/>
  <c r="S177" i="451"/>
  <c r="W175" i="451"/>
  <c r="Q174" i="451"/>
  <c r="U172" i="451"/>
  <c r="O171" i="451"/>
  <c r="S169" i="451"/>
  <c r="W167" i="451"/>
  <c r="Q166" i="451"/>
  <c r="U164" i="451"/>
  <c r="O163" i="451"/>
  <c r="S161" i="451"/>
  <c r="W159" i="451"/>
  <c r="Q158" i="451"/>
  <c r="U156" i="451"/>
  <c r="O155" i="451"/>
  <c r="S153" i="451"/>
  <c r="W151" i="451"/>
  <c r="Q150" i="451"/>
  <c r="U148" i="451"/>
  <c r="O147" i="451"/>
  <c r="S145" i="451"/>
  <c r="W143" i="451"/>
  <c r="Q142" i="451"/>
  <c r="U140" i="451"/>
  <c r="O139" i="451"/>
  <c r="S137" i="451"/>
  <c r="W135" i="451"/>
  <c r="Q134" i="451"/>
  <c r="U132" i="451"/>
  <c r="O131" i="451"/>
  <c r="S129" i="451"/>
  <c r="W127" i="451"/>
  <c r="Q126" i="451"/>
  <c r="U124" i="451"/>
  <c r="O123" i="451"/>
  <c r="S121" i="451"/>
  <c r="W119" i="451"/>
  <c r="Q118" i="451"/>
  <c r="U116" i="451"/>
  <c r="O115" i="451"/>
  <c r="S113" i="451"/>
  <c r="W111" i="451"/>
  <c r="Q110" i="451"/>
  <c r="U108" i="451"/>
  <c r="O107" i="451"/>
  <c r="S105" i="451"/>
  <c r="W103" i="451"/>
  <c r="Q102" i="451"/>
  <c r="U100" i="451"/>
  <c r="O99" i="451"/>
  <c r="S97" i="451"/>
  <c r="W95" i="451"/>
  <c r="Q94" i="451"/>
  <c r="U92" i="451"/>
  <c r="O91" i="451"/>
  <c r="S89" i="451"/>
  <c r="W87" i="451"/>
  <c r="Q86" i="451"/>
  <c r="U84" i="451"/>
  <c r="O83" i="451"/>
  <c r="S81" i="451"/>
  <c r="W79" i="451"/>
  <c r="Q78" i="451"/>
  <c r="U76" i="451"/>
  <c r="O75" i="451"/>
  <c r="S73" i="451"/>
  <c r="W71" i="451"/>
  <c r="Q70" i="451"/>
  <c r="U68" i="451"/>
  <c r="O67" i="451"/>
  <c r="S65" i="451"/>
  <c r="W63" i="451"/>
  <c r="Q62" i="451"/>
  <c r="U60" i="451"/>
  <c r="O59" i="451"/>
  <c r="S57" i="451"/>
  <c r="W55" i="451"/>
  <c r="Q54" i="451"/>
  <c r="U52" i="451"/>
  <c r="O51" i="451"/>
  <c r="S49" i="451"/>
  <c r="W47" i="451"/>
  <c r="Q46" i="451"/>
  <c r="U44" i="451"/>
  <c r="O43" i="451"/>
  <c r="S41" i="451"/>
  <c r="W39" i="451"/>
  <c r="Q38" i="451"/>
  <c r="U36" i="451"/>
  <c r="O35" i="451"/>
  <c r="S33" i="451"/>
  <c r="W31" i="451"/>
  <c r="Q30" i="451"/>
  <c r="U28" i="451"/>
  <c r="O27" i="451"/>
  <c r="S25" i="451"/>
  <c r="Q24" i="451"/>
  <c r="M22" i="451"/>
  <c r="S244" i="451"/>
  <c r="O242" i="451"/>
  <c r="P240" i="451"/>
  <c r="T237" i="451"/>
  <c r="S234" i="451"/>
  <c r="U231" i="451"/>
  <c r="P229" i="451"/>
  <c r="S226" i="451"/>
  <c r="U223" i="451"/>
  <c r="P221" i="451"/>
  <c r="S218" i="451"/>
  <c r="U215" i="451"/>
  <c r="P213" i="451"/>
  <c r="S210" i="451"/>
  <c r="S240" i="451"/>
  <c r="R234" i="451"/>
  <c r="W230" i="451"/>
  <c r="S225" i="451"/>
  <c r="Q220" i="451"/>
  <c r="V216" i="451"/>
  <c r="O211" i="451"/>
  <c r="T208" i="451"/>
  <c r="V206" i="451"/>
  <c r="R204" i="451"/>
  <c r="P201" i="451"/>
  <c r="Q199" i="451"/>
  <c r="W196" i="451"/>
  <c r="U193" i="451"/>
  <c r="V191" i="451"/>
  <c r="R189" i="451"/>
  <c r="S186" i="451"/>
  <c r="O184" i="451"/>
  <c r="P182" i="451"/>
  <c r="T179" i="451"/>
  <c r="T176" i="451"/>
  <c r="V174" i="451"/>
  <c r="R172" i="451"/>
  <c r="P169" i="451"/>
  <c r="Q167" i="451"/>
  <c r="W164" i="451"/>
  <c r="U161" i="451"/>
  <c r="V159" i="451"/>
  <c r="R157" i="451"/>
  <c r="S154" i="451"/>
  <c r="O152" i="451"/>
  <c r="P150" i="451"/>
  <c r="T147" i="451"/>
  <c r="T144" i="451"/>
  <c r="V142" i="451"/>
  <c r="R140" i="451"/>
  <c r="P137" i="451"/>
  <c r="Q135" i="451"/>
  <c r="W132" i="451"/>
  <c r="U129" i="451"/>
  <c r="V127" i="451"/>
  <c r="R125" i="451"/>
  <c r="S122" i="451"/>
  <c r="O120" i="451"/>
  <c r="P118" i="451"/>
  <c r="T115" i="451"/>
  <c r="T112" i="451"/>
  <c r="V110" i="451"/>
  <c r="R108" i="451"/>
  <c r="P105" i="451"/>
  <c r="Q103" i="451"/>
  <c r="W100" i="451"/>
  <c r="U97" i="451"/>
  <c r="V95" i="451"/>
  <c r="R93" i="451"/>
  <c r="S90" i="451"/>
  <c r="O88" i="451"/>
  <c r="P86" i="451"/>
  <c r="T83" i="451"/>
  <c r="T80" i="451"/>
  <c r="V78" i="451"/>
  <c r="R76" i="451"/>
  <c r="P73" i="451"/>
  <c r="Q71" i="451"/>
  <c r="W68" i="451"/>
  <c r="U65" i="451"/>
  <c r="V63" i="451"/>
  <c r="R61" i="451"/>
  <c r="S58" i="451"/>
  <c r="O56" i="451"/>
  <c r="P54" i="451"/>
  <c r="T51" i="451"/>
  <c r="T48" i="451"/>
  <c r="V46" i="451"/>
  <c r="R44" i="451"/>
  <c r="P41" i="451"/>
  <c r="Q39" i="451"/>
  <c r="W36" i="451"/>
  <c r="U33" i="451"/>
  <c r="V31" i="451"/>
  <c r="R29" i="451"/>
  <c r="S26" i="451"/>
  <c r="O24" i="451"/>
  <c r="R244" i="451"/>
  <c r="O240" i="451"/>
  <c r="W232" i="451"/>
  <c r="S227" i="451"/>
  <c r="T219" i="451"/>
  <c r="S213" i="451"/>
  <c r="R208" i="451"/>
  <c r="S204" i="451"/>
  <c r="V201" i="451"/>
  <c r="Q197" i="451"/>
  <c r="R194" i="451"/>
  <c r="R190" i="451"/>
  <c r="P187" i="451"/>
  <c r="P183" i="451"/>
  <c r="V179" i="451"/>
  <c r="R176" i="451"/>
  <c r="S172" i="451"/>
  <c r="V169" i="451"/>
  <c r="Q165" i="451"/>
  <c r="R162" i="451"/>
  <c r="R158" i="451"/>
  <c r="P155" i="451"/>
  <c r="P151" i="451"/>
  <c r="V147" i="451"/>
  <c r="R144" i="451"/>
  <c r="S140" i="451"/>
  <c r="V137" i="451"/>
  <c r="Q133" i="451"/>
  <c r="R130" i="451"/>
  <c r="R126" i="451"/>
  <c r="P123" i="451"/>
  <c r="P119" i="451"/>
  <c r="V115" i="451"/>
  <c r="R112" i="451"/>
  <c r="S108" i="451"/>
  <c r="V105" i="451"/>
  <c r="Q101" i="451"/>
  <c r="R98" i="451"/>
  <c r="R94" i="451"/>
  <c r="P91" i="451"/>
  <c r="P87" i="451"/>
  <c r="V83" i="451"/>
  <c r="R80" i="451"/>
  <c r="S76" i="451"/>
  <c r="V73" i="451"/>
  <c r="Q69" i="451"/>
  <c r="R66" i="451"/>
  <c r="R62" i="451"/>
  <c r="P59" i="451"/>
  <c r="P55" i="451"/>
  <c r="V51" i="451"/>
  <c r="R48" i="451"/>
  <c r="S44" i="451"/>
  <c r="V41" i="451"/>
  <c r="Q37" i="451"/>
  <c r="R34" i="451"/>
  <c r="R30" i="451"/>
  <c r="P27" i="451"/>
  <c r="P23" i="451"/>
  <c r="V244" i="451"/>
  <c r="P236" i="451"/>
  <c r="R232" i="451"/>
  <c r="V228" i="451"/>
  <c r="W220" i="451"/>
  <c r="O213" i="451"/>
  <c r="W208" i="451"/>
  <c r="O206" i="451"/>
  <c r="U203" i="451"/>
  <c r="W200" i="451"/>
  <c r="O198" i="451"/>
  <c r="U195" i="451"/>
  <c r="W192" i="451"/>
  <c r="O190" i="451"/>
  <c r="U187" i="451"/>
  <c r="W184" i="451"/>
  <c r="O182" i="451"/>
  <c r="U179" i="451"/>
  <c r="W176" i="451"/>
  <c r="O174" i="451"/>
  <c r="U171" i="451"/>
  <c r="W168" i="451"/>
  <c r="O166" i="451"/>
  <c r="U163" i="451"/>
  <c r="W160" i="451"/>
  <c r="O158" i="451"/>
  <c r="U155" i="451"/>
  <c r="W152" i="451"/>
  <c r="O150" i="451"/>
  <c r="U147" i="451"/>
  <c r="W144" i="451"/>
  <c r="T240" i="451"/>
  <c r="O229" i="451"/>
  <c r="W218" i="451"/>
  <c r="R209" i="451"/>
  <c r="T202" i="451"/>
  <c r="O194" i="451"/>
  <c r="R187" i="451"/>
  <c r="Q179" i="451"/>
  <c r="U173" i="451"/>
  <c r="V168" i="451"/>
  <c r="T159" i="451"/>
  <c r="T150" i="451"/>
  <c r="R145" i="451"/>
  <c r="U139" i="451"/>
  <c r="S134" i="451"/>
  <c r="P130" i="451"/>
  <c r="U125" i="451"/>
  <c r="W120" i="451"/>
  <c r="O116" i="451"/>
  <c r="S112" i="451"/>
  <c r="U107" i="451"/>
  <c r="S102" i="451"/>
  <c r="P98" i="451"/>
  <c r="U93" i="451"/>
  <c r="W88" i="451"/>
  <c r="O84" i="451"/>
  <c r="S80" i="451"/>
  <c r="U75" i="451"/>
  <c r="S70" i="451"/>
  <c r="P66" i="451"/>
  <c r="U61" i="451"/>
  <c r="W56" i="451"/>
  <c r="O52" i="451"/>
  <c r="S48" i="451"/>
  <c r="U43" i="451"/>
  <c r="S38" i="451"/>
  <c r="P34" i="451"/>
  <c r="U29" i="451"/>
  <c r="W24" i="451"/>
  <c r="V220" i="451"/>
  <c r="T198" i="451"/>
  <c r="U189" i="451"/>
  <c r="T166" i="451"/>
  <c r="U246" i="451"/>
  <c r="O245" i="451"/>
  <c r="S243" i="451"/>
  <c r="W241" i="451"/>
  <c r="Q240" i="451"/>
  <c r="U238" i="451"/>
  <c r="O237" i="451"/>
  <c r="S235" i="451"/>
  <c r="V233" i="451"/>
  <c r="V231" i="451"/>
  <c r="V229" i="451"/>
  <c r="V227" i="451"/>
  <c r="V225" i="451"/>
  <c r="V223" i="451"/>
  <c r="V221" i="451"/>
  <c r="V219" i="451"/>
  <c r="V217" i="451"/>
  <c r="V215" i="451"/>
  <c r="V213" i="451"/>
  <c r="V211" i="451"/>
  <c r="S246" i="451"/>
  <c r="O244" i="451"/>
  <c r="P242" i="451"/>
  <c r="T239" i="451"/>
  <c r="T236" i="451"/>
  <c r="U234" i="451"/>
  <c r="U232" i="451"/>
  <c r="U230" i="451"/>
  <c r="U228" i="451"/>
  <c r="U226" i="451"/>
  <c r="U224" i="451"/>
  <c r="U222" i="451"/>
  <c r="U220" i="451"/>
  <c r="U218" i="451"/>
  <c r="U216" i="451"/>
  <c r="U214" i="451"/>
  <c r="U212" i="451"/>
  <c r="U210" i="451"/>
  <c r="O209" i="451"/>
  <c r="S207" i="451"/>
  <c r="W205" i="451"/>
  <c r="Q204" i="451"/>
  <c r="U202" i="451"/>
  <c r="O201" i="451"/>
  <c r="S199" i="451"/>
  <c r="W197" i="451"/>
  <c r="Q196" i="451"/>
  <c r="U194" i="451"/>
  <c r="O193" i="451"/>
  <c r="S191" i="451"/>
  <c r="W189" i="451"/>
  <c r="Q188" i="451"/>
  <c r="U186" i="451"/>
  <c r="O185" i="451"/>
  <c r="S183" i="451"/>
  <c r="W181" i="451"/>
  <c r="Q180" i="451"/>
  <c r="U178" i="451"/>
  <c r="O177" i="451"/>
  <c r="S175" i="451"/>
  <c r="W173" i="451"/>
  <c r="Q172" i="451"/>
  <c r="U170" i="451"/>
  <c r="O169" i="451"/>
  <c r="S167" i="451"/>
  <c r="W165" i="451"/>
  <c r="Q164" i="451"/>
  <c r="U162" i="451"/>
  <c r="O161" i="451"/>
  <c r="S159" i="451"/>
  <c r="W157" i="451"/>
  <c r="Q156" i="451"/>
  <c r="U154" i="451"/>
  <c r="O153" i="451"/>
  <c r="S151" i="451"/>
  <c r="W149" i="451"/>
  <c r="Q148" i="451"/>
  <c r="U146" i="451"/>
  <c r="O145" i="451"/>
  <c r="S143" i="451"/>
  <c r="W141" i="451"/>
  <c r="Q140" i="451"/>
  <c r="U138" i="451"/>
  <c r="O137" i="451"/>
  <c r="S135" i="451"/>
  <c r="W133" i="451"/>
  <c r="Q132" i="451"/>
  <c r="U130" i="451"/>
  <c r="O129" i="451"/>
  <c r="S127" i="451"/>
  <c r="W125" i="451"/>
  <c r="Q124" i="451"/>
  <c r="U122" i="451"/>
  <c r="O121" i="451"/>
  <c r="S119" i="451"/>
  <c r="W117" i="451"/>
  <c r="Q116" i="451"/>
  <c r="U114" i="451"/>
  <c r="O113" i="451"/>
  <c r="S111" i="451"/>
  <c r="W109" i="451"/>
  <c r="Q108" i="451"/>
  <c r="U106" i="451"/>
  <c r="O105" i="451"/>
  <c r="S103" i="451"/>
  <c r="W101" i="451"/>
  <c r="Q100" i="451"/>
  <c r="U98" i="451"/>
  <c r="O97" i="451"/>
  <c r="S95" i="451"/>
  <c r="W93" i="451"/>
  <c r="Q92" i="451"/>
  <c r="U90" i="451"/>
  <c r="O89" i="451"/>
  <c r="S87" i="451"/>
  <c r="W85" i="451"/>
  <c r="Q84" i="451"/>
  <c r="U82" i="451"/>
  <c r="O81" i="451"/>
  <c r="S79" i="451"/>
  <c r="W77" i="451"/>
  <c r="Q76" i="451"/>
  <c r="U74" i="451"/>
  <c r="O73" i="451"/>
  <c r="S71" i="451"/>
  <c r="W69" i="451"/>
  <c r="Q68" i="451"/>
  <c r="U66" i="451"/>
  <c r="O65" i="451"/>
  <c r="S63" i="451"/>
  <c r="W61" i="451"/>
  <c r="Q60" i="451"/>
  <c r="U58" i="451"/>
  <c r="O57" i="451"/>
  <c r="S55" i="451"/>
  <c r="W53" i="451"/>
  <c r="Q52" i="451"/>
  <c r="U50" i="451"/>
  <c r="O49" i="451"/>
  <c r="S47" i="451"/>
  <c r="W45" i="451"/>
  <c r="Q44" i="451"/>
  <c r="U42" i="451"/>
  <c r="O41" i="451"/>
  <c r="S39" i="451"/>
  <c r="W37" i="451"/>
  <c r="Q36" i="451"/>
  <c r="U34" i="451"/>
  <c r="O33" i="451"/>
  <c r="S31" i="451"/>
  <c r="W29" i="451"/>
  <c r="Q28" i="451"/>
  <c r="U26" i="451"/>
  <c r="O25" i="451"/>
  <c r="W23" i="451"/>
  <c r="W246" i="451"/>
  <c r="U243" i="451"/>
  <c r="V241" i="451"/>
  <c r="R239" i="451"/>
  <c r="S236" i="451"/>
  <c r="U233" i="451"/>
  <c r="P231" i="451"/>
  <c r="S228" i="451"/>
  <c r="U225" i="451"/>
  <c r="P223" i="451"/>
  <c r="S220" i="451"/>
  <c r="U217" i="451"/>
  <c r="P215" i="451"/>
  <c r="S212" i="451"/>
  <c r="P246" i="451"/>
  <c r="U239" i="451"/>
  <c r="S233" i="451"/>
  <c r="Q228" i="451"/>
  <c r="V224" i="451"/>
  <c r="O219" i="451"/>
  <c r="T215" i="451"/>
  <c r="R210" i="451"/>
  <c r="O208" i="451"/>
  <c r="P206" i="451"/>
  <c r="T203" i="451"/>
  <c r="T200" i="451"/>
  <c r="V198" i="451"/>
  <c r="R196" i="451"/>
  <c r="P193" i="451"/>
  <c r="Q191" i="451"/>
  <c r="W188" i="451"/>
  <c r="U185" i="451"/>
  <c r="V183" i="451"/>
  <c r="R181" i="451"/>
  <c r="S178" i="451"/>
  <c r="O176" i="451"/>
  <c r="P174" i="451"/>
  <c r="T171" i="451"/>
  <c r="T168" i="451"/>
  <c r="V166" i="451"/>
  <c r="R164" i="451"/>
  <c r="P161" i="451"/>
  <c r="Q159" i="451"/>
  <c r="W156" i="451"/>
  <c r="U153" i="451"/>
  <c r="V151" i="451"/>
  <c r="R149" i="451"/>
  <c r="S146" i="451"/>
  <c r="O144" i="451"/>
  <c r="P142" i="451"/>
  <c r="T139" i="451"/>
  <c r="T136" i="451"/>
  <c r="V134" i="451"/>
  <c r="R132" i="451"/>
  <c r="P129" i="451"/>
  <c r="Q127" i="451"/>
  <c r="W124" i="451"/>
  <c r="U121" i="451"/>
  <c r="V119" i="451"/>
  <c r="R117" i="451"/>
  <c r="S114" i="451"/>
  <c r="O112" i="451"/>
  <c r="P110" i="451"/>
  <c r="T107" i="451"/>
  <c r="T104" i="451"/>
  <c r="V102" i="451"/>
  <c r="R100" i="451"/>
  <c r="P97" i="451"/>
  <c r="Q95" i="451"/>
  <c r="W92" i="451"/>
  <c r="U89" i="451"/>
  <c r="V87" i="451"/>
  <c r="R85" i="451"/>
  <c r="S82" i="451"/>
  <c r="O80" i="451"/>
  <c r="P78" i="451"/>
  <c r="T75" i="451"/>
  <c r="T72" i="451"/>
  <c r="V70" i="451"/>
  <c r="R68" i="451"/>
  <c r="P65" i="451"/>
  <c r="Q63" i="451"/>
  <c r="W60" i="451"/>
  <c r="U57" i="451"/>
  <c r="V55" i="451"/>
  <c r="R53" i="451"/>
  <c r="S50" i="451"/>
  <c r="O48" i="451"/>
  <c r="P46" i="451"/>
  <c r="T43" i="451"/>
  <c r="T40" i="451"/>
  <c r="V38" i="451"/>
  <c r="R36" i="451"/>
  <c r="P33" i="451"/>
  <c r="Q31" i="451"/>
  <c r="W28" i="451"/>
  <c r="U25" i="451"/>
  <c r="V23" i="451"/>
  <c r="T246" i="451"/>
  <c r="P239" i="451"/>
  <c r="S231" i="451"/>
  <c r="Q226" i="451"/>
  <c r="V218" i="451"/>
  <c r="R212" i="451"/>
  <c r="P207" i="451"/>
  <c r="V203" i="451"/>
  <c r="R200" i="451"/>
  <c r="S196" i="451"/>
  <c r="V193" i="451"/>
  <c r="Q189" i="451"/>
  <c r="R186" i="451"/>
  <c r="R182" i="451"/>
  <c r="P179" i="451"/>
  <c r="P175" i="451"/>
  <c r="V171" i="451"/>
  <c r="R168" i="451"/>
  <c r="S164" i="451"/>
  <c r="V161" i="451"/>
  <c r="Q157" i="451"/>
  <c r="R154" i="451"/>
  <c r="R150" i="451"/>
  <c r="P147" i="451"/>
  <c r="P143" i="451"/>
  <c r="V139" i="451"/>
  <c r="R136" i="451"/>
  <c r="S132" i="451"/>
  <c r="V129" i="451"/>
  <c r="Q125" i="451"/>
  <c r="R122" i="451"/>
  <c r="R118" i="451"/>
  <c r="P115" i="451"/>
  <c r="P111" i="451"/>
  <c r="V107" i="451"/>
  <c r="R104" i="451"/>
  <c r="S100" i="451"/>
  <c r="V97" i="451"/>
  <c r="Q93" i="451"/>
  <c r="R90" i="451"/>
  <c r="R86" i="451"/>
  <c r="P83" i="451"/>
  <c r="P79" i="451"/>
  <c r="V75" i="451"/>
  <c r="R72" i="451"/>
  <c r="S68" i="451"/>
  <c r="V65" i="451"/>
  <c r="Q61" i="451"/>
  <c r="R58" i="451"/>
  <c r="R54" i="451"/>
  <c r="P51" i="451"/>
  <c r="P47" i="451"/>
  <c r="V43" i="451"/>
  <c r="R40" i="451"/>
  <c r="S36" i="451"/>
  <c r="V33" i="451"/>
  <c r="Q29" i="451"/>
  <c r="R26" i="451"/>
  <c r="L22" i="451"/>
  <c r="T243" i="451"/>
  <c r="T235" i="451"/>
  <c r="O231" i="451"/>
  <c r="W224" i="451"/>
  <c r="S219" i="451"/>
  <c r="T211" i="451"/>
  <c r="P208" i="451"/>
  <c r="V205" i="451"/>
  <c r="W202" i="451"/>
  <c r="P200" i="451"/>
  <c r="V197" i="451"/>
  <c r="W194" i="451"/>
  <c r="P192" i="451"/>
  <c r="V189" i="451"/>
  <c r="W186" i="451"/>
  <c r="P184" i="451"/>
  <c r="V181" i="451"/>
  <c r="W178" i="451"/>
  <c r="P176" i="451"/>
  <c r="V173" i="451"/>
  <c r="W170" i="451"/>
  <c r="P168" i="451"/>
  <c r="V165" i="451"/>
  <c r="W162" i="451"/>
  <c r="P160" i="451"/>
  <c r="V157" i="451"/>
  <c r="W154" i="451"/>
  <c r="P152" i="451"/>
  <c r="V149" i="451"/>
  <c r="W146" i="451"/>
  <c r="P144" i="451"/>
  <c r="R237" i="451"/>
  <c r="V226" i="451"/>
  <c r="S215" i="451"/>
  <c r="S206" i="451"/>
  <c r="Q201" i="451"/>
  <c r="S192" i="451"/>
  <c r="R183" i="451"/>
  <c r="V178" i="451"/>
  <c r="O172" i="451"/>
  <c r="T165" i="451"/>
  <c r="V156" i="451"/>
  <c r="T148" i="451"/>
  <c r="W142" i="451"/>
  <c r="V138" i="451"/>
  <c r="P133" i="451"/>
  <c r="R129" i="451"/>
  <c r="T124" i="451"/>
  <c r="T119" i="451"/>
  <c r="Q115" i="451"/>
  <c r="W110" i="451"/>
  <c r="V106" i="451"/>
  <c r="P101" i="451"/>
  <c r="R97" i="451"/>
  <c r="T92" i="451"/>
  <c r="T87" i="451"/>
  <c r="Q83" i="451"/>
  <c r="W78" i="451"/>
  <c r="V74" i="451"/>
  <c r="P69" i="451"/>
  <c r="R65" i="451"/>
  <c r="T60" i="451"/>
  <c r="T55" i="451"/>
  <c r="Q51" i="451"/>
  <c r="W46" i="451"/>
  <c r="V42" i="451"/>
  <c r="P37" i="451"/>
  <c r="R33" i="451"/>
  <c r="T28" i="451"/>
  <c r="T23" i="451"/>
  <c r="S208" i="451"/>
  <c r="T196" i="451"/>
  <c r="O178" i="451"/>
  <c r="T154" i="451"/>
  <c r="W134" i="451"/>
  <c r="V130" i="451"/>
  <c r="V114" i="451"/>
  <c r="V98" i="451"/>
  <c r="R89" i="451"/>
  <c r="T79" i="451"/>
  <c r="W245" i="451"/>
  <c r="U242" i="451"/>
  <c r="S239" i="451"/>
  <c r="Q236" i="451"/>
  <c r="T232" i="451"/>
  <c r="T228" i="451"/>
  <c r="T224" i="451"/>
  <c r="T220" i="451"/>
  <c r="T216" i="451"/>
  <c r="T212" i="451"/>
  <c r="P245" i="451"/>
  <c r="W240" i="451"/>
  <c r="V235" i="451"/>
  <c r="W231" i="451"/>
  <c r="W227" i="451"/>
  <c r="W223" i="451"/>
  <c r="W219" i="451"/>
  <c r="W215" i="451"/>
  <c r="W211" i="451"/>
  <c r="Q208" i="451"/>
  <c r="O205" i="451"/>
  <c r="W201" i="451"/>
  <c r="U198" i="451"/>
  <c r="S195" i="451"/>
  <c r="Q192" i="451"/>
  <c r="O189" i="451"/>
  <c r="W185" i="451"/>
  <c r="U182" i="451"/>
  <c r="S179" i="451"/>
  <c r="Q176" i="451"/>
  <c r="O173" i="451"/>
  <c r="W169" i="451"/>
  <c r="U166" i="451"/>
  <c r="S163" i="451"/>
  <c r="Q160" i="451"/>
  <c r="O157" i="451"/>
  <c r="W153" i="451"/>
  <c r="U150" i="451"/>
  <c r="S147" i="451"/>
  <c r="Q144" i="451"/>
  <c r="O141" i="451"/>
  <c r="W137" i="451"/>
  <c r="U134" i="451"/>
  <c r="S131" i="451"/>
  <c r="Q128" i="451"/>
  <c r="O125" i="451"/>
  <c r="W121" i="451"/>
  <c r="U118" i="451"/>
  <c r="S115" i="451"/>
  <c r="Q112" i="451"/>
  <c r="O109" i="451"/>
  <c r="W105" i="451"/>
  <c r="U102" i="451"/>
  <c r="S99" i="451"/>
  <c r="Q96" i="451"/>
  <c r="O93" i="451"/>
  <c r="W89" i="451"/>
  <c r="U86" i="451"/>
  <c r="S83" i="451"/>
  <c r="Q80" i="451"/>
  <c r="O77" i="451"/>
  <c r="W73" i="451"/>
  <c r="U70" i="451"/>
  <c r="S67" i="451"/>
  <c r="Q64" i="451"/>
  <c r="O61" i="451"/>
  <c r="W57" i="451"/>
  <c r="U54" i="451"/>
  <c r="S51" i="451"/>
  <c r="Q48" i="451"/>
  <c r="O45" i="451"/>
  <c r="W41" i="451"/>
  <c r="U38" i="451"/>
  <c r="S35" i="451"/>
  <c r="Q32" i="451"/>
  <c r="O29" i="451"/>
  <c r="W25" i="451"/>
  <c r="O23" i="451"/>
  <c r="T242" i="451"/>
  <c r="R238" i="451"/>
  <c r="S232" i="451"/>
  <c r="P227" i="451"/>
  <c r="U221" i="451"/>
  <c r="S216" i="451"/>
  <c r="P211" i="451"/>
  <c r="W236" i="451"/>
  <c r="R226" i="451"/>
  <c r="S217" i="451"/>
  <c r="P209" i="451"/>
  <c r="W204" i="451"/>
  <c r="V199" i="451"/>
  <c r="S194" i="451"/>
  <c r="P190" i="451"/>
  <c r="T184" i="451"/>
  <c r="R180" i="451"/>
  <c r="Q175" i="451"/>
  <c r="U169" i="451"/>
  <c r="R165" i="451"/>
  <c r="O160" i="451"/>
  <c r="T155" i="451"/>
  <c r="V150" i="451"/>
  <c r="P145" i="451"/>
  <c r="W140" i="451"/>
  <c r="V135" i="451"/>
  <c r="S130" i="451"/>
  <c r="P126" i="451"/>
  <c r="T120" i="451"/>
  <c r="R116" i="451"/>
  <c r="Q111" i="451"/>
  <c r="U105" i="451"/>
  <c r="R101" i="451"/>
  <c r="O96" i="451"/>
  <c r="T91" i="451"/>
  <c r="V86" i="451"/>
  <c r="P81" i="451"/>
  <c r="W76" i="451"/>
  <c r="V71" i="451"/>
  <c r="S66" i="451"/>
  <c r="P62" i="451"/>
  <c r="T56" i="451"/>
  <c r="R52" i="451"/>
  <c r="Q47" i="451"/>
  <c r="U41" i="451"/>
  <c r="R37" i="451"/>
  <c r="O32" i="451"/>
  <c r="T27" i="451"/>
  <c r="V246" i="451"/>
  <c r="R236" i="451"/>
  <c r="O221" i="451"/>
  <c r="V209" i="451"/>
  <c r="R202" i="451"/>
  <c r="P195" i="451"/>
  <c r="V187" i="451"/>
  <c r="S180" i="451"/>
  <c r="Q173" i="451"/>
  <c r="R166" i="451"/>
  <c r="P159" i="451"/>
  <c r="R152" i="451"/>
  <c r="V145" i="451"/>
  <c r="R138" i="451"/>
  <c r="P131" i="451"/>
  <c r="V123" i="451"/>
  <c r="S116" i="451"/>
  <c r="Q109" i="451"/>
  <c r="R102" i="451"/>
  <c r="P95" i="451"/>
  <c r="R88" i="451"/>
  <c r="V81" i="451"/>
  <c r="R74" i="451"/>
  <c r="P67" i="451"/>
  <c r="V59" i="451"/>
  <c r="S52" i="451"/>
  <c r="Q45" i="451"/>
  <c r="R38" i="451"/>
  <c r="P31" i="451"/>
  <c r="R24" i="451"/>
  <c r="V237" i="451"/>
  <c r="T229" i="451"/>
  <c r="V214" i="451"/>
  <c r="W206" i="451"/>
  <c r="T201" i="451"/>
  <c r="P196" i="451"/>
  <c r="W190" i="451"/>
  <c r="T185" i="451"/>
  <c r="P180" i="451"/>
  <c r="W174" i="451"/>
  <c r="T169" i="451"/>
  <c r="P164" i="451"/>
  <c r="W158" i="451"/>
  <c r="T153" i="451"/>
  <c r="P148" i="451"/>
  <c r="U241" i="451"/>
  <c r="T221" i="451"/>
  <c r="O204" i="451"/>
  <c r="V188" i="451"/>
  <c r="S174" i="451"/>
  <c r="S160" i="451"/>
  <c r="V146" i="451"/>
  <c r="T135" i="451"/>
  <c r="W126" i="451"/>
  <c r="P117" i="451"/>
  <c r="T108" i="451"/>
  <c r="Q99" i="451"/>
  <c r="V90" i="451"/>
  <c r="R81" i="451"/>
  <c r="T71" i="451"/>
  <c r="W62" i="451"/>
  <c r="P53" i="451"/>
  <c r="T44" i="451"/>
  <c r="Q35" i="451"/>
  <c r="V26" i="451"/>
  <c r="R199" i="451"/>
  <c r="R167" i="451"/>
  <c r="U133" i="451"/>
  <c r="W118" i="451"/>
  <c r="T100" i="451"/>
  <c r="S88" i="451"/>
  <c r="Q75" i="451"/>
  <c r="T68" i="451"/>
  <c r="W54" i="451"/>
  <c r="O44" i="451"/>
  <c r="S40" i="451"/>
  <c r="S30" i="451"/>
  <c r="S24" i="451"/>
  <c r="R207" i="451"/>
  <c r="O196" i="451"/>
  <c r="R175" i="451"/>
  <c r="R169" i="451"/>
  <c r="R147" i="451"/>
  <c r="W138" i="451"/>
  <c r="R131" i="451"/>
  <c r="O126" i="451"/>
  <c r="Q105" i="451"/>
  <c r="T97" i="451"/>
  <c r="T241" i="451"/>
  <c r="Q232" i="451"/>
  <c r="S221" i="451"/>
  <c r="Q209" i="451"/>
  <c r="S200" i="451"/>
  <c r="R191" i="451"/>
  <c r="V186" i="451"/>
  <c r="O180" i="451"/>
  <c r="T173" i="451"/>
  <c r="V164" i="451"/>
  <c r="T156" i="451"/>
  <c r="S150" i="451"/>
  <c r="Q145" i="451"/>
  <c r="P140" i="451"/>
  <c r="V136" i="451"/>
  <c r="V132" i="451"/>
  <c r="P128" i="451"/>
  <c r="P124" i="451"/>
  <c r="V120" i="451"/>
  <c r="V116" i="451"/>
  <c r="P112" i="451"/>
  <c r="P108" i="451"/>
  <c r="V104" i="451"/>
  <c r="V100" i="451"/>
  <c r="P96" i="451"/>
  <c r="P92" i="451"/>
  <c r="V88" i="451"/>
  <c r="V84" i="451"/>
  <c r="P80" i="451"/>
  <c r="P76" i="451"/>
  <c r="V72" i="451"/>
  <c r="V68" i="451"/>
  <c r="P64" i="451"/>
  <c r="P60" i="451"/>
  <c r="V56" i="451"/>
  <c r="V52" i="451"/>
  <c r="P48" i="451"/>
  <c r="P44" i="451"/>
  <c r="V40" i="451"/>
  <c r="V36" i="451"/>
  <c r="P32" i="451"/>
  <c r="P28" i="451"/>
  <c r="V24" i="451"/>
  <c r="R242" i="451"/>
  <c r="R214" i="451"/>
  <c r="V194" i="451"/>
  <c r="Q185" i="451"/>
  <c r="T175" i="451"/>
  <c r="V162" i="451"/>
  <c r="O156" i="451"/>
  <c r="T143" i="451"/>
  <c r="Q139" i="451"/>
  <c r="S126" i="451"/>
  <c r="P122" i="451"/>
  <c r="U115" i="451"/>
  <c r="O108" i="451"/>
  <c r="S104" i="451"/>
  <c r="T95" i="451"/>
  <c r="T84" i="451"/>
  <c r="O76" i="451"/>
  <c r="T63" i="451"/>
  <c r="P58" i="451"/>
  <c r="U51" i="451"/>
  <c r="W38" i="451"/>
  <c r="P29" i="451"/>
  <c r="Q234" i="451"/>
  <c r="T225" i="451"/>
  <c r="Q203" i="451"/>
  <c r="T189" i="451"/>
  <c r="R179" i="451"/>
  <c r="Q161" i="451"/>
  <c r="T151" i="451"/>
  <c r="P136" i="451"/>
  <c r="V124" i="451"/>
  <c r="U119" i="451"/>
  <c r="R115" i="451"/>
  <c r="O110" i="451"/>
  <c r="O106" i="451"/>
  <c r="T98" i="451"/>
  <c r="V29" i="451"/>
  <c r="T37" i="451"/>
  <c r="P52" i="451"/>
  <c r="W74" i="451"/>
  <c r="V93" i="451"/>
  <c r="P36" i="451"/>
  <c r="W58" i="451"/>
  <c r="V77" i="451"/>
  <c r="T85" i="451"/>
  <c r="O26" i="451"/>
  <c r="U55" i="451"/>
  <c r="T65" i="451"/>
  <c r="R79" i="451"/>
  <c r="O90" i="451"/>
  <c r="V44" i="451"/>
  <c r="R51" i="451"/>
  <c r="T66" i="451"/>
  <c r="O78" i="451"/>
  <c r="Q244" i="451"/>
  <c r="W239" i="451"/>
  <c r="O235" i="451"/>
  <c r="T230" i="451"/>
  <c r="R225" i="451"/>
  <c r="R219" i="451"/>
  <c r="T214" i="451"/>
  <c r="U245" i="451"/>
  <c r="S238" i="451"/>
  <c r="W233" i="451"/>
  <c r="O228" i="451"/>
  <c r="O222" i="451"/>
  <c r="W217" i="451"/>
  <c r="O212" i="451"/>
  <c r="O207" i="451"/>
  <c r="S203" i="451"/>
  <c r="O199" i="451"/>
  <c r="Q194" i="451"/>
  <c r="U190" i="451"/>
  <c r="Q186" i="451"/>
  <c r="S181" i="451"/>
  <c r="W177" i="451"/>
  <c r="S173" i="451"/>
  <c r="U168" i="451"/>
  <c r="O165" i="451"/>
  <c r="U160" i="451"/>
  <c r="W155" i="451"/>
  <c r="Q152" i="451"/>
  <c r="W147" i="451"/>
  <c r="O143" i="451"/>
  <c r="S139" i="451"/>
  <c r="O135" i="451"/>
  <c r="Q130" i="451"/>
  <c r="U126" i="451"/>
  <c r="Q122" i="451"/>
  <c r="S117" i="451"/>
  <c r="W113" i="451"/>
  <c r="S109" i="451"/>
  <c r="U104" i="451"/>
  <c r="O101" i="451"/>
  <c r="U96" i="451"/>
  <c r="W91" i="451"/>
  <c r="Q88" i="451"/>
  <c r="W83" i="451"/>
  <c r="O79" i="451"/>
  <c r="S75" i="451"/>
  <c r="O71" i="451"/>
  <c r="Q66" i="451"/>
  <c r="U62" i="451"/>
  <c r="Q58" i="451"/>
  <c r="S53" i="451"/>
  <c r="W49" i="451"/>
  <c r="S45" i="451"/>
  <c r="U40" i="451"/>
  <c r="O37" i="451"/>
  <c r="U32" i="451"/>
  <c r="W27" i="451"/>
  <c r="P243" i="451"/>
  <c r="U235" i="451"/>
  <c r="U229" i="451"/>
  <c r="S222" i="451"/>
  <c r="S214" i="451"/>
  <c r="S242" i="451"/>
  <c r="O227" i="451"/>
  <c r="W214" i="451"/>
  <c r="Q207" i="451"/>
  <c r="O200" i="451"/>
  <c r="T192" i="451"/>
  <c r="T187" i="451"/>
  <c r="W180" i="451"/>
  <c r="R173" i="451"/>
  <c r="V167" i="451"/>
  <c r="T160" i="451"/>
  <c r="P153" i="451"/>
  <c r="R148" i="451"/>
  <c r="R141" i="451"/>
  <c r="P134" i="451"/>
  <c r="O128" i="451"/>
  <c r="P121" i="451"/>
  <c r="U113" i="451"/>
  <c r="W108" i="451"/>
  <c r="P102" i="451"/>
  <c r="V94" i="451"/>
  <c r="T88" i="451"/>
  <c r="U81" i="451"/>
  <c r="S74" i="451"/>
  <c r="R69" i="451"/>
  <c r="V62" i="451"/>
  <c r="Q55" i="451"/>
  <c r="P49" i="451"/>
  <c r="S42" i="451"/>
  <c r="T35" i="451"/>
  <c r="P30" i="451"/>
  <c r="Q23" i="451"/>
  <c r="R230" i="451"/>
  <c r="Q216" i="451"/>
  <c r="P203" i="451"/>
  <c r="R192" i="451"/>
  <c r="R184" i="451"/>
  <c r="R174" i="451"/>
  <c r="V163" i="451"/>
  <c r="V155" i="451"/>
  <c r="R146" i="451"/>
  <c r="P135" i="451"/>
  <c r="P127" i="451"/>
  <c r="Q117" i="451"/>
  <c r="P107" i="451"/>
  <c r="P99" i="451"/>
  <c r="V89" i="451"/>
  <c r="R78" i="451"/>
  <c r="R70" i="451"/>
  <c r="S60" i="451"/>
  <c r="R50" i="451"/>
  <c r="R42" i="451"/>
  <c r="R32" i="451"/>
  <c r="O246" i="451"/>
  <c r="T233" i="451"/>
  <c r="Q218" i="451"/>
  <c r="P205" i="451"/>
  <c r="W198" i="451"/>
  <c r="U191" i="451"/>
  <c r="U183" i="451"/>
  <c r="T177" i="451"/>
  <c r="P170" i="451"/>
  <c r="P162" i="451"/>
  <c r="P156" i="451"/>
  <c r="P149" i="451"/>
  <c r="V236" i="451"/>
  <c r="S211" i="451"/>
  <c r="T191" i="451"/>
  <c r="T170" i="451"/>
  <c r="R151" i="451"/>
  <c r="W136" i="451"/>
  <c r="U123" i="451"/>
  <c r="R113" i="451"/>
  <c r="O100" i="451"/>
  <c r="S86" i="451"/>
  <c r="T76" i="451"/>
  <c r="S64" i="451"/>
  <c r="P50" i="451"/>
  <c r="T39" i="451"/>
  <c r="U27" i="451"/>
  <c r="Q195" i="451"/>
  <c r="O146" i="451"/>
  <c r="W128" i="451"/>
  <c r="S94" i="451"/>
  <c r="W80" i="451"/>
  <c r="U69" i="451"/>
  <c r="T52" i="451"/>
  <c r="P42" i="451"/>
  <c r="T31" i="451"/>
  <c r="O223" i="451"/>
  <c r="R201" i="451"/>
  <c r="V180" i="451"/>
  <c r="S166" i="451"/>
  <c r="O142" i="451"/>
  <c r="P132" i="451"/>
  <c r="V125" i="451"/>
  <c r="P100" i="451"/>
  <c r="W242" i="451"/>
  <c r="R228" i="451"/>
  <c r="O215" i="451"/>
  <c r="O202" i="451"/>
  <c r="T190" i="451"/>
  <c r="S182" i="451"/>
  <c r="V176" i="451"/>
  <c r="R163" i="451"/>
  <c r="V154" i="451"/>
  <c r="T146" i="451"/>
  <c r="R139" i="451"/>
  <c r="O134" i="451"/>
  <c r="Q129" i="451"/>
  <c r="R123" i="451"/>
  <c r="O118" i="451"/>
  <c r="Q113" i="451"/>
  <c r="R107" i="451"/>
  <c r="O102" i="451"/>
  <c r="Q97" i="451"/>
  <c r="R91" i="451"/>
  <c r="O86" i="451"/>
  <c r="Q81" i="451"/>
  <c r="R75" i="451"/>
  <c r="O70" i="451"/>
  <c r="Q65" i="451"/>
  <c r="R59" i="451"/>
  <c r="O54" i="451"/>
  <c r="Q49" i="451"/>
  <c r="R43" i="451"/>
  <c r="O38" i="451"/>
  <c r="Q33" i="451"/>
  <c r="R27" i="451"/>
  <c r="R23" i="451"/>
  <c r="W216" i="451"/>
  <c r="R193" i="451"/>
  <c r="T181" i="451"/>
  <c r="Q163" i="451"/>
  <c r="Q153" i="451"/>
  <c r="P141" i="451"/>
  <c r="T127" i="451"/>
  <c r="R121" i="451"/>
  <c r="T111" i="451"/>
  <c r="R105" i="451"/>
  <c r="P93" i="451"/>
  <c r="V82" i="451"/>
  <c r="V66" i="451"/>
  <c r="R57" i="451"/>
  <c r="S46" i="451"/>
  <c r="W32" i="451"/>
  <c r="O233" i="451"/>
  <c r="Q214" i="451"/>
  <c r="V192" i="451"/>
  <c r="V170" i="451"/>
  <c r="O154" i="451"/>
  <c r="Q137" i="451"/>
  <c r="W122" i="451"/>
  <c r="T117" i="451"/>
  <c r="R111" i="451"/>
  <c r="P104" i="451"/>
  <c r="O94" i="451"/>
  <c r="R35" i="451"/>
  <c r="P56" i="451"/>
  <c r="U87" i="451"/>
  <c r="T34" i="451"/>
  <c r="T70" i="451"/>
  <c r="T81" i="451"/>
  <c r="P24" i="451"/>
  <c r="V60" i="451"/>
  <c r="T69" i="451"/>
  <c r="P88" i="451"/>
  <c r="V45" i="451"/>
  <c r="Q57" i="451"/>
  <c r="O74" i="451"/>
  <c r="Q246" i="451"/>
  <c r="W237" i="451"/>
  <c r="R227" i="451"/>
  <c r="R217" i="451"/>
  <c r="Q243" i="451"/>
  <c r="O236" i="451"/>
  <c r="W225" i="451"/>
  <c r="O214" i="451"/>
  <c r="S205" i="451"/>
  <c r="O197" i="451"/>
  <c r="W187" i="451"/>
  <c r="W179" i="451"/>
  <c r="S171" i="451"/>
  <c r="Q162" i="451"/>
  <c r="Q154" i="451"/>
  <c r="W145" i="451"/>
  <c r="U136" i="451"/>
  <c r="U128" i="451"/>
  <c r="Q120" i="451"/>
  <c r="O111" i="451"/>
  <c r="O103" i="451"/>
  <c r="U94" i="451"/>
  <c r="S85" i="451"/>
  <c r="S77" i="451"/>
  <c r="O69" i="451"/>
  <c r="W59" i="451"/>
  <c r="W51" i="451"/>
  <c r="S43" i="451"/>
  <c r="Q34" i="451"/>
  <c r="Q26" i="451"/>
  <c r="V240" i="451"/>
  <c r="P225" i="451"/>
  <c r="U211" i="451"/>
  <c r="W222" i="451"/>
  <c r="S202" i="451"/>
  <c r="V190" i="451"/>
  <c r="P177" i="451"/>
  <c r="T163" i="451"/>
  <c r="Q151" i="451"/>
  <c r="U137" i="451"/>
  <c r="T131" i="451"/>
  <c r="V118" i="451"/>
  <c r="O104" i="451"/>
  <c r="R92" i="451"/>
  <c r="Q79" i="451"/>
  <c r="T64" i="451"/>
  <c r="W52" i="451"/>
  <c r="V39" i="451"/>
  <c r="P25" i="451"/>
  <c r="R206" i="451"/>
  <c r="S188" i="451"/>
  <c r="R160" i="451"/>
  <c r="Q141" i="451"/>
  <c r="V121" i="451"/>
  <c r="P103" i="451"/>
  <c r="S84" i="451"/>
  <c r="R64" i="451"/>
  <c r="R46" i="451"/>
  <c r="V27" i="451"/>
  <c r="S223" i="451"/>
  <c r="P202" i="451"/>
  <c r="P188" i="451"/>
  <c r="P173" i="451"/>
  <c r="U159" i="451"/>
  <c r="T145" i="451"/>
  <c r="V200" i="451"/>
  <c r="O162" i="451"/>
  <c r="Q131" i="451"/>
  <c r="W104" i="451"/>
  <c r="P82" i="451"/>
  <c r="V58" i="451"/>
  <c r="S32" i="451"/>
  <c r="V172" i="451"/>
  <c r="P109" i="451"/>
  <c r="R73" i="451"/>
  <c r="W48" i="451"/>
  <c r="P26" i="451"/>
  <c r="T194" i="451"/>
  <c r="T157" i="451"/>
  <c r="T129" i="451"/>
  <c r="R95" i="451"/>
  <c r="Q222" i="451"/>
  <c r="V196" i="451"/>
  <c r="T178" i="451"/>
  <c r="T158" i="451"/>
  <c r="T142" i="451"/>
  <c r="W130" i="451"/>
  <c r="T121" i="451"/>
  <c r="T110" i="451"/>
  <c r="T105" i="451"/>
  <c r="T94" i="451"/>
  <c r="W82" i="451"/>
  <c r="T73" i="451"/>
  <c r="T62" i="451"/>
  <c r="W50" i="451"/>
  <c r="T41" i="451"/>
  <c r="T30" i="451"/>
  <c r="Q239" i="451"/>
  <c r="T186" i="451"/>
  <c r="S158" i="451"/>
  <c r="P138" i="451"/>
  <c r="T116" i="451"/>
  <c r="U99" i="451"/>
  <c r="P74" i="451"/>
  <c r="U53" i="451"/>
  <c r="Q245" i="451"/>
  <c r="V202" i="451"/>
  <c r="T162" i="451"/>
  <c r="T134" i="451"/>
  <c r="T114" i="451"/>
  <c r="T102" i="451"/>
  <c r="R47" i="451"/>
  <c r="Q25" i="451"/>
  <c r="V76" i="451"/>
  <c r="W42" i="451"/>
  <c r="T82" i="451"/>
  <c r="T49" i="451"/>
  <c r="O243" i="451"/>
  <c r="Q238" i="451"/>
  <c r="T234" i="451"/>
  <c r="R229" i="451"/>
  <c r="R223" i="451"/>
  <c r="T218" i="451"/>
  <c r="R213" i="451"/>
  <c r="V243" i="451"/>
  <c r="U237" i="451"/>
  <c r="O232" i="451"/>
  <c r="O226" i="451"/>
  <c r="W221" i="451"/>
  <c r="O216" i="451"/>
  <c r="O210" i="451"/>
  <c r="U206" i="451"/>
  <c r="Q202" i="451"/>
  <c r="S197" i="451"/>
  <c r="W193" i="451"/>
  <c r="S189" i="451"/>
  <c r="U184" i="451"/>
  <c r="O181" i="451"/>
  <c r="U176" i="451"/>
  <c r="W171" i="451"/>
  <c r="Q168" i="451"/>
  <c r="W163" i="451"/>
  <c r="O159" i="451"/>
  <c r="S155" i="451"/>
  <c r="O151" i="451"/>
  <c r="Q146" i="451"/>
  <c r="U142" i="451"/>
  <c r="Q138" i="451"/>
  <c r="S133" i="451"/>
  <c r="W129" i="451"/>
  <c r="S125" i="451"/>
  <c r="U120" i="451"/>
  <c r="O117" i="451"/>
  <c r="U112" i="451"/>
  <c r="W107" i="451"/>
  <c r="Q104" i="451"/>
  <c r="W99" i="451"/>
  <c r="O95" i="451"/>
  <c r="S91" i="451"/>
  <c r="O87" i="451"/>
  <c r="Q82" i="451"/>
  <c r="U78" i="451"/>
  <c r="Q74" i="451"/>
  <c r="S69" i="451"/>
  <c r="W65" i="451"/>
  <c r="S61" i="451"/>
  <c r="U56" i="451"/>
  <c r="O53" i="451"/>
  <c r="U48" i="451"/>
  <c r="W43" i="451"/>
  <c r="Q40" i="451"/>
  <c r="W35" i="451"/>
  <c r="O31" i="451"/>
  <c r="S27" i="451"/>
  <c r="S23" i="451"/>
  <c r="Q241" i="451"/>
  <c r="P235" i="451"/>
  <c r="U227" i="451"/>
  <c r="U219" i="451"/>
  <c r="U213" i="451"/>
  <c r="P238" i="451"/>
  <c r="T223" i="451"/>
  <c r="Q212" i="451"/>
  <c r="R205" i="451"/>
  <c r="P198" i="451"/>
  <c r="O192" i="451"/>
  <c r="P185" i="451"/>
  <c r="U177" i="451"/>
  <c r="W172" i="451"/>
  <c r="P166" i="451"/>
  <c r="V158" i="451"/>
  <c r="T152" i="451"/>
  <c r="U145" i="451"/>
  <c r="S138" i="451"/>
  <c r="R133" i="451"/>
  <c r="V126" i="451"/>
  <c r="Q119" i="451"/>
  <c r="P113" i="451"/>
  <c r="S106" i="451"/>
  <c r="T99" i="451"/>
  <c r="P94" i="451"/>
  <c r="Q87" i="451"/>
  <c r="V79" i="451"/>
  <c r="U73" i="451"/>
  <c r="T67" i="451"/>
  <c r="R60" i="451"/>
  <c r="V54" i="451"/>
  <c r="V47" i="451"/>
  <c r="O40" i="451"/>
  <c r="S34" i="451"/>
  <c r="R28" i="451"/>
  <c r="V245" i="451"/>
  <c r="W228" i="451"/>
  <c r="W210" i="451"/>
  <c r="P199" i="451"/>
  <c r="P191" i="451"/>
  <c r="Q181" i="451"/>
  <c r="P171" i="451"/>
  <c r="P163" i="451"/>
  <c r="V153" i="451"/>
  <c r="R142" i="451"/>
  <c r="R134" i="451"/>
  <c r="S124" i="451"/>
  <c r="R114" i="451"/>
  <c r="R106" i="451"/>
  <c r="R96" i="451"/>
  <c r="Q85" i="451"/>
  <c r="Q77" i="451"/>
  <c r="V67" i="451"/>
  <c r="V57" i="451"/>
  <c r="V49" i="451"/>
  <c r="P39" i="451"/>
  <c r="S28" i="451"/>
  <c r="R245" i="451"/>
  <c r="Q230" i="451"/>
  <c r="V210" i="451"/>
  <c r="P204" i="451"/>
  <c r="P197" i="451"/>
  <c r="P189" i="451"/>
  <c r="W182" i="451"/>
  <c r="U175" i="451"/>
  <c r="U167" i="451"/>
  <c r="T161" i="451"/>
  <c r="P154" i="451"/>
  <c r="P146" i="451"/>
  <c r="V230" i="451"/>
  <c r="U205" i="451"/>
  <c r="T182" i="451"/>
  <c r="Q169" i="451"/>
  <c r="Q147" i="451"/>
  <c r="O132" i="451"/>
  <c r="V122" i="451"/>
  <c r="U109" i="451"/>
  <c r="S96" i="451"/>
  <c r="P85" i="451"/>
  <c r="W72" i="451"/>
  <c r="U59" i="451"/>
  <c r="R49" i="451"/>
  <c r="O36" i="451"/>
  <c r="V234" i="451"/>
  <c r="S190" i="451"/>
  <c r="R137" i="451"/>
  <c r="U117" i="451"/>
  <c r="Q91" i="451"/>
  <c r="S78" i="451"/>
  <c r="U67" i="451"/>
  <c r="V50" i="451"/>
  <c r="R41" i="451"/>
  <c r="Q27" i="451"/>
  <c r="R220" i="451"/>
  <c r="S198" i="451"/>
  <c r="T174" i="451"/>
  <c r="O164" i="451"/>
  <c r="V141" i="451"/>
  <c r="T130" i="451"/>
  <c r="Q121" i="451"/>
  <c r="R99" i="451"/>
  <c r="V239" i="451"/>
  <c r="R224" i="451"/>
  <c r="V212" i="451"/>
  <c r="T199" i="451"/>
  <c r="T188" i="451"/>
  <c r="U181" i="451"/>
  <c r="O170" i="451"/>
  <c r="R159" i="451"/>
  <c r="R153" i="451"/>
  <c r="V144" i="451"/>
  <c r="T138" i="451"/>
  <c r="V133" i="451"/>
  <c r="U127" i="451"/>
  <c r="T122" i="451"/>
  <c r="V117" i="451"/>
  <c r="U111" i="451"/>
  <c r="T106" i="451"/>
  <c r="V101" i="451"/>
  <c r="U95" i="451"/>
  <c r="T90" i="451"/>
  <c r="V85" i="451"/>
  <c r="U79" i="451"/>
  <c r="T74" i="451"/>
  <c r="V69" i="451"/>
  <c r="U63" i="451"/>
  <c r="T58" i="451"/>
  <c r="V53" i="451"/>
  <c r="U47" i="451"/>
  <c r="T42" i="451"/>
  <c r="V37" i="451"/>
  <c r="U31" i="451"/>
  <c r="T26" i="451"/>
  <c r="P244" i="451"/>
  <c r="Q210" i="451"/>
  <c r="O188" i="451"/>
  <c r="S176" i="451"/>
  <c r="R161" i="451"/>
  <c r="T149" i="451"/>
  <c r="O140" i="451"/>
  <c r="P125" i="451"/>
  <c r="S120" i="451"/>
  <c r="S110" i="451"/>
  <c r="U101" i="451"/>
  <c r="O92" i="451"/>
  <c r="P77" i="451"/>
  <c r="S62" i="451"/>
  <c r="S56" i="451"/>
  <c r="P45" i="451"/>
  <c r="O28" i="451"/>
  <c r="S229" i="451"/>
  <c r="T204" i="451"/>
  <c r="O186" i="451"/>
  <c r="U165" i="451"/>
  <c r="S152" i="451"/>
  <c r="U135" i="451"/>
  <c r="O122" i="451"/>
  <c r="P116" i="451"/>
  <c r="V109" i="451"/>
  <c r="U103" i="451"/>
  <c r="V28" i="451"/>
  <c r="Q41" i="451"/>
  <c r="O58" i="451"/>
  <c r="V92" i="451"/>
  <c r="P40" i="451"/>
  <c r="U71" i="451"/>
  <c r="R83" i="451"/>
  <c r="O30" i="451"/>
  <c r="V61" i="451"/>
  <c r="Q73" i="451"/>
  <c r="W26" i="451"/>
  <c r="V48" i="451"/>
  <c r="R63" i="451"/>
  <c r="W90" i="451"/>
  <c r="S241" i="451"/>
  <c r="R233" i="451"/>
  <c r="T222" i="451"/>
  <c r="R211" i="451"/>
  <c r="O230" i="451"/>
  <c r="O220" i="451"/>
  <c r="W209" i="451"/>
  <c r="U200" i="451"/>
  <c r="U192" i="451"/>
  <c r="Q184" i="451"/>
  <c r="O175" i="451"/>
  <c r="O167" i="451"/>
  <c r="U158" i="451"/>
  <c r="S149" i="451"/>
  <c r="S141" i="451"/>
  <c r="O133" i="451"/>
  <c r="W123" i="451"/>
  <c r="W115" i="451"/>
  <c r="S107" i="451"/>
  <c r="Q98" i="451"/>
  <c r="Q90" i="451"/>
  <c r="W81" i="451"/>
  <c r="U72" i="451"/>
  <c r="U64" i="451"/>
  <c r="Q56" i="451"/>
  <c r="O47" i="451"/>
  <c r="O39" i="451"/>
  <c r="U30" i="451"/>
  <c r="R246" i="451"/>
  <c r="P233" i="451"/>
  <c r="P219" i="451"/>
  <c r="V232" i="451"/>
  <c r="U209" i="451"/>
  <c r="R197" i="451"/>
  <c r="Q183" i="451"/>
  <c r="S170" i="451"/>
  <c r="P158" i="451"/>
  <c r="V143" i="451"/>
  <c r="R124" i="451"/>
  <c r="V111" i="451"/>
  <c r="S98" i="451"/>
  <c r="W84" i="451"/>
  <c r="O72" i="451"/>
  <c r="T59" i="451"/>
  <c r="R45" i="451"/>
  <c r="T32" i="451"/>
  <c r="P241" i="451"/>
  <c r="V222" i="451"/>
  <c r="R198" i="451"/>
  <c r="R178" i="451"/>
  <c r="R170" i="451"/>
  <c r="Q149" i="451"/>
  <c r="V131" i="451"/>
  <c r="V113" i="451"/>
  <c r="S92" i="451"/>
  <c r="P75" i="451"/>
  <c r="R56" i="451"/>
  <c r="V35" i="451"/>
  <c r="T238" i="451"/>
  <c r="T209" i="451"/>
  <c r="P194" i="451"/>
  <c r="P181" i="451"/>
  <c r="W166" i="451"/>
  <c r="U151" i="451"/>
  <c r="O225" i="451"/>
  <c r="T180" i="451"/>
  <c r="U141" i="451"/>
  <c r="S118" i="451"/>
  <c r="W94" i="451"/>
  <c r="O68" i="451"/>
  <c r="U45" i="451"/>
  <c r="T227" i="451"/>
  <c r="T132" i="451"/>
  <c r="P90" i="451"/>
  <c r="W64" i="451"/>
  <c r="T36" i="451"/>
  <c r="T213" i="451"/>
  <c r="T172" i="451"/>
  <c r="O138" i="451"/>
  <c r="V112" i="451"/>
  <c r="O238" i="451"/>
  <c r="V208" i="451"/>
  <c r="Q187" i="451"/>
  <c r="S168" i="451"/>
  <c r="U149" i="451"/>
  <c r="T137" i="451"/>
  <c r="T126" i="451"/>
  <c r="W114" i="451"/>
  <c r="W98" i="451"/>
  <c r="T89" i="451"/>
  <c r="T78" i="451"/>
  <c r="W66" i="451"/>
  <c r="T57" i="451"/>
  <c r="T46" i="451"/>
  <c r="W34" i="451"/>
  <c r="T25" i="451"/>
  <c r="V204" i="451"/>
  <c r="R171" i="451"/>
  <c r="S144" i="451"/>
  <c r="O124" i="451"/>
  <c r="Q107" i="451"/>
  <c r="W86" i="451"/>
  <c r="P61" i="451"/>
  <c r="U37" i="451"/>
  <c r="W226" i="451"/>
  <c r="S184" i="451"/>
  <c r="V148" i="451"/>
  <c r="P120" i="451"/>
  <c r="V108" i="451"/>
  <c r="V32" i="451"/>
  <c r="O62" i="451"/>
  <c r="O42" i="451"/>
  <c r="Q89" i="451"/>
  <c r="V64" i="451"/>
  <c r="T38" i="451"/>
  <c r="P68" i="451"/>
  <c r="O241" i="451"/>
  <c r="R221" i="451"/>
  <c r="O234" i="451"/>
  <c r="W213" i="451"/>
  <c r="W195" i="451"/>
  <c r="Q178" i="451"/>
  <c r="W161" i="451"/>
  <c r="U144" i="451"/>
  <c r="O127" i="451"/>
  <c r="U110" i="451"/>
  <c r="S93" i="451"/>
  <c r="W75" i="451"/>
  <c r="S59" i="451"/>
  <c r="Q42" i="451"/>
  <c r="U24" i="451"/>
  <c r="S224" i="451"/>
  <c r="R218" i="451"/>
  <c r="R188" i="451"/>
  <c r="S162" i="451"/>
  <c r="O136" i="451"/>
  <c r="R109" i="451"/>
  <c r="R84" i="451"/>
  <c r="P57" i="451"/>
  <c r="V30" i="451"/>
  <c r="Q205" i="451"/>
  <c r="P167" i="451"/>
  <c r="R128" i="451"/>
  <c r="V91" i="451"/>
  <c r="Q53" i="451"/>
  <c r="W234" i="451"/>
  <c r="T193" i="451"/>
  <c r="P165" i="451"/>
  <c r="W212" i="451"/>
  <c r="T140" i="451"/>
  <c r="U91" i="451"/>
  <c r="W40" i="451"/>
  <c r="U131" i="451"/>
  <c r="Q59" i="451"/>
  <c r="T206" i="451"/>
  <c r="T133" i="451"/>
  <c r="Q237" i="451"/>
  <c r="R185" i="451"/>
  <c r="O148" i="451"/>
  <c r="T125" i="451"/>
  <c r="R103" i="451"/>
  <c r="O82" i="451"/>
  <c r="T61" i="451"/>
  <c r="R39" i="451"/>
  <c r="Q224" i="451"/>
  <c r="U157" i="451"/>
  <c r="W112" i="451"/>
  <c r="S72" i="451"/>
  <c r="R235" i="451"/>
  <c r="V160" i="451"/>
  <c r="T113" i="451"/>
  <c r="T50" i="451"/>
  <c r="V80" i="451"/>
  <c r="P84" i="451"/>
  <c r="T210" i="451"/>
  <c r="W203" i="451"/>
  <c r="Q170" i="451"/>
  <c r="Q136" i="451"/>
  <c r="S101" i="451"/>
  <c r="W67" i="451"/>
  <c r="W33" i="451"/>
  <c r="W244" i="451"/>
  <c r="V175" i="451"/>
  <c r="T123" i="451"/>
  <c r="P70" i="451"/>
  <c r="V238" i="451"/>
  <c r="S148" i="451"/>
  <c r="P71" i="451"/>
  <c r="U207" i="451"/>
  <c r="W150" i="451"/>
  <c r="P114" i="451"/>
  <c r="T207" i="451"/>
  <c r="V34" i="451"/>
  <c r="T101" i="451"/>
  <c r="T167" i="451"/>
  <c r="O114" i="451"/>
  <c r="R71" i="451"/>
  <c r="T29" i="451"/>
  <c r="W96" i="451"/>
  <c r="U197" i="451"/>
  <c r="V96" i="451"/>
  <c r="T54" i="451"/>
  <c r="P139" i="451"/>
  <c r="O130" i="451"/>
  <c r="T33" i="451"/>
  <c r="P72" i="451"/>
  <c r="U236" i="451"/>
  <c r="R215" i="451"/>
  <c r="W229" i="451"/>
  <c r="U208" i="451"/>
  <c r="O191" i="451"/>
  <c r="U174" i="451"/>
  <c r="S157" i="451"/>
  <c r="W139" i="451"/>
  <c r="S123" i="451"/>
  <c r="Q106" i="451"/>
  <c r="U88" i="451"/>
  <c r="Q72" i="451"/>
  <c r="O55" i="451"/>
  <c r="S37" i="451"/>
  <c r="T245" i="451"/>
  <c r="P217" i="451"/>
  <c r="V207" i="451"/>
  <c r="V182" i="451"/>
  <c r="R156" i="451"/>
  <c r="T128" i="451"/>
  <c r="V103" i="451"/>
  <c r="R77" i="451"/>
  <c r="U49" i="451"/>
  <c r="T24" i="451"/>
  <c r="V195" i="451"/>
  <c r="S156" i="451"/>
  <c r="R120" i="451"/>
  <c r="R82" i="451"/>
  <c r="P43" i="451"/>
  <c r="R222" i="451"/>
  <c r="P186" i="451"/>
  <c r="P157" i="451"/>
  <c r="T197" i="451"/>
  <c r="S128" i="451"/>
  <c r="U77" i="451"/>
  <c r="W30" i="451"/>
  <c r="W102" i="451"/>
  <c r="Q43" i="451"/>
  <c r="Q193" i="451"/>
  <c r="R127" i="451"/>
  <c r="T217" i="451"/>
  <c r="Q177" i="451"/>
  <c r="T141" i="451"/>
  <c r="R119" i="451"/>
  <c r="O98" i="451"/>
  <c r="T77" i="451"/>
  <c r="R55" i="451"/>
  <c r="O34" i="451"/>
  <c r="R203" i="451"/>
  <c r="S142" i="451"/>
  <c r="P106" i="451"/>
  <c r="O60" i="451"/>
  <c r="R216" i="451"/>
  <c r="V140" i="451"/>
  <c r="W106" i="451"/>
  <c r="T86" i="451"/>
  <c r="N22" i="451"/>
  <c r="U39" i="451"/>
  <c r="R231" i="451"/>
  <c r="O224" i="451"/>
  <c r="S187" i="451"/>
  <c r="U152" i="451"/>
  <c r="O119" i="451"/>
  <c r="O85" i="451"/>
  <c r="Q50" i="451"/>
  <c r="W238" i="451"/>
  <c r="U201" i="451"/>
  <c r="W148" i="451"/>
  <c r="T96" i="451"/>
  <c r="W44" i="451"/>
  <c r="V185" i="451"/>
  <c r="R110" i="451"/>
  <c r="P35" i="451"/>
  <c r="P178" i="451"/>
  <c r="R177" i="451"/>
  <c r="Q67" i="451"/>
  <c r="U85" i="451"/>
  <c r="Q171" i="451"/>
  <c r="T205" i="451"/>
  <c r="R135" i="451"/>
  <c r="T93" i="451"/>
  <c r="O50" i="451"/>
  <c r="V184" i="451"/>
  <c r="S136" i="451"/>
  <c r="T47" i="451"/>
  <c r="V128" i="451"/>
  <c r="R31" i="451"/>
  <c r="T53" i="451"/>
  <c r="U244" i="451"/>
  <c r="T226" i="451"/>
  <c r="R241" i="451"/>
  <c r="O218" i="451"/>
  <c r="Q200" i="451"/>
  <c r="O183" i="451"/>
  <c r="S165" i="451"/>
  <c r="O149" i="451"/>
  <c r="W131" i="451"/>
  <c r="Q114" i="451"/>
  <c r="W97" i="451"/>
  <c r="U80" i="451"/>
  <c r="O63" i="451"/>
  <c r="U46" i="451"/>
  <c r="S29" i="451"/>
  <c r="S230" i="451"/>
  <c r="T231" i="451"/>
  <c r="T195" i="451"/>
  <c r="O168" i="451"/>
  <c r="Q143" i="451"/>
  <c r="W116" i="451"/>
  <c r="P89" i="451"/>
  <c r="O64" i="451"/>
  <c r="P38" i="451"/>
  <c r="O217" i="451"/>
  <c r="V177" i="451"/>
  <c r="V99" i="451"/>
  <c r="P63" i="451"/>
  <c r="V25" i="451"/>
  <c r="U199" i="451"/>
  <c r="P172" i="451"/>
  <c r="U143" i="451"/>
  <c r="R155" i="451"/>
  <c r="T103" i="451"/>
  <c r="S54" i="451"/>
  <c r="V152" i="451"/>
  <c r="W70" i="451"/>
  <c r="R25" i="451"/>
  <c r="R143" i="451"/>
  <c r="R243" i="451"/>
  <c r="R195" i="451"/>
  <c r="Q155" i="451"/>
  <c r="T109" i="451"/>
  <c r="R87" i="451"/>
  <c r="O66" i="451"/>
  <c r="T45" i="451"/>
  <c r="T164" i="451"/>
  <c r="Q123" i="451"/>
  <c r="U83" i="451"/>
  <c r="U35" i="451"/>
  <c r="T183" i="451"/>
  <c r="T118" i="451"/>
  <c r="O46" i="451"/>
  <c r="R67" i="451"/>
  <c r="M244" i="451"/>
  <c r="M236" i="451"/>
  <c r="M204" i="451"/>
  <c r="M196" i="451"/>
  <c r="M188" i="451"/>
  <c r="M180" i="451"/>
  <c r="M172" i="451"/>
  <c r="M164" i="451"/>
  <c r="M156" i="451"/>
  <c r="M148" i="451"/>
  <c r="M140" i="451"/>
  <c r="M132" i="451"/>
  <c r="M124" i="451"/>
  <c r="M116" i="451"/>
  <c r="M108" i="451"/>
  <c r="M100" i="451"/>
  <c r="M92" i="451"/>
  <c r="M84" i="451"/>
  <c r="M76" i="451"/>
  <c r="M68" i="451"/>
  <c r="M60" i="451"/>
  <c r="M52" i="451"/>
  <c r="M44" i="451"/>
  <c r="M36" i="451"/>
  <c r="M28" i="451"/>
  <c r="M245" i="451"/>
  <c r="M230" i="451"/>
  <c r="M214" i="451"/>
  <c r="M189" i="451"/>
  <c r="M157" i="451"/>
  <c r="M125" i="451"/>
  <c r="M93" i="451"/>
  <c r="M61" i="451"/>
  <c r="M29" i="451"/>
  <c r="M220" i="451"/>
  <c r="M217" i="451"/>
  <c r="M203" i="451"/>
  <c r="M187" i="451"/>
  <c r="M171" i="451"/>
  <c r="M155" i="451"/>
  <c r="M233" i="451"/>
  <c r="M137" i="451"/>
  <c r="M73" i="451"/>
  <c r="M191" i="451"/>
  <c r="M81" i="451"/>
  <c r="M219" i="451"/>
  <c r="M123" i="451"/>
  <c r="M218" i="451"/>
  <c r="M143" i="451"/>
  <c r="M111" i="451"/>
  <c r="M79" i="451"/>
  <c r="M47" i="451"/>
  <c r="M228" i="451"/>
  <c r="M135" i="451"/>
  <c r="M91" i="451"/>
  <c r="M43" i="451"/>
  <c r="M170" i="451"/>
  <c r="M138" i="451"/>
  <c r="M114" i="451"/>
  <c r="M98" i="451"/>
  <c r="M82" i="451"/>
  <c r="M66" i="451"/>
  <c r="M50" i="451"/>
  <c r="M42" i="451"/>
  <c r="M26" i="451"/>
  <c r="M243" i="451"/>
  <c r="M229" i="451"/>
  <c r="M181" i="451"/>
  <c r="M149" i="451"/>
  <c r="M85" i="451"/>
  <c r="M234" i="451"/>
  <c r="M216" i="451"/>
  <c r="M185" i="451"/>
  <c r="M153" i="451"/>
  <c r="M223" i="451"/>
  <c r="M57" i="451"/>
  <c r="M65" i="451"/>
  <c r="M199" i="451"/>
  <c r="M211" i="451"/>
  <c r="M131" i="451"/>
  <c r="M67" i="451"/>
  <c r="M159" i="451"/>
  <c r="M87" i="451"/>
  <c r="M71" i="451"/>
  <c r="M242" i="451"/>
  <c r="M241" i="451"/>
  <c r="M202" i="451"/>
  <c r="M194" i="451"/>
  <c r="M186" i="451"/>
  <c r="M178" i="451"/>
  <c r="M162" i="451"/>
  <c r="M154" i="451"/>
  <c r="M146" i="451"/>
  <c r="M130" i="451"/>
  <c r="M122" i="451"/>
  <c r="M106" i="451"/>
  <c r="M90" i="451"/>
  <c r="M74" i="451"/>
  <c r="M58" i="451"/>
  <c r="M34" i="451"/>
  <c r="M213" i="451"/>
  <c r="M117" i="451"/>
  <c r="M53" i="451"/>
  <c r="M215" i="451"/>
  <c r="M201" i="451"/>
  <c r="M169" i="451"/>
  <c r="M121" i="451"/>
  <c r="M129" i="451"/>
  <c r="M119" i="451"/>
  <c r="M99" i="451"/>
  <c r="M35" i="451"/>
  <c r="M39" i="451"/>
  <c r="M238" i="451"/>
  <c r="M198" i="451"/>
  <c r="M182" i="451"/>
  <c r="M166" i="451"/>
  <c r="M150" i="451"/>
  <c r="M134" i="451"/>
  <c r="M118" i="451"/>
  <c r="M102" i="451"/>
  <c r="M86" i="451"/>
  <c r="M70" i="451"/>
  <c r="M54" i="451"/>
  <c r="M38" i="451"/>
  <c r="M239" i="451"/>
  <c r="M221" i="451"/>
  <c r="M165" i="451"/>
  <c r="M101" i="451"/>
  <c r="M37" i="451"/>
  <c r="M226" i="451"/>
  <c r="M193" i="451"/>
  <c r="M161" i="451"/>
  <c r="M175" i="451"/>
  <c r="M25" i="451"/>
  <c r="M231" i="451"/>
  <c r="M103" i="451"/>
  <c r="M115" i="451"/>
  <c r="M51" i="451"/>
  <c r="M210" i="451"/>
  <c r="M55" i="451"/>
  <c r="M192" i="451"/>
  <c r="M176" i="451"/>
  <c r="M160" i="451"/>
  <c r="M144" i="451"/>
  <c r="M112" i="451"/>
  <c r="M96" i="451"/>
  <c r="M80" i="451"/>
  <c r="M64" i="451"/>
  <c r="M32" i="451"/>
  <c r="M237" i="451"/>
  <c r="M205" i="451"/>
  <c r="M141" i="451"/>
  <c r="M77" i="451"/>
  <c r="M212" i="451"/>
  <c r="M179" i="451"/>
  <c r="M147" i="451"/>
  <c r="M105" i="451"/>
  <c r="M113" i="451"/>
  <c r="M183" i="451"/>
  <c r="M95" i="451"/>
  <c r="M31" i="451"/>
  <c r="M75" i="451"/>
  <c r="M246" i="451"/>
  <c r="M190" i="451"/>
  <c r="M158" i="451"/>
  <c r="M126" i="451"/>
  <c r="M94" i="451"/>
  <c r="M62" i="451"/>
  <c r="M30" i="451"/>
  <c r="M197" i="451"/>
  <c r="M69" i="451"/>
  <c r="M209" i="451"/>
  <c r="M145" i="451"/>
  <c r="M97" i="451"/>
  <c r="M151" i="451"/>
  <c r="M232" i="451"/>
  <c r="M240" i="451"/>
  <c r="M200" i="451"/>
  <c r="M168" i="451"/>
  <c r="M136" i="451"/>
  <c r="M104" i="451"/>
  <c r="M72" i="451"/>
  <c r="M40" i="451"/>
  <c r="M222" i="451"/>
  <c r="M109" i="451"/>
  <c r="M227" i="451"/>
  <c r="M63" i="451"/>
  <c r="M208" i="451"/>
  <c r="M128" i="451"/>
  <c r="M48" i="451"/>
  <c r="M225" i="451"/>
  <c r="M167" i="451"/>
  <c r="M59" i="451"/>
  <c r="M206" i="451"/>
  <c r="M174" i="451"/>
  <c r="M142" i="451"/>
  <c r="M110" i="451"/>
  <c r="M78" i="451"/>
  <c r="M46" i="451"/>
  <c r="M235" i="451"/>
  <c r="M133" i="451"/>
  <c r="M224" i="451"/>
  <c r="M177" i="451"/>
  <c r="M89" i="451"/>
  <c r="M139" i="451"/>
  <c r="M83" i="451"/>
  <c r="M23" i="451"/>
  <c r="M184" i="451"/>
  <c r="M152" i="451"/>
  <c r="M120" i="451"/>
  <c r="M88" i="451"/>
  <c r="M56" i="451"/>
  <c r="M24" i="451"/>
  <c r="M173" i="451"/>
  <c r="M45" i="451"/>
  <c r="M195" i="451"/>
  <c r="M163" i="451"/>
  <c r="M207" i="451"/>
  <c r="M41" i="451"/>
  <c r="M33" i="451"/>
  <c r="M107" i="451"/>
  <c r="M127" i="451"/>
  <c r="M49" i="451"/>
  <c r="M27" i="451"/>
  <c r="M176" i="399"/>
  <c r="M113" i="399"/>
  <c r="M35" i="399"/>
  <c r="M63" i="399"/>
  <c r="M157" i="399"/>
  <c r="M71" i="399"/>
  <c r="M139" i="399"/>
  <c r="M209" i="399"/>
  <c r="M236" i="399"/>
  <c r="M186" i="399"/>
  <c r="M246" i="399"/>
  <c r="M27" i="399"/>
  <c r="M46" i="399"/>
  <c r="M89" i="399"/>
  <c r="M116" i="399"/>
  <c r="M82" i="399"/>
  <c r="M31" i="399"/>
  <c r="M78" i="399"/>
  <c r="M132" i="399"/>
  <c r="M207" i="399"/>
  <c r="M170" i="399"/>
  <c r="M216" i="399"/>
  <c r="M120" i="399"/>
  <c r="M66" i="399"/>
  <c r="M64" i="399"/>
  <c r="M185" i="399"/>
  <c r="M218" i="399"/>
  <c r="M129" i="399"/>
  <c r="X22" i="454"/>
  <c r="X19" i="454"/>
  <c r="X22" i="451"/>
  <c r="X19" i="451"/>
  <c r="AA22" i="454"/>
  <c r="AA19" i="454"/>
  <c r="AR21" i="447"/>
  <c r="AR17" i="447"/>
  <c r="BL16" i="444"/>
  <c r="W246" i="448"/>
  <c r="Q245" i="448"/>
  <c r="U243" i="448"/>
  <c r="O242" i="448"/>
  <c r="S240" i="448"/>
  <c r="W238" i="448"/>
  <c r="Q237" i="448"/>
  <c r="U235" i="448"/>
  <c r="T233" i="448"/>
  <c r="T231" i="448"/>
  <c r="T229" i="448"/>
  <c r="T227" i="448"/>
  <c r="T225" i="448"/>
  <c r="S245" i="448"/>
  <c r="O243" i="448"/>
  <c r="P241" i="448"/>
  <c r="T238" i="448"/>
  <c r="T235" i="448"/>
  <c r="S233" i="448"/>
  <c r="U230" i="448"/>
  <c r="P228" i="448"/>
  <c r="S225" i="448"/>
  <c r="S223" i="448"/>
  <c r="W221" i="448"/>
  <c r="Q220" i="448"/>
  <c r="U218" i="448"/>
  <c r="O217" i="448"/>
  <c r="S215" i="448"/>
  <c r="W213" i="448"/>
  <c r="Q212" i="448"/>
  <c r="U210" i="448"/>
  <c r="O209" i="448"/>
  <c r="S207" i="448"/>
  <c r="W205" i="448"/>
  <c r="Q204" i="448"/>
  <c r="U202" i="448"/>
  <c r="O201" i="448"/>
  <c r="S199" i="448"/>
  <c r="W197" i="448"/>
  <c r="Q196" i="448"/>
  <c r="U194" i="448"/>
  <c r="O193" i="448"/>
  <c r="P246" i="448"/>
  <c r="P242" i="448"/>
  <c r="V238" i="448"/>
  <c r="R235" i="448"/>
  <c r="Q233" i="448"/>
  <c r="S230" i="448"/>
  <c r="W226" i="448"/>
  <c r="T224" i="448"/>
  <c r="V222" i="448"/>
  <c r="R220" i="448"/>
  <c r="P217" i="448"/>
  <c r="Q215" i="448"/>
  <c r="W212" i="448"/>
  <c r="U209" i="448"/>
  <c r="V207" i="448"/>
  <c r="R205" i="448"/>
  <c r="S202" i="448"/>
  <c r="O200" i="448"/>
  <c r="P198" i="448"/>
  <c r="T195" i="448"/>
  <c r="T192" i="448"/>
  <c r="W190" i="448"/>
  <c r="Q189" i="448"/>
  <c r="U187" i="448"/>
  <c r="O186" i="448"/>
  <c r="S184" i="448"/>
  <c r="W182" i="448"/>
  <c r="Q181" i="448"/>
  <c r="U179" i="448"/>
  <c r="O178" i="448"/>
  <c r="S176" i="448"/>
  <c r="W174" i="448"/>
  <c r="Q173" i="448"/>
  <c r="U171" i="448"/>
  <c r="O170" i="448"/>
  <c r="S168" i="448"/>
  <c r="W166" i="448"/>
  <c r="Q165" i="448"/>
  <c r="U163" i="448"/>
  <c r="O162" i="448"/>
  <c r="S160" i="448"/>
  <c r="W158" i="448"/>
  <c r="Q157" i="448"/>
  <c r="U155" i="448"/>
  <c r="O154" i="448"/>
  <c r="S152" i="448"/>
  <c r="W150" i="448"/>
  <c r="Q149" i="448"/>
  <c r="U147" i="448"/>
  <c r="O146" i="448"/>
  <c r="S144" i="448"/>
  <c r="W142" i="448"/>
  <c r="Q141" i="448"/>
  <c r="U139" i="448"/>
  <c r="O138" i="448"/>
  <c r="S136" i="448"/>
  <c r="W134" i="448"/>
  <c r="Q133" i="448"/>
  <c r="U131" i="448"/>
  <c r="O130" i="448"/>
  <c r="V245" i="448"/>
  <c r="P240" i="448"/>
  <c r="R236" i="448"/>
  <c r="S232" i="448"/>
  <c r="T228" i="448"/>
  <c r="S224" i="448"/>
  <c r="T220" i="448"/>
  <c r="S216" i="448"/>
  <c r="T212" i="448"/>
  <c r="S208" i="448"/>
  <c r="T204" i="448"/>
  <c r="S200" i="448"/>
  <c r="T196" i="448"/>
  <c r="S192" i="448"/>
  <c r="S189" i="448"/>
  <c r="O187" i="448"/>
  <c r="P185" i="448"/>
  <c r="T182" i="448"/>
  <c r="T179" i="448"/>
  <c r="V177" i="448"/>
  <c r="R175" i="448"/>
  <c r="P172" i="448"/>
  <c r="Q170" i="448"/>
  <c r="W167" i="448"/>
  <c r="U164" i="448"/>
  <c r="V162" i="448"/>
  <c r="R160" i="448"/>
  <c r="S157" i="448"/>
  <c r="O155" i="448"/>
  <c r="P153" i="448"/>
  <c r="T150" i="448"/>
  <c r="T147" i="448"/>
  <c r="V145" i="448"/>
  <c r="R143" i="448"/>
  <c r="P140" i="448"/>
  <c r="Q138" i="448"/>
  <c r="W135" i="448"/>
  <c r="U132" i="448"/>
  <c r="V130" i="448"/>
  <c r="T128" i="448"/>
  <c r="T126" i="448"/>
  <c r="T124" i="448"/>
  <c r="T122" i="448"/>
  <c r="T120" i="448"/>
  <c r="T118" i="448"/>
  <c r="T116" i="448"/>
  <c r="T114" i="448"/>
  <c r="T112" i="448"/>
  <c r="T110" i="448"/>
  <c r="T108" i="448"/>
  <c r="T106" i="448"/>
  <c r="T104" i="448"/>
  <c r="T102" i="448"/>
  <c r="T100" i="448"/>
  <c r="T98" i="448"/>
  <c r="T96" i="448"/>
  <c r="T94" i="448"/>
  <c r="T92" i="448"/>
  <c r="T90" i="448"/>
  <c r="T88" i="448"/>
  <c r="T86" i="448"/>
  <c r="T84" i="448"/>
  <c r="T82" i="448"/>
  <c r="T80" i="448"/>
  <c r="T78" i="448"/>
  <c r="T76" i="448"/>
  <c r="T74" i="448"/>
  <c r="T72" i="448"/>
  <c r="T70" i="448"/>
  <c r="T68" i="448"/>
  <c r="T66" i="448"/>
  <c r="T64" i="448"/>
  <c r="T62" i="448"/>
  <c r="T60" i="448"/>
  <c r="T58" i="448"/>
  <c r="T56" i="448"/>
  <c r="T54" i="448"/>
  <c r="T52" i="448"/>
  <c r="T50" i="448"/>
  <c r="T48" i="448"/>
  <c r="T46" i="448"/>
  <c r="T44" i="448"/>
  <c r="T42" i="448"/>
  <c r="T40" i="448"/>
  <c r="T38" i="448"/>
  <c r="T36" i="448"/>
  <c r="T34" i="448"/>
  <c r="T32" i="448"/>
  <c r="T30" i="448"/>
  <c r="T28" i="448"/>
  <c r="T26" i="448"/>
  <c r="T24" i="448"/>
  <c r="L22" i="448"/>
  <c r="T240" i="448"/>
  <c r="Q234" i="448"/>
  <c r="Q230" i="448"/>
  <c r="S226" i="448"/>
  <c r="T222" i="448"/>
  <c r="V218" i="448"/>
  <c r="T214" i="448"/>
  <c r="V210" i="448"/>
  <c r="T206" i="448"/>
  <c r="V202" i="448"/>
  <c r="T198" i="448"/>
  <c r="V194" i="448"/>
  <c r="Q190" i="448"/>
  <c r="O245" i="448"/>
  <c r="U238" i="448"/>
  <c r="Q227" i="448"/>
  <c r="P219" i="448"/>
  <c r="U213" i="448"/>
  <c r="P208" i="448"/>
  <c r="V203" i="448"/>
  <c r="W198" i="448"/>
  <c r="P191" i="448"/>
  <c r="R186" i="448"/>
  <c r="Q182" i="448"/>
  <c r="R178" i="448"/>
  <c r="Q174" i="448"/>
  <c r="R170" i="448"/>
  <c r="Q166" i="448"/>
  <c r="R162" i="448"/>
  <c r="Q158" i="448"/>
  <c r="R154" i="448"/>
  <c r="Q150" i="448"/>
  <c r="R146" i="448"/>
  <c r="Q142" i="448"/>
  <c r="R138" i="448"/>
  <c r="Q134" i="448"/>
  <c r="R130" i="448"/>
  <c r="W127" i="448"/>
  <c r="V239" i="448"/>
  <c r="T230" i="448"/>
  <c r="O222" i="448"/>
  <c r="P215" i="448"/>
  <c r="W210" i="448"/>
  <c r="R201" i="448"/>
  <c r="S196" i="448"/>
  <c r="U190" i="448"/>
  <c r="P186" i="448"/>
  <c r="P182" i="448"/>
  <c r="O177" i="448"/>
  <c r="P173" i="448"/>
  <c r="U168" i="448"/>
  <c r="P163" i="448"/>
  <c r="P159" i="448"/>
  <c r="P154" i="448"/>
  <c r="P150" i="448"/>
  <c r="O145" i="448"/>
  <c r="P141" i="448"/>
  <c r="U136" i="448"/>
  <c r="P131" i="448"/>
  <c r="T127" i="448"/>
  <c r="T125" i="448"/>
  <c r="T123" i="448"/>
  <c r="T121" i="448"/>
  <c r="T119" i="448"/>
  <c r="T117" i="448"/>
  <c r="T115" i="448"/>
  <c r="T113" i="448"/>
  <c r="T111" i="448"/>
  <c r="T109" i="448"/>
  <c r="T107" i="448"/>
  <c r="T105" i="448"/>
  <c r="T103" i="448"/>
  <c r="T101" i="448"/>
  <c r="T99" i="448"/>
  <c r="T97" i="448"/>
  <c r="T95" i="448"/>
  <c r="T93" i="448"/>
  <c r="T91" i="448"/>
  <c r="T89" i="448"/>
  <c r="T87" i="448"/>
  <c r="T85" i="448"/>
  <c r="T83" i="448"/>
  <c r="T81" i="448"/>
  <c r="T79" i="448"/>
  <c r="T77" i="448"/>
  <c r="T75" i="448"/>
  <c r="T73" i="448"/>
  <c r="T71" i="448"/>
  <c r="T69" i="448"/>
  <c r="T67" i="448"/>
  <c r="T65" i="448"/>
  <c r="T63" i="448"/>
  <c r="T61" i="448"/>
  <c r="T59" i="448"/>
  <c r="T57" i="448"/>
  <c r="W245" i="448"/>
  <c r="S234" i="448"/>
  <c r="W222" i="448"/>
  <c r="P212" i="448"/>
  <c r="T239" i="448"/>
  <c r="W228" i="448"/>
  <c r="V217" i="448"/>
  <c r="Q205" i="448"/>
  <c r="V190" i="448"/>
  <c r="W185" i="448"/>
  <c r="W179" i="448"/>
  <c r="W173" i="448"/>
  <c r="Q168" i="448"/>
  <c r="R163" i="448"/>
  <c r="U158" i="448"/>
  <c r="W153" i="448"/>
  <c r="W147" i="448"/>
  <c r="W141" i="448"/>
  <c r="Q136" i="448"/>
  <c r="R131" i="448"/>
  <c r="V126" i="448"/>
  <c r="W123" i="448"/>
  <c r="S121" i="448"/>
  <c r="V118" i="448"/>
  <c r="W115" i="448"/>
  <c r="S113" i="448"/>
  <c r="V110" i="448"/>
  <c r="W107" i="448"/>
  <c r="S105" i="448"/>
  <c r="V102" i="448"/>
  <c r="W99" i="448"/>
  <c r="S97" i="448"/>
  <c r="V94" i="448"/>
  <c r="W91" i="448"/>
  <c r="S89" i="448"/>
  <c r="V86" i="448"/>
  <c r="W83" i="448"/>
  <c r="S81" i="448"/>
  <c r="V78" i="448"/>
  <c r="W75" i="448"/>
  <c r="S73" i="448"/>
  <c r="V70" i="448"/>
  <c r="W67" i="448"/>
  <c r="S65" i="448"/>
  <c r="V62" i="448"/>
  <c r="W59" i="448"/>
  <c r="S57" i="448"/>
  <c r="S54" i="448"/>
  <c r="U51" i="448"/>
  <c r="P49" i="448"/>
  <c r="S46" i="448"/>
  <c r="U43" i="448"/>
  <c r="P41" i="448"/>
  <c r="S38" i="448"/>
  <c r="U35" i="448"/>
  <c r="P33" i="448"/>
  <c r="S30" i="448"/>
  <c r="U27" i="448"/>
  <c r="P25" i="448"/>
  <c r="P245" i="448"/>
  <c r="W235" i="448"/>
  <c r="U221" i="448"/>
  <c r="O206" i="448"/>
  <c r="V197" i="448"/>
  <c r="R190" i="448"/>
  <c r="O183" i="448"/>
  <c r="V179" i="448"/>
  <c r="V173" i="448"/>
  <c r="V167" i="448"/>
  <c r="R161" i="448"/>
  <c r="T156" i="448"/>
  <c r="O151" i="448"/>
  <c r="V147" i="448"/>
  <c r="V141" i="448"/>
  <c r="U130" i="448"/>
  <c r="U126" i="448"/>
  <c r="U122" i="448"/>
  <c r="U118" i="448"/>
  <c r="U114" i="448"/>
  <c r="U110" i="448"/>
  <c r="U106" i="448"/>
  <c r="U102" i="448"/>
  <c r="U98" i="448"/>
  <c r="U94" i="448"/>
  <c r="U90" i="448"/>
  <c r="U86" i="448"/>
  <c r="U82" i="448"/>
  <c r="U78" i="448"/>
  <c r="U74" i="448"/>
  <c r="U70" i="448"/>
  <c r="U66" i="448"/>
  <c r="U62" i="448"/>
  <c r="U58" i="448"/>
  <c r="O55" i="448"/>
  <c r="O53" i="448"/>
  <c r="O51" i="448"/>
  <c r="O49" i="448"/>
  <c r="O47" i="448"/>
  <c r="O45" i="448"/>
  <c r="O43" i="448"/>
  <c r="O41" i="448"/>
  <c r="O39" i="448"/>
  <c r="O37" i="448"/>
  <c r="O35" i="448"/>
  <c r="O33" i="448"/>
  <c r="O31" i="448"/>
  <c r="O29" i="448"/>
  <c r="O27" i="448"/>
  <c r="O25" i="448"/>
  <c r="O23" i="448"/>
  <c r="O227" i="448"/>
  <c r="R198" i="448"/>
  <c r="W189" i="448"/>
  <c r="R182" i="448"/>
  <c r="T177" i="448"/>
  <c r="R173" i="448"/>
  <c r="S167" i="448"/>
  <c r="T162" i="448"/>
  <c r="R156" i="448"/>
  <c r="R150" i="448"/>
  <c r="T145" i="448"/>
  <c r="R141" i="448"/>
  <c r="S135" i="448"/>
  <c r="T130" i="448"/>
  <c r="W125" i="448"/>
  <c r="S123" i="448"/>
  <c r="V120" i="448"/>
  <c r="W117" i="448"/>
  <c r="S115" i="448"/>
  <c r="V112" i="448"/>
  <c r="W109" i="448"/>
  <c r="S107" i="448"/>
  <c r="V104" i="448"/>
  <c r="W101" i="448"/>
  <c r="S99" i="448"/>
  <c r="V96" i="448"/>
  <c r="W93" i="448"/>
  <c r="S91" i="448"/>
  <c r="V88" i="448"/>
  <c r="W85" i="448"/>
  <c r="S83" i="448"/>
  <c r="V80" i="448"/>
  <c r="W77" i="448"/>
  <c r="S75" i="448"/>
  <c r="V72" i="448"/>
  <c r="W69" i="448"/>
  <c r="S67" i="448"/>
  <c r="V64" i="448"/>
  <c r="W61" i="448"/>
  <c r="S59" i="448"/>
  <c r="V56" i="448"/>
  <c r="Q54" i="448"/>
  <c r="S51" i="448"/>
  <c r="V48" i="448"/>
  <c r="Q46" i="448"/>
  <c r="S43" i="448"/>
  <c r="V40" i="448"/>
  <c r="Q38" i="448"/>
  <c r="S35" i="448"/>
  <c r="V32" i="448"/>
  <c r="Q30" i="448"/>
  <c r="S27" i="448"/>
  <c r="V24" i="448"/>
  <c r="R242" i="448"/>
  <c r="R218" i="448"/>
  <c r="R210" i="448"/>
  <c r="W202" i="448"/>
  <c r="R193" i="448"/>
  <c r="T186" i="448"/>
  <c r="R180" i="448"/>
  <c r="R174" i="448"/>
  <c r="T169" i="448"/>
  <c r="R165" i="448"/>
  <c r="S159" i="448"/>
  <c r="T154" i="448"/>
  <c r="R148" i="448"/>
  <c r="R142" i="448"/>
  <c r="T137" i="448"/>
  <c r="R133" i="448"/>
  <c r="Q128" i="448"/>
  <c r="U124" i="448"/>
  <c r="U120" i="448"/>
  <c r="U116" i="448"/>
  <c r="U112" i="448"/>
  <c r="U108" i="448"/>
  <c r="U104" i="448"/>
  <c r="U100" i="448"/>
  <c r="U96" i="448"/>
  <c r="U92" i="448"/>
  <c r="U88" i="448"/>
  <c r="U84" i="448"/>
  <c r="U80" i="448"/>
  <c r="U76" i="448"/>
  <c r="U72" i="448"/>
  <c r="U68" i="448"/>
  <c r="U64" i="448"/>
  <c r="U60" i="448"/>
  <c r="U56" i="448"/>
  <c r="U54" i="448"/>
  <c r="U52" i="448"/>
  <c r="U50" i="448"/>
  <c r="U48" i="448"/>
  <c r="U46" i="448"/>
  <c r="U44" i="448"/>
  <c r="U42" i="448"/>
  <c r="U40" i="448"/>
  <c r="U38" i="448"/>
  <c r="U36" i="448"/>
  <c r="U34" i="448"/>
  <c r="U32" i="448"/>
  <c r="U30" i="448"/>
  <c r="U28" i="448"/>
  <c r="U26" i="448"/>
  <c r="U24" i="448"/>
  <c r="S246" i="448"/>
  <c r="S244" i="448"/>
  <c r="S242" i="448"/>
  <c r="O240" i="448"/>
  <c r="O238" i="448"/>
  <c r="O236" i="448"/>
  <c r="P233" i="448"/>
  <c r="V230" i="448"/>
  <c r="R228" i="448"/>
  <c r="P225" i="448"/>
  <c r="P244" i="448"/>
  <c r="V241" i="448"/>
  <c r="S237" i="448"/>
  <c r="U234" i="448"/>
  <c r="S231" i="448"/>
  <c r="S227" i="448"/>
  <c r="Q224" i="448"/>
  <c r="Q222" i="448"/>
  <c r="W219" i="448"/>
  <c r="W217" i="448"/>
  <c r="W215" i="448"/>
  <c r="S213" i="448"/>
  <c r="S211" i="448"/>
  <c r="S209" i="448"/>
  <c r="O207" i="448"/>
  <c r="O205" i="448"/>
  <c r="O203" i="448"/>
  <c r="U200" i="448"/>
  <c r="U198" i="448"/>
  <c r="U196" i="448"/>
  <c r="Q194" i="448"/>
  <c r="Q192" i="448"/>
  <c r="R243" i="448"/>
  <c r="P238" i="448"/>
  <c r="O234" i="448"/>
  <c r="O231" i="448"/>
  <c r="O226" i="448"/>
  <c r="V223" i="448"/>
  <c r="W220" i="448"/>
  <c r="T216" i="448"/>
  <c r="P214" i="448"/>
  <c r="S210" i="448"/>
  <c r="Q207" i="448"/>
  <c r="R204" i="448"/>
  <c r="T200" i="448"/>
  <c r="R197" i="448"/>
  <c r="U193" i="448"/>
  <c r="Q191" i="448"/>
  <c r="W188" i="448"/>
  <c r="W186" i="448"/>
  <c r="W184" i="448"/>
  <c r="S182" i="448"/>
  <c r="S180" i="448"/>
  <c r="S178" i="448"/>
  <c r="O176" i="448"/>
  <c r="O174" i="448"/>
  <c r="O172" i="448"/>
  <c r="U169" i="448"/>
  <c r="U167" i="448"/>
  <c r="U165" i="448"/>
  <c r="Q163" i="448"/>
  <c r="Q161" i="448"/>
  <c r="Q159" i="448"/>
  <c r="W156" i="448"/>
  <c r="W154" i="448"/>
  <c r="W152" i="448"/>
  <c r="S150" i="448"/>
  <c r="S148" i="448"/>
  <c r="S146" i="448"/>
  <c r="O144" i="448"/>
  <c r="O142" i="448"/>
  <c r="O140" i="448"/>
  <c r="U137" i="448"/>
  <c r="U135" i="448"/>
  <c r="U133" i="448"/>
  <c r="Q131" i="448"/>
  <c r="Q129" i="448"/>
  <c r="S241" i="448"/>
  <c r="S235" i="448"/>
  <c r="O230" i="448"/>
  <c r="R225" i="448"/>
  <c r="Q219" i="448"/>
  <c r="S214" i="448"/>
  <c r="Q209" i="448"/>
  <c r="Q203" i="448"/>
  <c r="S198" i="448"/>
  <c r="Q193" i="448"/>
  <c r="U188" i="448"/>
  <c r="Q186" i="448"/>
  <c r="R183" i="448"/>
  <c r="O179" i="448"/>
  <c r="R176" i="448"/>
  <c r="U172" i="448"/>
  <c r="V169" i="448"/>
  <c r="T166" i="448"/>
  <c r="O163" i="448"/>
  <c r="W159" i="448"/>
  <c r="P156" i="448"/>
  <c r="V153" i="448"/>
  <c r="S149" i="448"/>
  <c r="V146" i="448"/>
  <c r="W143" i="448"/>
  <c r="T139" i="448"/>
  <c r="P137" i="448"/>
  <c r="S133" i="448"/>
  <c r="Q130" i="448"/>
  <c r="V127" i="448"/>
  <c r="R125" i="448"/>
  <c r="P122" i="448"/>
  <c r="V119" i="448"/>
  <c r="R117" i="448"/>
  <c r="P114" i="448"/>
  <c r="V111" i="448"/>
  <c r="R109" i="448"/>
  <c r="P106" i="448"/>
  <c r="V103" i="448"/>
  <c r="R101" i="448"/>
  <c r="P98" i="448"/>
  <c r="V95" i="448"/>
  <c r="R93" i="448"/>
  <c r="P90" i="448"/>
  <c r="V87" i="448"/>
  <c r="R85" i="448"/>
  <c r="P82" i="448"/>
  <c r="V79" i="448"/>
  <c r="R77" i="448"/>
  <c r="P74" i="448"/>
  <c r="V71" i="448"/>
  <c r="R69" i="448"/>
  <c r="P66" i="448"/>
  <c r="V63" i="448"/>
  <c r="R61" i="448"/>
  <c r="P58" i="448"/>
  <c r="V55" i="448"/>
  <c r="R53" i="448"/>
  <c r="P50" i="448"/>
  <c r="V47" i="448"/>
  <c r="R45" i="448"/>
  <c r="P42" i="448"/>
  <c r="V39" i="448"/>
  <c r="R37" i="448"/>
  <c r="P34" i="448"/>
  <c r="V31" i="448"/>
  <c r="R29" i="448"/>
  <c r="P26" i="448"/>
  <c r="V23" i="448"/>
  <c r="W241" i="448"/>
  <c r="U233" i="448"/>
  <c r="O228" i="448"/>
  <c r="U223" i="448"/>
  <c r="T217" i="448"/>
  <c r="V212" i="448"/>
  <c r="U207" i="448"/>
  <c r="T201" i="448"/>
  <c r="V196" i="448"/>
  <c r="T191" i="448"/>
  <c r="P243" i="448"/>
  <c r="U231" i="448"/>
  <c r="S220" i="448"/>
  <c r="R211" i="448"/>
  <c r="V205" i="448"/>
  <c r="P199" i="448"/>
  <c r="P190" i="448"/>
  <c r="T184" i="448"/>
  <c r="S179" i="448"/>
  <c r="T173" i="448"/>
  <c r="T168" i="448"/>
  <c r="S163" i="448"/>
  <c r="T157" i="448"/>
  <c r="T152" i="448"/>
  <c r="S147" i="448"/>
  <c r="T141" i="448"/>
  <c r="T136" i="448"/>
  <c r="S131" i="448"/>
  <c r="T244" i="448"/>
  <c r="V235" i="448"/>
  <c r="P224" i="448"/>
  <c r="W214" i="448"/>
  <c r="P204" i="448"/>
  <c r="U197" i="448"/>
  <c r="R189" i="448"/>
  <c r="U184" i="448"/>
  <c r="P178" i="448"/>
  <c r="P171" i="448"/>
  <c r="P166" i="448"/>
  <c r="U160" i="448"/>
  <c r="O153" i="448"/>
  <c r="P147" i="448"/>
  <c r="P142" i="448"/>
  <c r="P135" i="448"/>
  <c r="O129" i="448"/>
  <c r="R126" i="448"/>
  <c r="O123" i="448"/>
  <c r="W120" i="448"/>
  <c r="R118" i="448"/>
  <c r="O115" i="448"/>
  <c r="W112" i="448"/>
  <c r="R110" i="448"/>
  <c r="O107" i="448"/>
  <c r="W104" i="448"/>
  <c r="R102" i="448"/>
  <c r="O99" i="448"/>
  <c r="W96" i="448"/>
  <c r="R94" i="448"/>
  <c r="O91" i="448"/>
  <c r="W88" i="448"/>
  <c r="R86" i="448"/>
  <c r="O83" i="448"/>
  <c r="W80" i="448"/>
  <c r="R78" i="448"/>
  <c r="O75" i="448"/>
  <c r="W72" i="448"/>
  <c r="R70" i="448"/>
  <c r="O67" i="448"/>
  <c r="W64" i="448"/>
  <c r="R62" i="448"/>
  <c r="O59" i="448"/>
  <c r="W56" i="448"/>
  <c r="Q236" i="448"/>
  <c r="V221" i="448"/>
  <c r="R209" i="448"/>
  <c r="O229" i="448"/>
  <c r="R216" i="448"/>
  <c r="P192" i="448"/>
  <c r="W187" i="448"/>
  <c r="T178" i="448"/>
  <c r="U170" i="448"/>
  <c r="T164" i="448"/>
  <c r="R157" i="448"/>
  <c r="V150" i="448"/>
  <c r="V143" i="448"/>
  <c r="R134" i="448"/>
  <c r="W128" i="448"/>
  <c r="S124" i="448"/>
  <c r="S120" i="448"/>
  <c r="S117" i="448"/>
  <c r="O114" i="448"/>
  <c r="O110" i="448"/>
  <c r="V106" i="448"/>
  <c r="P103" i="448"/>
  <c r="P99" i="448"/>
  <c r="W95" i="448"/>
  <c r="S92" i="448"/>
  <c r="S88" i="448"/>
  <c r="S85" i="448"/>
  <c r="O82" i="448"/>
  <c r="O78" i="448"/>
  <c r="V74" i="448"/>
  <c r="P71" i="448"/>
  <c r="P67" i="448"/>
  <c r="W63" i="448"/>
  <c r="S60" i="448"/>
  <c r="S56" i="448"/>
  <c r="P53" i="448"/>
  <c r="U49" i="448"/>
  <c r="U45" i="448"/>
  <c r="S42" i="448"/>
  <c r="P39" i="448"/>
  <c r="P35" i="448"/>
  <c r="U31" i="448"/>
  <c r="S28" i="448"/>
  <c r="S24" i="448"/>
  <c r="R238" i="448"/>
  <c r="U225" i="448"/>
  <c r="O202" i="448"/>
  <c r="V195" i="448"/>
  <c r="V184" i="448"/>
  <c r="W177" i="448"/>
  <c r="T170" i="448"/>
  <c r="U162" i="448"/>
  <c r="R155" i="448"/>
  <c r="R149" i="448"/>
  <c r="V142" i="448"/>
  <c r="V135" i="448"/>
  <c r="S128" i="448"/>
  <c r="U123" i="448"/>
  <c r="Q117" i="448"/>
  <c r="Q112" i="448"/>
  <c r="U107" i="448"/>
  <c r="Q101" i="448"/>
  <c r="Q96" i="448"/>
  <c r="U91" i="448"/>
  <c r="Q85" i="448"/>
  <c r="Q80" i="448"/>
  <c r="U75" i="448"/>
  <c r="Q69" i="448"/>
  <c r="Q64" i="448"/>
  <c r="U59" i="448"/>
  <c r="W54" i="448"/>
  <c r="R52" i="448"/>
  <c r="T49" i="448"/>
  <c r="W46" i="448"/>
  <c r="R44" i="448"/>
  <c r="T41" i="448"/>
  <c r="W38" i="448"/>
  <c r="R36" i="448"/>
  <c r="T33" i="448"/>
  <c r="W30" i="448"/>
  <c r="R28" i="448"/>
  <c r="T25" i="448"/>
  <c r="N22" i="448"/>
  <c r="S212" i="448"/>
  <c r="W194" i="448"/>
  <c r="O181" i="448"/>
  <c r="O175" i="448"/>
  <c r="W169" i="448"/>
  <c r="P160" i="448"/>
  <c r="R153" i="448"/>
  <c r="R147" i="448"/>
  <c r="V140" i="448"/>
  <c r="V133" i="448"/>
  <c r="S126" i="448"/>
  <c r="S122" i="448"/>
  <c r="S119" i="448"/>
  <c r="O116" i="448"/>
  <c r="O112" i="448"/>
  <c r="V108" i="448"/>
  <c r="P105" i="448"/>
  <c r="P101" i="448"/>
  <c r="W97" i="448"/>
  <c r="S94" i="448"/>
  <c r="S90" i="448"/>
  <c r="S87" i="448"/>
  <c r="O84" i="448"/>
  <c r="O80" i="448"/>
  <c r="V76" i="448"/>
  <c r="P73" i="448"/>
  <c r="P69" i="448"/>
  <c r="W65" i="448"/>
  <c r="S62" i="448"/>
  <c r="S58" i="448"/>
  <c r="S55" i="448"/>
  <c r="Q52" i="448"/>
  <c r="Q48" i="448"/>
  <c r="V44" i="448"/>
  <c r="S41" i="448"/>
  <c r="S37" i="448"/>
  <c r="Q34" i="448"/>
  <c r="V30" i="448"/>
  <c r="V26" i="448"/>
  <c r="S23" i="448"/>
  <c r="R222" i="448"/>
  <c r="U205" i="448"/>
  <c r="P195" i="448"/>
  <c r="T188" i="448"/>
  <c r="U178" i="448"/>
  <c r="T172" i="448"/>
  <c r="U166" i="448"/>
  <c r="V158" i="448"/>
  <c r="V151" i="448"/>
  <c r="Q144" i="448"/>
  <c r="V136" i="448"/>
  <c r="V131" i="448"/>
  <c r="U125" i="448"/>
  <c r="Q119" i="448"/>
  <c r="Q114" i="448"/>
  <c r="U109" i="448"/>
  <c r="Q103" i="448"/>
  <c r="Q98" i="448"/>
  <c r="U93" i="448"/>
  <c r="Q87" i="448"/>
  <c r="Q82" i="448"/>
  <c r="U77" i="448"/>
  <c r="Q71" i="448"/>
  <c r="Q66" i="448"/>
  <c r="U61" i="448"/>
  <c r="O56" i="448"/>
  <c r="W53" i="448"/>
  <c r="Q51" i="448"/>
  <c r="O48" i="448"/>
  <c r="W45" i="448"/>
  <c r="Q43" i="448"/>
  <c r="O40" i="448"/>
  <c r="W37" i="448"/>
  <c r="Q35" i="448"/>
  <c r="O32" i="448"/>
  <c r="W29" i="448"/>
  <c r="Q27" i="448"/>
  <c r="O24" i="448"/>
  <c r="U245" i="448"/>
  <c r="Q239" i="448"/>
  <c r="V234" i="448"/>
  <c r="P229" i="448"/>
  <c r="T246" i="448"/>
  <c r="U232" i="448"/>
  <c r="P226" i="448"/>
  <c r="O223" i="448"/>
  <c r="O219" i="448"/>
  <c r="U214" i="448"/>
  <c r="Q210" i="448"/>
  <c r="Q206" i="448"/>
  <c r="W201" i="448"/>
  <c r="S197" i="448"/>
  <c r="S193" i="448"/>
  <c r="Q240" i="448"/>
  <c r="V236" i="448"/>
  <c r="Q228" i="448"/>
  <c r="P222" i="448"/>
  <c r="V215" i="448"/>
  <c r="T208" i="448"/>
  <c r="U201" i="448"/>
  <c r="R196" i="448"/>
  <c r="O190" i="448"/>
  <c r="U185" i="448"/>
  <c r="U181" i="448"/>
  <c r="Q177" i="448"/>
  <c r="W172" i="448"/>
  <c r="W168" i="448"/>
  <c r="S164" i="448"/>
  <c r="O160" i="448"/>
  <c r="O156" i="448"/>
  <c r="U151" i="448"/>
  <c r="Q147" i="448"/>
  <c r="Q143" i="448"/>
  <c r="W138" i="448"/>
  <c r="S134" i="448"/>
  <c r="S130" i="448"/>
  <c r="Q238" i="448"/>
  <c r="U227" i="448"/>
  <c r="Q217" i="448"/>
  <c r="S206" i="448"/>
  <c r="Q195" i="448"/>
  <c r="T187" i="448"/>
  <c r="U180" i="448"/>
  <c r="T174" i="448"/>
  <c r="R168" i="448"/>
  <c r="V161" i="448"/>
  <c r="V154" i="448"/>
  <c r="P148" i="448"/>
  <c r="S141" i="448"/>
  <c r="R135" i="448"/>
  <c r="P129" i="448"/>
  <c r="V123" i="448"/>
  <c r="P118" i="448"/>
  <c r="R113" i="448"/>
  <c r="V107" i="448"/>
  <c r="P102" i="448"/>
  <c r="R97" i="448"/>
  <c r="V91" i="448"/>
  <c r="P86" i="448"/>
  <c r="R81" i="448"/>
  <c r="V75" i="448"/>
  <c r="P70" i="448"/>
  <c r="R65" i="448"/>
  <c r="V59" i="448"/>
  <c r="P54" i="448"/>
  <c r="R49" i="448"/>
  <c r="V43" i="448"/>
  <c r="P38" i="448"/>
  <c r="R33" i="448"/>
  <c r="V27" i="448"/>
  <c r="T245" i="448"/>
  <c r="W231" i="448"/>
  <c r="U215" i="448"/>
  <c r="V204" i="448"/>
  <c r="T193" i="448"/>
  <c r="U240" i="448"/>
  <c r="R217" i="448"/>
  <c r="P202" i="448"/>
  <c r="P187" i="448"/>
  <c r="T176" i="448"/>
  <c r="T165" i="448"/>
  <c r="S155" i="448"/>
  <c r="T144" i="448"/>
  <c r="T133" i="448"/>
  <c r="T241" i="448"/>
  <c r="V219" i="448"/>
  <c r="W200" i="448"/>
  <c r="V187" i="448"/>
  <c r="P175" i="448"/>
  <c r="P162" i="448"/>
  <c r="P151" i="448"/>
  <c r="P138" i="448"/>
  <c r="O127" i="448"/>
  <c r="R122" i="448"/>
  <c r="W116" i="448"/>
  <c r="O111" i="448"/>
  <c r="R106" i="448"/>
  <c r="W100" i="448"/>
  <c r="O95" i="448"/>
  <c r="R90" i="448"/>
  <c r="W84" i="448"/>
  <c r="O79" i="448"/>
  <c r="O71" i="448"/>
  <c r="R66" i="448"/>
  <c r="W60" i="448"/>
  <c r="S243" i="448"/>
  <c r="W237" i="448"/>
  <c r="W206" i="448"/>
  <c r="V175" i="448"/>
  <c r="V160" i="448"/>
  <c r="T146" i="448"/>
  <c r="T132" i="448"/>
  <c r="V122" i="448"/>
  <c r="P115" i="448"/>
  <c r="S108" i="448"/>
  <c r="S101" i="448"/>
  <c r="O98" i="448"/>
  <c r="V90" i="448"/>
  <c r="P83" i="448"/>
  <c r="S76" i="448"/>
  <c r="S72" i="448"/>
  <c r="O66" i="448"/>
  <c r="V58" i="448"/>
  <c r="P51" i="448"/>
  <c r="S44" i="448"/>
  <c r="S40" i="448"/>
  <c r="U33" i="448"/>
  <c r="S26" i="448"/>
  <c r="V233" i="448"/>
  <c r="R214" i="448"/>
  <c r="R187" i="448"/>
  <c r="V174" i="448"/>
  <c r="R158" i="448"/>
  <c r="W145" i="448"/>
  <c r="R132" i="448"/>
  <c r="Q120" i="448"/>
  <c r="Q109" i="448"/>
  <c r="U99" i="448"/>
  <c r="Q88" i="448"/>
  <c r="Q77" i="448"/>
  <c r="U67" i="448"/>
  <c r="R56" i="448"/>
  <c r="T53" i="448"/>
  <c r="R48" i="448"/>
  <c r="O246" i="448"/>
  <c r="O244" i="448"/>
  <c r="U241" i="448"/>
  <c r="U239" i="448"/>
  <c r="U237" i="448"/>
  <c r="Q235" i="448"/>
  <c r="V232" i="448"/>
  <c r="R230" i="448"/>
  <c r="P227" i="448"/>
  <c r="V224" i="448"/>
  <c r="T243" i="448"/>
  <c r="R240" i="448"/>
  <c r="U236" i="448"/>
  <c r="P234" i="448"/>
  <c r="P230" i="448"/>
  <c r="U226" i="448"/>
  <c r="W223" i="448"/>
  <c r="S221" i="448"/>
  <c r="S219" i="448"/>
  <c r="S217" i="448"/>
  <c r="O215" i="448"/>
  <c r="O213" i="448"/>
  <c r="O211" i="448"/>
  <c r="U208" i="448"/>
  <c r="U206" i="448"/>
  <c r="U204" i="448"/>
  <c r="Q202" i="448"/>
  <c r="Q200" i="448"/>
  <c r="Q198" i="448"/>
  <c r="W195" i="448"/>
  <c r="W193" i="448"/>
  <c r="V246" i="448"/>
  <c r="R241" i="448"/>
  <c r="R237" i="448"/>
  <c r="W233" i="448"/>
  <c r="U229" i="448"/>
  <c r="W225" i="448"/>
  <c r="Q223" i="448"/>
  <c r="T219" i="448"/>
  <c r="O216" i="448"/>
  <c r="R213" i="448"/>
  <c r="P209" i="448"/>
  <c r="V206" i="448"/>
  <c r="T203" i="448"/>
  <c r="V199" i="448"/>
  <c r="W196" i="448"/>
  <c r="P193" i="448"/>
  <c r="S190" i="448"/>
  <c r="S188" i="448"/>
  <c r="S186" i="448"/>
  <c r="O184" i="448"/>
  <c r="O182" i="448"/>
  <c r="O180" i="448"/>
  <c r="U177" i="448"/>
  <c r="U175" i="448"/>
  <c r="U173" i="448"/>
  <c r="Q171" i="448"/>
  <c r="Q169" i="448"/>
  <c r="Q167" i="448"/>
  <c r="W164" i="448"/>
  <c r="W162" i="448"/>
  <c r="W160" i="448"/>
  <c r="S158" i="448"/>
  <c r="S156" i="448"/>
  <c r="S154" i="448"/>
  <c r="O152" i="448"/>
  <c r="O150" i="448"/>
  <c r="O148" i="448"/>
  <c r="U145" i="448"/>
  <c r="U143" i="448"/>
  <c r="U141" i="448"/>
  <c r="Q139" i="448"/>
  <c r="Q137" i="448"/>
  <c r="Q135" i="448"/>
  <c r="W132" i="448"/>
  <c r="W130" i="448"/>
  <c r="U246" i="448"/>
  <c r="O239" i="448"/>
  <c r="T234" i="448"/>
  <c r="V229" i="448"/>
  <c r="R223" i="448"/>
  <c r="T218" i="448"/>
  <c r="T213" i="448"/>
  <c r="R207" i="448"/>
  <c r="T202" i="448"/>
  <c r="T197" i="448"/>
  <c r="W191" i="448"/>
  <c r="P188" i="448"/>
  <c r="V185" i="448"/>
  <c r="S181" i="448"/>
  <c r="V178" i="448"/>
  <c r="W175" i="448"/>
  <c r="T171" i="448"/>
  <c r="P169" i="448"/>
  <c r="S165" i="448"/>
  <c r="Q162" i="448"/>
  <c r="R159" i="448"/>
  <c r="T155" i="448"/>
  <c r="R152" i="448"/>
  <c r="U148" i="448"/>
  <c r="Q146" i="448"/>
  <c r="T142" i="448"/>
  <c r="O139" i="448"/>
  <c r="R136" i="448"/>
  <c r="P132" i="448"/>
  <c r="V129" i="448"/>
  <c r="R127" i="448"/>
  <c r="P124" i="448"/>
  <c r="V121" i="448"/>
  <c r="R119" i="448"/>
  <c r="P116" i="448"/>
  <c r="V113" i="448"/>
  <c r="R111" i="448"/>
  <c r="P108" i="448"/>
  <c r="V105" i="448"/>
  <c r="R103" i="448"/>
  <c r="P100" i="448"/>
  <c r="V97" i="448"/>
  <c r="R95" i="448"/>
  <c r="P92" i="448"/>
  <c r="V89" i="448"/>
  <c r="R87" i="448"/>
  <c r="P84" i="448"/>
  <c r="V81" i="448"/>
  <c r="R79" i="448"/>
  <c r="P76" i="448"/>
  <c r="V73" i="448"/>
  <c r="R71" i="448"/>
  <c r="P68" i="448"/>
  <c r="V65" i="448"/>
  <c r="R63" i="448"/>
  <c r="P60" i="448"/>
  <c r="V57" i="448"/>
  <c r="R55" i="448"/>
  <c r="P52" i="448"/>
  <c r="V49" i="448"/>
  <c r="R47" i="448"/>
  <c r="P44" i="448"/>
  <c r="V41" i="448"/>
  <c r="R39" i="448"/>
  <c r="P36" i="448"/>
  <c r="V33" i="448"/>
  <c r="R31" i="448"/>
  <c r="P28" i="448"/>
  <c r="V25" i="448"/>
  <c r="R23" i="448"/>
  <c r="V237" i="448"/>
  <c r="Q232" i="448"/>
  <c r="V227" i="448"/>
  <c r="P221" i="448"/>
  <c r="V216" i="448"/>
  <c r="U211" i="448"/>
  <c r="P205" i="448"/>
  <c r="V200" i="448"/>
  <c r="U195" i="448"/>
  <c r="T189" i="448"/>
  <c r="O241" i="448"/>
  <c r="S228" i="448"/>
  <c r="W218" i="448"/>
  <c r="O210" i="448"/>
  <c r="O204" i="448"/>
  <c r="P196" i="448"/>
  <c r="P189" i="448"/>
  <c r="T183" i="448"/>
  <c r="S177" i="448"/>
  <c r="Q172" i="448"/>
  <c r="T167" i="448"/>
  <c r="S161" i="448"/>
  <c r="Q156" i="448"/>
  <c r="T151" i="448"/>
  <c r="S145" i="448"/>
  <c r="Q140" i="448"/>
  <c r="T135" i="448"/>
  <c r="S129" i="448"/>
  <c r="U242" i="448"/>
  <c r="O232" i="448"/>
  <c r="O220" i="448"/>
  <c r="V213" i="448"/>
  <c r="R203" i="448"/>
  <c r="O194" i="448"/>
  <c r="V188" i="448"/>
  <c r="P183" i="448"/>
  <c r="U176" i="448"/>
  <c r="P170" i="448"/>
  <c r="P165" i="448"/>
  <c r="P158" i="448"/>
  <c r="U152" i="448"/>
  <c r="P146" i="448"/>
  <c r="P139" i="448"/>
  <c r="P134" i="448"/>
  <c r="V128" i="448"/>
  <c r="O125" i="448"/>
  <c r="W122" i="448"/>
  <c r="R120" i="448"/>
  <c r="O117" i="448"/>
  <c r="W114" i="448"/>
  <c r="R112" i="448"/>
  <c r="O109" i="448"/>
  <c r="W106" i="448"/>
  <c r="R104" i="448"/>
  <c r="O101" i="448"/>
  <c r="W98" i="448"/>
  <c r="R96" i="448"/>
  <c r="O93" i="448"/>
  <c r="W90" i="448"/>
  <c r="R88" i="448"/>
  <c r="O85" i="448"/>
  <c r="W82" i="448"/>
  <c r="R80" i="448"/>
  <c r="O77" i="448"/>
  <c r="W74" i="448"/>
  <c r="R72" i="448"/>
  <c r="O69" i="448"/>
  <c r="W66" i="448"/>
  <c r="R64" i="448"/>
  <c r="O61" i="448"/>
  <c r="W58" i="448"/>
  <c r="R246" i="448"/>
  <c r="O233" i="448"/>
  <c r="P218" i="448"/>
  <c r="V240" i="448"/>
  <c r="P220" i="448"/>
  <c r="T207" i="448"/>
  <c r="V191" i="448"/>
  <c r="S183" i="448"/>
  <c r="P176" i="448"/>
  <c r="R169" i="448"/>
  <c r="T161" i="448"/>
  <c r="V156" i="448"/>
  <c r="V149" i="448"/>
  <c r="R140" i="448"/>
  <c r="O133" i="448"/>
  <c r="P127" i="448"/>
  <c r="P123" i="448"/>
  <c r="W119" i="448"/>
  <c r="S116" i="448"/>
  <c r="S112" i="448"/>
  <c r="S109" i="448"/>
  <c r="O106" i="448"/>
  <c r="O102" i="448"/>
  <c r="V98" i="448"/>
  <c r="P95" i="448"/>
  <c r="P91" i="448"/>
  <c r="W87" i="448"/>
  <c r="S84" i="448"/>
  <c r="S80" i="448"/>
  <c r="S77" i="448"/>
  <c r="O74" i="448"/>
  <c r="O70" i="448"/>
  <c r="V66" i="448"/>
  <c r="P63" i="448"/>
  <c r="P59" i="448"/>
  <c r="U55" i="448"/>
  <c r="S52" i="448"/>
  <c r="S48" i="448"/>
  <c r="P45" i="448"/>
  <c r="U41" i="448"/>
  <c r="U37" i="448"/>
  <c r="S34" i="448"/>
  <c r="P31" i="448"/>
  <c r="P27" i="448"/>
  <c r="U23" i="448"/>
  <c r="O237" i="448"/>
  <c r="T215" i="448"/>
  <c r="V201" i="448"/>
  <c r="S191" i="448"/>
  <c r="U182" i="448"/>
  <c r="S175" i="448"/>
  <c r="P168" i="448"/>
  <c r="Q160" i="448"/>
  <c r="T153" i="448"/>
  <c r="V148" i="448"/>
  <c r="W139" i="448"/>
  <c r="W133" i="448"/>
  <c r="U127" i="448"/>
  <c r="Q121" i="448"/>
  <c r="Q116" i="448"/>
  <c r="U111" i="448"/>
  <c r="Q105" i="448"/>
  <c r="Q100" i="448"/>
  <c r="U95" i="448"/>
  <c r="Q89" i="448"/>
  <c r="Q84" i="448"/>
  <c r="U79" i="448"/>
  <c r="Q73" i="448"/>
  <c r="Q68" i="448"/>
  <c r="U63" i="448"/>
  <c r="Q57" i="448"/>
  <c r="R54" i="448"/>
  <c r="T51" i="448"/>
  <c r="W48" i="448"/>
  <c r="R46" i="448"/>
  <c r="T43" i="448"/>
  <c r="W40" i="448"/>
  <c r="R38" i="448"/>
  <c r="T35" i="448"/>
  <c r="W32" i="448"/>
  <c r="R30" i="448"/>
  <c r="T27" i="448"/>
  <c r="W24" i="448"/>
  <c r="Q246" i="448"/>
  <c r="W208" i="448"/>
  <c r="U186" i="448"/>
  <c r="T180" i="448"/>
  <c r="U174" i="448"/>
  <c r="V166" i="448"/>
  <c r="V159" i="448"/>
  <c r="Q152" i="448"/>
  <c r="V144" i="448"/>
  <c r="V139" i="448"/>
  <c r="W131" i="448"/>
  <c r="P125" i="448"/>
  <c r="W121" i="448"/>
  <c r="S118" i="448"/>
  <c r="S114" i="448"/>
  <c r="S111" i="448"/>
  <c r="O108" i="448"/>
  <c r="O104" i="448"/>
  <c r="V100" i="448"/>
  <c r="P97" i="448"/>
  <c r="P93" i="448"/>
  <c r="W89" i="448"/>
  <c r="S86" i="448"/>
  <c r="S82" i="448"/>
  <c r="S79" i="448"/>
  <c r="O76" i="448"/>
  <c r="O72" i="448"/>
  <c r="V68" i="448"/>
  <c r="P65" i="448"/>
  <c r="P61" i="448"/>
  <c r="W57" i="448"/>
  <c r="V54" i="448"/>
  <c r="V50" i="448"/>
  <c r="S47" i="448"/>
  <c r="Q44" i="448"/>
  <c r="Q40" i="448"/>
  <c r="V36" i="448"/>
  <c r="S33" i="448"/>
  <c r="S29" i="448"/>
  <c r="Q26" i="448"/>
  <c r="M22" i="448"/>
  <c r="Q213" i="448"/>
  <c r="S204" i="448"/>
  <c r="P194" i="448"/>
  <c r="P184" i="448"/>
  <c r="R177" i="448"/>
  <c r="R171" i="448"/>
  <c r="V164" i="448"/>
  <c r="V157" i="448"/>
  <c r="W149" i="448"/>
  <c r="O141" i="448"/>
  <c r="O135" i="448"/>
  <c r="W129" i="448"/>
  <c r="Q123" i="448"/>
  <c r="Q118" i="448"/>
  <c r="U113" i="448"/>
  <c r="Q107" i="448"/>
  <c r="Q102" i="448"/>
  <c r="U97" i="448"/>
  <c r="Q91" i="448"/>
  <c r="Q86" i="448"/>
  <c r="U81" i="448"/>
  <c r="Q75" i="448"/>
  <c r="Q70" i="448"/>
  <c r="U65" i="448"/>
  <c r="Q59" i="448"/>
  <c r="W55" i="448"/>
  <c r="Q53" i="448"/>
  <c r="O50" i="448"/>
  <c r="W47" i="448"/>
  <c r="Q45" i="448"/>
  <c r="O42" i="448"/>
  <c r="W39" i="448"/>
  <c r="Q37" i="448"/>
  <c r="O34" i="448"/>
  <c r="W31" i="448"/>
  <c r="Q29" i="448"/>
  <c r="O26" i="448"/>
  <c r="W23" i="448"/>
  <c r="Q243" i="448"/>
  <c r="Q241" i="448"/>
  <c r="W236" i="448"/>
  <c r="R232" i="448"/>
  <c r="V226" i="448"/>
  <c r="V242" i="448"/>
  <c r="W239" i="448"/>
  <c r="P236" i="448"/>
  <c r="S229" i="448"/>
  <c r="O221" i="448"/>
  <c r="U216" i="448"/>
  <c r="U212" i="448"/>
  <c r="Q208" i="448"/>
  <c r="W203" i="448"/>
  <c r="W199" i="448"/>
  <c r="S195" i="448"/>
  <c r="R245" i="448"/>
  <c r="T232" i="448"/>
  <c r="Q225" i="448"/>
  <c r="S218" i="448"/>
  <c r="R212" i="448"/>
  <c r="P206" i="448"/>
  <c r="Q199" i="448"/>
  <c r="O192" i="448"/>
  <c r="O188" i="448"/>
  <c r="U183" i="448"/>
  <c r="Q179" i="448"/>
  <c r="Q175" i="448"/>
  <c r="W170" i="448"/>
  <c r="S166" i="448"/>
  <c r="S162" i="448"/>
  <c r="O158" i="448"/>
  <c r="U153" i="448"/>
  <c r="U149" i="448"/>
  <c r="Q145" i="448"/>
  <c r="W140" i="448"/>
  <c r="W136" i="448"/>
  <c r="S132" i="448"/>
  <c r="W243" i="448"/>
  <c r="R233" i="448"/>
  <c r="S222" i="448"/>
  <c r="Q211" i="448"/>
  <c r="Q201" i="448"/>
  <c r="R191" i="448"/>
  <c r="R184" i="448"/>
  <c r="Q178" i="448"/>
  <c r="O171" i="448"/>
  <c r="P164" i="448"/>
  <c r="T158" i="448"/>
  <c r="W151" i="448"/>
  <c r="P145" i="448"/>
  <c r="V138" i="448"/>
  <c r="T131" i="448"/>
  <c r="P126" i="448"/>
  <c r="R121" i="448"/>
  <c r="V115" i="448"/>
  <c r="P110" i="448"/>
  <c r="R105" i="448"/>
  <c r="V99" i="448"/>
  <c r="P94" i="448"/>
  <c r="R89" i="448"/>
  <c r="V83" i="448"/>
  <c r="P78" i="448"/>
  <c r="R73" i="448"/>
  <c r="V67" i="448"/>
  <c r="P62" i="448"/>
  <c r="R57" i="448"/>
  <c r="V51" i="448"/>
  <c r="P46" i="448"/>
  <c r="R41" i="448"/>
  <c r="V35" i="448"/>
  <c r="P30" i="448"/>
  <c r="R25" i="448"/>
  <c r="T236" i="448"/>
  <c r="V225" i="448"/>
  <c r="V220" i="448"/>
  <c r="T209" i="448"/>
  <c r="U199" i="448"/>
  <c r="Q188" i="448"/>
  <c r="T223" i="448"/>
  <c r="V209" i="448"/>
  <c r="R194" i="448"/>
  <c r="T181" i="448"/>
  <c r="S171" i="448"/>
  <c r="T160" i="448"/>
  <c r="T149" i="448"/>
  <c r="S139" i="448"/>
  <c r="U128" i="448"/>
  <c r="Q229" i="448"/>
  <c r="P211" i="448"/>
  <c r="V193" i="448"/>
  <c r="P181" i="448"/>
  <c r="O169" i="448"/>
  <c r="P157" i="448"/>
  <c r="U144" i="448"/>
  <c r="P133" i="448"/>
  <c r="W124" i="448"/>
  <c r="O119" i="448"/>
  <c r="R114" i="448"/>
  <c r="W108" i="448"/>
  <c r="O103" i="448"/>
  <c r="R98" i="448"/>
  <c r="W92" i="448"/>
  <c r="O87" i="448"/>
  <c r="R82" i="448"/>
  <c r="W76" i="448"/>
  <c r="R74" i="448"/>
  <c r="W68" i="448"/>
  <c r="O63" i="448"/>
  <c r="R58" i="448"/>
  <c r="O225" i="448"/>
  <c r="P216" i="448"/>
  <c r="R219" i="448"/>
  <c r="O189" i="448"/>
  <c r="V182" i="448"/>
  <c r="R166" i="448"/>
  <c r="V155" i="448"/>
  <c r="U138" i="448"/>
  <c r="O126" i="448"/>
  <c r="P119" i="448"/>
  <c r="W111" i="448"/>
  <c r="S104" i="448"/>
  <c r="O94" i="448"/>
  <c r="P87" i="448"/>
  <c r="W79" i="448"/>
  <c r="S69" i="448"/>
  <c r="O62" i="448"/>
  <c r="P55" i="448"/>
  <c r="U47" i="448"/>
  <c r="P37" i="448"/>
  <c r="U29" i="448"/>
  <c r="P23" i="448"/>
  <c r="P200" i="448"/>
  <c r="R181" i="448"/>
  <c r="W165" i="448"/>
  <c r="V152" i="448"/>
  <c r="T138" i="448"/>
  <c r="Q125" i="448"/>
  <c r="U115" i="448"/>
  <c r="Q104" i="448"/>
  <c r="Q93" i="448"/>
  <c r="U83" i="448"/>
  <c r="Q72" i="448"/>
  <c r="Q61" i="448"/>
  <c r="W50" i="448"/>
  <c r="T45" i="448"/>
  <c r="W242" i="448"/>
  <c r="R234" i="448"/>
  <c r="U244" i="448"/>
  <c r="P232" i="448"/>
  <c r="U220" i="448"/>
  <c r="W211" i="448"/>
  <c r="S203" i="448"/>
  <c r="O195" i="448"/>
  <c r="W234" i="448"/>
  <c r="R221" i="448"/>
  <c r="O208" i="448"/>
  <c r="S194" i="448"/>
  <c r="Q185" i="448"/>
  <c r="W176" i="448"/>
  <c r="O168" i="448"/>
  <c r="U159" i="448"/>
  <c r="Q151" i="448"/>
  <c r="S142" i="448"/>
  <c r="O134" i="448"/>
  <c r="P237" i="448"/>
  <c r="R215" i="448"/>
  <c r="T194" i="448"/>
  <c r="P180" i="448"/>
  <c r="R167" i="448"/>
  <c r="Q154" i="448"/>
  <c r="U140" i="448"/>
  <c r="P128" i="448"/>
  <c r="V117" i="448"/>
  <c r="R107" i="448"/>
  <c r="P96" i="448"/>
  <c r="V85" i="448"/>
  <c r="R75" i="448"/>
  <c r="P64" i="448"/>
  <c r="V53" i="448"/>
  <c r="R43" i="448"/>
  <c r="P32" i="448"/>
  <c r="R244" i="448"/>
  <c r="U219" i="448"/>
  <c r="P197" i="448"/>
  <c r="Q221" i="448"/>
  <c r="W192" i="448"/>
  <c r="S169" i="448"/>
  <c r="Q148" i="448"/>
  <c r="O128" i="448"/>
  <c r="R208" i="448"/>
  <c r="P179" i="448"/>
  <c r="P155" i="448"/>
  <c r="P130" i="448"/>
  <c r="W118" i="448"/>
  <c r="R108" i="448"/>
  <c r="O97" i="448"/>
  <c r="W86" i="448"/>
  <c r="R76" i="448"/>
  <c r="O65" i="448"/>
  <c r="P239" i="448"/>
  <c r="O218" i="448"/>
  <c r="R172" i="448"/>
  <c r="P144" i="448"/>
  <c r="O122" i="448"/>
  <c r="P107" i="448"/>
  <c r="S93" i="448"/>
  <c r="P79" i="448"/>
  <c r="S64" i="448"/>
  <c r="S50" i="448"/>
  <c r="S36" i="448"/>
  <c r="V243" i="448"/>
  <c r="T185" i="448"/>
  <c r="O157" i="448"/>
  <c r="R129" i="448"/>
  <c r="Q108" i="448"/>
  <c r="U87" i="448"/>
  <c r="Q65" i="448"/>
  <c r="R50" i="448"/>
  <c r="R42" i="448"/>
  <c r="W36" i="448"/>
  <c r="T31" i="448"/>
  <c r="R26" i="448"/>
  <c r="R224" i="448"/>
  <c r="Q184" i="448"/>
  <c r="V171" i="448"/>
  <c r="U154" i="448"/>
  <c r="U142" i="448"/>
  <c r="S127" i="448"/>
  <c r="O120" i="448"/>
  <c r="P113" i="448"/>
  <c r="W105" i="448"/>
  <c r="S98" i="448"/>
  <c r="O92" i="448"/>
  <c r="V84" i="448"/>
  <c r="P77" i="448"/>
  <c r="S70" i="448"/>
  <c r="S63" i="448"/>
  <c r="Q56" i="448"/>
  <c r="S49" i="448"/>
  <c r="Q42" i="448"/>
  <c r="V34" i="448"/>
  <c r="Q28" i="448"/>
  <c r="Q226" i="448"/>
  <c r="T199" i="448"/>
  <c r="W181" i="448"/>
  <c r="O167" i="448"/>
  <c r="P152" i="448"/>
  <c r="R139" i="448"/>
  <c r="Q126" i="448"/>
  <c r="Q115" i="448"/>
  <c r="U105" i="448"/>
  <c r="Q94" i="448"/>
  <c r="Q83" i="448"/>
  <c r="U73" i="448"/>
  <c r="Q62" i="448"/>
  <c r="O54" i="448"/>
  <c r="Q49" i="448"/>
  <c r="W43" i="448"/>
  <c r="O38" i="448"/>
  <c r="Q33" i="448"/>
  <c r="W27" i="448"/>
  <c r="V228" i="448"/>
  <c r="U224" i="448"/>
  <c r="W207" i="448"/>
  <c r="V244" i="448"/>
  <c r="V214" i="448"/>
  <c r="U189" i="448"/>
  <c r="S172" i="448"/>
  <c r="Q155" i="448"/>
  <c r="S138" i="448"/>
  <c r="T226" i="448"/>
  <c r="V186" i="448"/>
  <c r="P161" i="448"/>
  <c r="T134" i="448"/>
  <c r="P112" i="448"/>
  <c r="R91" i="448"/>
  <c r="V69" i="448"/>
  <c r="P48" i="448"/>
  <c r="R27" i="448"/>
  <c r="V208" i="448"/>
  <c r="R206" i="448"/>
  <c r="T159" i="448"/>
  <c r="W227" i="448"/>
  <c r="P167" i="448"/>
  <c r="R124" i="448"/>
  <c r="W102" i="448"/>
  <c r="O81" i="448"/>
  <c r="R60" i="448"/>
  <c r="R188" i="448"/>
  <c r="T129" i="448"/>
  <c r="S100" i="448"/>
  <c r="W71" i="448"/>
  <c r="P43" i="448"/>
  <c r="P207" i="448"/>
  <c r="S143" i="448"/>
  <c r="Q97" i="448"/>
  <c r="T55" i="448"/>
  <c r="T39" i="448"/>
  <c r="W28" i="448"/>
  <c r="R195" i="448"/>
  <c r="W163" i="448"/>
  <c r="V134" i="448"/>
  <c r="V116" i="448"/>
  <c r="S102" i="448"/>
  <c r="O88" i="448"/>
  <c r="W73" i="448"/>
  <c r="O60" i="448"/>
  <c r="S45" i="448"/>
  <c r="S31" i="448"/>
  <c r="V211" i="448"/>
  <c r="O173" i="448"/>
  <c r="R145" i="448"/>
  <c r="U121" i="448"/>
  <c r="Q99" i="448"/>
  <c r="Q78" i="448"/>
  <c r="U57" i="448"/>
  <c r="O46" i="448"/>
  <c r="W35" i="448"/>
  <c r="Q25" i="448"/>
  <c r="W244" i="448"/>
  <c r="R226" i="448"/>
  <c r="U222" i="448"/>
  <c r="S205" i="448"/>
  <c r="S239" i="448"/>
  <c r="T211" i="448"/>
  <c r="Q187" i="448"/>
  <c r="S170" i="448"/>
  <c r="Q153" i="448"/>
  <c r="O136" i="448"/>
  <c r="T221" i="448"/>
  <c r="W183" i="448"/>
  <c r="U156" i="448"/>
  <c r="O131" i="448"/>
  <c r="V109" i="448"/>
  <c r="P88" i="448"/>
  <c r="R67" i="448"/>
  <c r="V45" i="448"/>
  <c r="P24" i="448"/>
  <c r="U203" i="448"/>
  <c r="R200" i="448"/>
  <c r="S153" i="448"/>
  <c r="W216" i="448"/>
  <c r="O161" i="448"/>
  <c r="O121" i="448"/>
  <c r="R100" i="448"/>
  <c r="W78" i="448"/>
  <c r="O57" i="448"/>
  <c r="V181" i="448"/>
  <c r="S125" i="448"/>
  <c r="S96" i="448"/>
  <c r="S68" i="448"/>
  <c r="U39" i="448"/>
  <c r="O196" i="448"/>
  <c r="P136" i="448"/>
  <c r="Q92" i="448"/>
  <c r="W52" i="448"/>
  <c r="T37" i="448"/>
  <c r="W26" i="448"/>
  <c r="R185" i="448"/>
  <c r="W157" i="448"/>
  <c r="R128" i="448"/>
  <c r="W113" i="448"/>
  <c r="O100" i="448"/>
  <c r="P85" i="448"/>
  <c r="S71" i="448"/>
  <c r="P57" i="448"/>
  <c r="V42" i="448"/>
  <c r="V28" i="448"/>
  <c r="P203" i="448"/>
  <c r="V168" i="448"/>
  <c r="T140" i="448"/>
  <c r="U117" i="448"/>
  <c r="Q95" i="448"/>
  <c r="Q74" i="448"/>
  <c r="Q55" i="448"/>
  <c r="O44" i="448"/>
  <c r="W33" i="448"/>
  <c r="Q23" i="448"/>
  <c r="W240" i="448"/>
  <c r="P231" i="448"/>
  <c r="Q242" i="448"/>
  <c r="U228" i="448"/>
  <c r="Q218" i="448"/>
  <c r="W209" i="448"/>
  <c r="S201" i="448"/>
  <c r="U192" i="448"/>
  <c r="V231" i="448"/>
  <c r="U217" i="448"/>
  <c r="W204" i="448"/>
  <c r="U191" i="448"/>
  <c r="Q183" i="448"/>
  <c r="S174" i="448"/>
  <c r="O166" i="448"/>
  <c r="U157" i="448"/>
  <c r="W148" i="448"/>
  <c r="S140" i="448"/>
  <c r="O132" i="448"/>
  <c r="Q231" i="448"/>
  <c r="T210" i="448"/>
  <c r="T190" i="448"/>
  <c r="P177" i="448"/>
  <c r="T163" i="448"/>
  <c r="R151" i="448"/>
  <c r="V137" i="448"/>
  <c r="V125" i="448"/>
  <c r="R115" i="448"/>
  <c r="P104" i="448"/>
  <c r="V93" i="448"/>
  <c r="R83" i="448"/>
  <c r="P72" i="448"/>
  <c r="V61" i="448"/>
  <c r="R51" i="448"/>
  <c r="P40" i="448"/>
  <c r="V29" i="448"/>
  <c r="P235" i="448"/>
  <c r="P213" i="448"/>
  <c r="V192" i="448"/>
  <c r="O214" i="448"/>
  <c r="S185" i="448"/>
  <c r="Q164" i="448"/>
  <c r="T143" i="448"/>
  <c r="T237" i="448"/>
  <c r="O198" i="448"/>
  <c r="P174" i="448"/>
  <c r="P149" i="448"/>
  <c r="W126" i="448"/>
  <c r="R116" i="448"/>
  <c r="O105" i="448"/>
  <c r="W94" i="448"/>
  <c r="R84" i="448"/>
  <c r="O73" i="448"/>
  <c r="W62" i="448"/>
  <c r="P223" i="448"/>
  <c r="R202" i="448"/>
  <c r="O165" i="448"/>
  <c r="R137" i="448"/>
  <c r="O118" i="448"/>
  <c r="W103" i="448"/>
  <c r="O90" i="448"/>
  <c r="P75" i="448"/>
  <c r="S61" i="448"/>
  <c r="P47" i="448"/>
  <c r="S32" i="448"/>
  <c r="R231" i="448"/>
  <c r="V180" i="448"/>
  <c r="U150" i="448"/>
  <c r="Q124" i="448"/>
  <c r="U103" i="448"/>
  <c r="Q81" i="448"/>
  <c r="Q60" i="448"/>
  <c r="T47" i="448"/>
  <c r="R40" i="448"/>
  <c r="W34" i="448"/>
  <c r="T29" i="448"/>
  <c r="R24" i="448"/>
  <c r="Q197" i="448"/>
  <c r="R179" i="448"/>
  <c r="V165" i="448"/>
  <c r="O149" i="448"/>
  <c r="W137" i="448"/>
  <c r="V124" i="448"/>
  <c r="P117" i="448"/>
  <c r="S110" i="448"/>
  <c r="S103" i="448"/>
  <c r="O96" i="448"/>
  <c r="P89" i="448"/>
  <c r="W81" i="448"/>
  <c r="S74" i="448"/>
  <c r="O68" i="448"/>
  <c r="V60" i="448"/>
  <c r="S53" i="448"/>
  <c r="V46" i="448"/>
  <c r="S39" i="448"/>
  <c r="Q32" i="448"/>
  <c r="S25" i="448"/>
  <c r="O212" i="448"/>
  <c r="R192" i="448"/>
  <c r="Q176" i="448"/>
  <c r="V163" i="448"/>
  <c r="U146" i="448"/>
  <c r="U134" i="448"/>
  <c r="Q122" i="448"/>
  <c r="Q111" i="448"/>
  <c r="U101" i="448"/>
  <c r="Q90" i="448"/>
  <c r="Q79" i="448"/>
  <c r="U69" i="448"/>
  <c r="Q58" i="448"/>
  <c r="O52" i="448"/>
  <c r="Q47" i="448"/>
  <c r="W41" i="448"/>
  <c r="O36" i="448"/>
  <c r="Q31" i="448"/>
  <c r="W25" i="448"/>
  <c r="S238" i="448"/>
  <c r="R239" i="448"/>
  <c r="Q216" i="448"/>
  <c r="O199" i="448"/>
  <c r="R227" i="448"/>
  <c r="P201" i="448"/>
  <c r="W180" i="448"/>
  <c r="O164" i="448"/>
  <c r="W146" i="448"/>
  <c r="U129" i="448"/>
  <c r="T205" i="448"/>
  <c r="S173" i="448"/>
  <c r="O147" i="448"/>
  <c r="R123" i="448"/>
  <c r="V101" i="448"/>
  <c r="P80" i="448"/>
  <c r="R59" i="448"/>
  <c r="V37" i="448"/>
  <c r="R229" i="448"/>
  <c r="S187" i="448"/>
  <c r="Q180" i="448"/>
  <c r="S137" i="448"/>
  <c r="O191" i="448"/>
  <c r="P143" i="448"/>
  <c r="O113" i="448"/>
  <c r="R92" i="448"/>
  <c r="W70" i="448"/>
  <c r="P210" i="448"/>
  <c r="O159" i="448"/>
  <c r="V114" i="448"/>
  <c r="O86" i="448"/>
  <c r="O58" i="448"/>
  <c r="P29" i="448"/>
  <c r="W171" i="448"/>
  <c r="U119" i="448"/>
  <c r="Q76" i="448"/>
  <c r="W44" i="448"/>
  <c r="R34" i="448"/>
  <c r="T23" i="448"/>
  <c r="V176" i="448"/>
  <c r="T148" i="448"/>
  <c r="O124" i="448"/>
  <c r="P109" i="448"/>
  <c r="S95" i="448"/>
  <c r="P81" i="448"/>
  <c r="S66" i="448"/>
  <c r="V52" i="448"/>
  <c r="V38" i="448"/>
  <c r="Q24" i="448"/>
  <c r="V189" i="448"/>
  <c r="W161" i="448"/>
  <c r="V132" i="448"/>
  <c r="Q110" i="448"/>
  <c r="U89" i="448"/>
  <c r="Q67" i="448"/>
  <c r="W51" i="448"/>
  <c r="Q41" i="448"/>
  <c r="O30" i="448"/>
  <c r="S236" i="448"/>
  <c r="O235" i="448"/>
  <c r="Q214" i="448"/>
  <c r="O197" i="448"/>
  <c r="O224" i="448"/>
  <c r="V198" i="448"/>
  <c r="W178" i="448"/>
  <c r="U161" i="448"/>
  <c r="W144" i="448"/>
  <c r="T242" i="448"/>
  <c r="R199" i="448"/>
  <c r="V170" i="448"/>
  <c r="R144" i="448"/>
  <c r="P120" i="448"/>
  <c r="R99" i="448"/>
  <c r="V77" i="448"/>
  <c r="P56" i="448"/>
  <c r="R35" i="448"/>
  <c r="W224" i="448"/>
  <c r="W232" i="448"/>
  <c r="T175" i="448"/>
  <c r="Q132" i="448"/>
  <c r="O185" i="448"/>
  <c r="O137" i="448"/>
  <c r="W110" i="448"/>
  <c r="O89" i="448"/>
  <c r="R68" i="448"/>
  <c r="W230" i="448"/>
  <c r="S151" i="448"/>
  <c r="P111" i="448"/>
  <c r="V82" i="448"/>
  <c r="U53" i="448"/>
  <c r="U25" i="448"/>
  <c r="R164" i="448"/>
  <c r="Q113" i="448"/>
  <c r="U71" i="448"/>
  <c r="W42" i="448"/>
  <c r="R32" i="448"/>
  <c r="Q244" i="448"/>
  <c r="V172" i="448"/>
  <c r="O143" i="448"/>
  <c r="P121" i="448"/>
  <c r="S106" i="448"/>
  <c r="V92" i="448"/>
  <c r="S78" i="448"/>
  <c r="O64" i="448"/>
  <c r="Q50" i="448"/>
  <c r="Q36" i="448"/>
  <c r="W229" i="448"/>
  <c r="V183" i="448"/>
  <c r="W155" i="448"/>
  <c r="Q127" i="448"/>
  <c r="Q106" i="448"/>
  <c r="U85" i="448"/>
  <c r="Q63" i="448"/>
  <c r="W49" i="448"/>
  <c r="Q39" i="448"/>
  <c r="O28" i="448"/>
  <c r="AV21" i="444"/>
  <c r="AB11" i="446"/>
  <c r="BL15" i="444"/>
  <c r="AR17" i="443"/>
  <c r="AA22" i="448"/>
  <c r="AA19" i="448"/>
  <c r="AW17" i="446"/>
  <c r="AA19" i="399"/>
  <c r="AV21" i="342"/>
  <c r="AW22" i="342"/>
  <c r="BY16" i="443"/>
  <c r="BY17" i="443" s="1"/>
  <c r="BY15" i="443"/>
  <c r="AV17" i="447"/>
  <c r="AW17" i="447"/>
  <c r="Q18" i="446"/>
  <c r="O18" i="446"/>
  <c r="AY18" i="446"/>
  <c r="BL18" i="446"/>
  <c r="BO16" i="342"/>
  <c r="AR17" i="446"/>
  <c r="AM17" i="342"/>
  <c r="AL17" i="342"/>
  <c r="AO21" i="342"/>
  <c r="X19" i="449"/>
  <c r="X22" i="449"/>
  <c r="Y22" i="449"/>
  <c r="Y19" i="449"/>
  <c r="AU17" i="446"/>
  <c r="AU21" i="446"/>
  <c r="Q113" i="450"/>
  <c r="Q101" i="450"/>
  <c r="Q65" i="450"/>
  <c r="S64" i="450"/>
  <c r="O58" i="450"/>
  <c r="U57" i="450"/>
  <c r="O50" i="450"/>
  <c r="U49" i="450"/>
  <c r="O42" i="450"/>
  <c r="U41" i="450"/>
  <c r="O34" i="450"/>
  <c r="U33" i="450"/>
  <c r="O26" i="450"/>
  <c r="U25" i="450"/>
  <c r="U129" i="450"/>
  <c r="R240" i="450"/>
  <c r="Q85" i="450"/>
  <c r="U83" i="450"/>
  <c r="Q51" i="450"/>
  <c r="S48" i="450"/>
  <c r="W38" i="450"/>
  <c r="Q77" i="450"/>
  <c r="S56" i="450"/>
  <c r="Q69" i="450"/>
  <c r="W54" i="450"/>
  <c r="Q43" i="450"/>
  <c r="Q35" i="450"/>
  <c r="W30" i="450"/>
  <c r="S24" i="450"/>
  <c r="U99" i="450"/>
  <c r="Q93" i="450"/>
  <c r="U91" i="450"/>
  <c r="S32" i="450"/>
  <c r="W46" i="450"/>
  <c r="Q27" i="450"/>
  <c r="Q73" i="450"/>
  <c r="S40" i="450"/>
  <c r="Q59" i="450"/>
  <c r="U27" i="450"/>
  <c r="U35" i="450"/>
  <c r="U43" i="450"/>
  <c r="U51" i="450"/>
  <c r="U59" i="450"/>
  <c r="U70" i="450"/>
  <c r="W245" i="450"/>
  <c r="Q244" i="450"/>
  <c r="U242" i="450"/>
  <c r="O241" i="450"/>
  <c r="S239" i="450"/>
  <c r="W237" i="450"/>
  <c r="Q236" i="450"/>
  <c r="T234" i="450"/>
  <c r="T232" i="450"/>
  <c r="T230" i="450"/>
  <c r="T228" i="450"/>
  <c r="T226" i="450"/>
  <c r="T246" i="450"/>
  <c r="T244" i="450"/>
  <c r="T242" i="450"/>
  <c r="T240" i="450"/>
  <c r="T238" i="450"/>
  <c r="T236" i="450"/>
  <c r="W234" i="450"/>
  <c r="Q233" i="450"/>
  <c r="U231" i="450"/>
  <c r="O230" i="450"/>
  <c r="U245" i="450"/>
  <c r="O244" i="450"/>
  <c r="S242" i="450"/>
  <c r="W240" i="450"/>
  <c r="Q239" i="450"/>
  <c r="U237" i="450"/>
  <c r="O236" i="450"/>
  <c r="R234" i="450"/>
  <c r="R232" i="450"/>
  <c r="R230" i="450"/>
  <c r="R228" i="450"/>
  <c r="R226" i="450"/>
  <c r="R246" i="450"/>
  <c r="R238" i="450"/>
  <c r="S233" i="450"/>
  <c r="Q227" i="450"/>
  <c r="Q224" i="450"/>
  <c r="U222" i="450"/>
  <c r="O221" i="450"/>
  <c r="S219" i="450"/>
  <c r="W217" i="450"/>
  <c r="Q216" i="450"/>
  <c r="U214" i="450"/>
  <c r="O213" i="450"/>
  <c r="S211" i="450"/>
  <c r="W209" i="450"/>
  <c r="Q208" i="450"/>
  <c r="U206" i="450"/>
  <c r="P245" i="450"/>
  <c r="P237" i="450"/>
  <c r="O233" i="450"/>
  <c r="O229" i="450"/>
  <c r="S226" i="450"/>
  <c r="P224" i="450"/>
  <c r="P222" i="450"/>
  <c r="P220" i="450"/>
  <c r="P218" i="450"/>
  <c r="P216" i="450"/>
  <c r="P214" i="450"/>
  <c r="P212" i="450"/>
  <c r="P210" i="450"/>
  <c r="R242" i="450"/>
  <c r="Q232" i="450"/>
  <c r="Q228" i="450"/>
  <c r="S224" i="450"/>
  <c r="W222" i="450"/>
  <c r="Q221" i="450"/>
  <c r="U219" i="450"/>
  <c r="O218" i="450"/>
  <c r="S216" i="450"/>
  <c r="W214" i="450"/>
  <c r="Q213" i="450"/>
  <c r="U211" i="450"/>
  <c r="O210" i="450"/>
  <c r="S208" i="450"/>
  <c r="W206" i="450"/>
  <c r="Q205" i="450"/>
  <c r="V238" i="450"/>
  <c r="T219" i="450"/>
  <c r="V212" i="450"/>
  <c r="P205" i="450"/>
  <c r="O203" i="450"/>
  <c r="S201" i="450"/>
  <c r="W199" i="450"/>
  <c r="Q198" i="450"/>
  <c r="U196" i="450"/>
  <c r="O195" i="450"/>
  <c r="S193" i="450"/>
  <c r="W191" i="450"/>
  <c r="Q190" i="450"/>
  <c r="U188" i="450"/>
  <c r="O187" i="450"/>
  <c r="S185" i="450"/>
  <c r="W183" i="450"/>
  <c r="Q182" i="450"/>
  <c r="U180" i="450"/>
  <c r="P219" i="450"/>
  <c r="R212" i="450"/>
  <c r="P207" i="450"/>
  <c r="V204" i="450"/>
  <c r="T202" i="450"/>
  <c r="T200" i="450"/>
  <c r="T198" i="450"/>
  <c r="T196" i="450"/>
  <c r="T194" i="450"/>
  <c r="T192" i="450"/>
  <c r="T190" i="450"/>
  <c r="T188" i="450"/>
  <c r="T186" i="450"/>
  <c r="T184" i="450"/>
  <c r="V246" i="450"/>
  <c r="W226" i="450"/>
  <c r="P217" i="450"/>
  <c r="T209" i="450"/>
  <c r="T205" i="450"/>
  <c r="Q203" i="450"/>
  <c r="U201" i="450"/>
  <c r="O200" i="450"/>
  <c r="S198" i="450"/>
  <c r="W196" i="450"/>
  <c r="Q195" i="450"/>
  <c r="U193" i="450"/>
  <c r="O192" i="450"/>
  <c r="S190" i="450"/>
  <c r="W188" i="450"/>
  <c r="Q187" i="450"/>
  <c r="U185" i="450"/>
  <c r="O184" i="450"/>
  <c r="S182" i="450"/>
  <c r="W180" i="450"/>
  <c r="Q179" i="450"/>
  <c r="U177" i="450"/>
  <c r="O176" i="450"/>
  <c r="S174" i="450"/>
  <c r="R224" i="450"/>
  <c r="T203" i="450"/>
  <c r="T195" i="450"/>
  <c r="T187" i="450"/>
  <c r="P180" i="450"/>
  <c r="T177" i="450"/>
  <c r="V175" i="450"/>
  <c r="R173" i="450"/>
  <c r="R171" i="450"/>
  <c r="R169" i="450"/>
  <c r="R167" i="450"/>
  <c r="R165" i="450"/>
  <c r="R163" i="450"/>
  <c r="R161" i="450"/>
  <c r="R159" i="450"/>
  <c r="R157" i="450"/>
  <c r="R155" i="450"/>
  <c r="R153" i="450"/>
  <c r="R151" i="450"/>
  <c r="R149" i="450"/>
  <c r="R147" i="450"/>
  <c r="R145" i="450"/>
  <c r="R143" i="450"/>
  <c r="T215" i="450"/>
  <c r="V200" i="450"/>
  <c r="V192" i="450"/>
  <c r="V184" i="450"/>
  <c r="W179" i="450"/>
  <c r="U176" i="450"/>
  <c r="V174" i="450"/>
  <c r="W172" i="450"/>
  <c r="Q171" i="450"/>
  <c r="U169" i="450"/>
  <c r="O168" i="450"/>
  <c r="S166" i="450"/>
  <c r="W164" i="450"/>
  <c r="Q163" i="450"/>
  <c r="U161" i="450"/>
  <c r="O160" i="450"/>
  <c r="P223" i="450"/>
  <c r="P201" i="450"/>
  <c r="P193" i="450"/>
  <c r="P185" i="450"/>
  <c r="V181" i="450"/>
  <c r="R178" i="450"/>
  <c r="S175" i="450"/>
  <c r="P173" i="450"/>
  <c r="P171" i="450"/>
  <c r="P169" i="450"/>
  <c r="P167" i="450"/>
  <c r="P165" i="450"/>
  <c r="P163" i="450"/>
  <c r="P161" i="450"/>
  <c r="P159" i="450"/>
  <c r="P157" i="450"/>
  <c r="P155" i="450"/>
  <c r="P153" i="450"/>
  <c r="P151" i="450"/>
  <c r="P149" i="450"/>
  <c r="P147" i="450"/>
  <c r="P145" i="450"/>
  <c r="P143" i="450"/>
  <c r="V188" i="450"/>
  <c r="O173" i="450"/>
  <c r="Q166" i="450"/>
  <c r="W161" i="450"/>
  <c r="O157" i="450"/>
  <c r="S154" i="450"/>
  <c r="W151" i="450"/>
  <c r="O149" i="450"/>
  <c r="S146" i="450"/>
  <c r="W143" i="450"/>
  <c r="T141" i="450"/>
  <c r="T139" i="450"/>
  <c r="T137" i="450"/>
  <c r="T135" i="450"/>
  <c r="T133" i="450"/>
  <c r="T131" i="450"/>
  <c r="T129" i="450"/>
  <c r="T127" i="450"/>
  <c r="T125" i="450"/>
  <c r="T123" i="450"/>
  <c r="T121" i="450"/>
  <c r="T119" i="450"/>
  <c r="T117" i="450"/>
  <c r="T115" i="450"/>
  <c r="R198" i="450"/>
  <c r="V178" i="450"/>
  <c r="S169" i="450"/>
  <c r="U162" i="450"/>
  <c r="U157" i="450"/>
  <c r="U153" i="450"/>
  <c r="U149" i="450"/>
  <c r="U145" i="450"/>
  <c r="W141" i="450"/>
  <c r="Q140" i="450"/>
  <c r="U138" i="450"/>
  <c r="O137" i="450"/>
  <c r="S135" i="450"/>
  <c r="W133" i="450"/>
  <c r="Q132" i="450"/>
  <c r="T221" i="450"/>
  <c r="V177" i="450"/>
  <c r="S167" i="450"/>
  <c r="U160" i="450"/>
  <c r="S157" i="450"/>
  <c r="W154" i="450"/>
  <c r="O152" i="450"/>
  <c r="S149" i="450"/>
  <c r="W146" i="450"/>
  <c r="O144" i="450"/>
  <c r="V141" i="450"/>
  <c r="V139" i="450"/>
  <c r="V137" i="450"/>
  <c r="V135" i="450"/>
  <c r="V133" i="450"/>
  <c r="V131" i="450"/>
  <c r="V129" i="450"/>
  <c r="V127" i="450"/>
  <c r="V125" i="450"/>
  <c r="V123" i="450"/>
  <c r="V121" i="450"/>
  <c r="V119" i="450"/>
  <c r="P177" i="450"/>
  <c r="S165" i="450"/>
  <c r="S140" i="450"/>
  <c r="U133" i="450"/>
  <c r="S129" i="450"/>
  <c r="W126" i="450"/>
  <c r="O124" i="450"/>
  <c r="S121" i="450"/>
  <c r="S118" i="450"/>
  <c r="V115" i="450"/>
  <c r="T113" i="450"/>
  <c r="T111" i="450"/>
  <c r="T109" i="450"/>
  <c r="T107" i="450"/>
  <c r="T105" i="450"/>
  <c r="T103" i="450"/>
  <c r="T101" i="450"/>
  <c r="T99" i="450"/>
  <c r="T97" i="450"/>
  <c r="T95" i="450"/>
  <c r="T93" i="450"/>
  <c r="T91" i="450"/>
  <c r="T89" i="450"/>
  <c r="T87" i="450"/>
  <c r="T85" i="450"/>
  <c r="T83" i="450"/>
  <c r="T81" i="450"/>
  <c r="T79" i="450"/>
  <c r="T77" i="450"/>
  <c r="T75" i="450"/>
  <c r="T73" i="450"/>
  <c r="T71" i="450"/>
  <c r="T69" i="450"/>
  <c r="T67" i="450"/>
  <c r="T65" i="450"/>
  <c r="T174" i="450"/>
  <c r="U152" i="450"/>
  <c r="U144" i="450"/>
  <c r="S138" i="450"/>
  <c r="U131" i="450"/>
  <c r="Q127" i="450"/>
  <c r="Q123" i="450"/>
  <c r="Q119" i="450"/>
  <c r="O117" i="450"/>
  <c r="O115" i="450"/>
  <c r="S113" i="450"/>
  <c r="W111" i="450"/>
  <c r="Q110" i="450"/>
  <c r="U108" i="450"/>
  <c r="O107" i="450"/>
  <c r="S105" i="450"/>
  <c r="W103" i="450"/>
  <c r="Q102" i="450"/>
  <c r="U100" i="450"/>
  <c r="O99" i="450"/>
  <c r="S97" i="450"/>
  <c r="W95" i="450"/>
  <c r="Q94" i="450"/>
  <c r="U92" i="450"/>
  <c r="O91" i="450"/>
  <c r="S89" i="450"/>
  <c r="W87" i="450"/>
  <c r="Q86" i="450"/>
  <c r="U84" i="450"/>
  <c r="O83" i="450"/>
  <c r="S81" i="450"/>
  <c r="Q160" i="450"/>
  <c r="S136" i="450"/>
  <c r="W129" i="450"/>
  <c r="O127" i="450"/>
  <c r="S124" i="450"/>
  <c r="W121" i="450"/>
  <c r="O119" i="450"/>
  <c r="U116" i="450"/>
  <c r="P114" i="450"/>
  <c r="P112" i="450"/>
  <c r="P110" i="450"/>
  <c r="P108" i="450"/>
  <c r="P106" i="450"/>
  <c r="P104" i="450"/>
  <c r="P102" i="450"/>
  <c r="P100" i="450"/>
  <c r="P98" i="450"/>
  <c r="P96" i="450"/>
  <c r="P94" i="450"/>
  <c r="P92" i="450"/>
  <c r="P90" i="450"/>
  <c r="P88" i="450"/>
  <c r="P86" i="450"/>
  <c r="P84" i="450"/>
  <c r="P82" i="450"/>
  <c r="P80" i="450"/>
  <c r="P78" i="450"/>
  <c r="P76" i="450"/>
  <c r="P74" i="450"/>
  <c r="P72" i="450"/>
  <c r="P70" i="450"/>
  <c r="P68" i="450"/>
  <c r="P66" i="450"/>
  <c r="P64" i="450"/>
  <c r="P62" i="450"/>
  <c r="W175" i="450"/>
  <c r="U135" i="450"/>
  <c r="O118" i="450"/>
  <c r="U111" i="450"/>
  <c r="U105" i="450"/>
  <c r="O98" i="450"/>
  <c r="Q91" i="450"/>
  <c r="W86" i="450"/>
  <c r="S80" i="450"/>
  <c r="W77" i="450"/>
  <c r="O75" i="450"/>
  <c r="S72" i="450"/>
  <c r="W69" i="450"/>
  <c r="O67" i="450"/>
  <c r="W64" i="450"/>
  <c r="W62" i="450"/>
  <c r="W60" i="450"/>
  <c r="V58" i="450"/>
  <c r="V56" i="450"/>
  <c r="V54" i="450"/>
  <c r="V52" i="450"/>
  <c r="V50" i="450"/>
  <c r="V48" i="450"/>
  <c r="V46" i="450"/>
  <c r="V44" i="450"/>
  <c r="V42" i="450"/>
  <c r="V40" i="450"/>
  <c r="V38" i="450"/>
  <c r="V36" i="450"/>
  <c r="V34" i="450"/>
  <c r="V32" i="450"/>
  <c r="V30" i="450"/>
  <c r="V28" i="450"/>
  <c r="V26" i="450"/>
  <c r="V24" i="450"/>
  <c r="Q155" i="450"/>
  <c r="Q147" i="450"/>
  <c r="W140" i="450"/>
  <c r="U127" i="450"/>
  <c r="R115" i="450"/>
  <c r="W108" i="450"/>
  <c r="S102" i="450"/>
  <c r="U95" i="450"/>
  <c r="O88" i="450"/>
  <c r="Q81" i="450"/>
  <c r="U77" i="450"/>
  <c r="U73" i="450"/>
  <c r="U69" i="450"/>
  <c r="U65" i="450"/>
  <c r="V62" i="450"/>
  <c r="Q60" i="450"/>
  <c r="U58" i="450"/>
  <c r="O57" i="450"/>
  <c r="S55" i="450"/>
  <c r="W53" i="450"/>
  <c r="Q52" i="450"/>
  <c r="U50" i="450"/>
  <c r="O49" i="450"/>
  <c r="S47" i="450"/>
  <c r="W45" i="450"/>
  <c r="Q44" i="450"/>
  <c r="U42" i="450"/>
  <c r="O41" i="450"/>
  <c r="S39" i="450"/>
  <c r="W37" i="450"/>
  <c r="Q36" i="450"/>
  <c r="U34" i="450"/>
  <c r="O33" i="450"/>
  <c r="S31" i="450"/>
  <c r="W29" i="450"/>
  <c r="Q28" i="450"/>
  <c r="U26" i="450"/>
  <c r="O25" i="450"/>
  <c r="S23" i="450"/>
  <c r="P199" i="450"/>
  <c r="W117" i="450"/>
  <c r="W112" i="450"/>
  <c r="W106" i="450"/>
  <c r="S100" i="450"/>
  <c r="U93" i="450"/>
  <c r="O86" i="450"/>
  <c r="O80" i="450"/>
  <c r="S77" i="450"/>
  <c r="W74" i="450"/>
  <c r="O72" i="450"/>
  <c r="S69" i="450"/>
  <c r="W66" i="450"/>
  <c r="O64" i="450"/>
  <c r="O62" i="450"/>
  <c r="P60" i="450"/>
  <c r="P58" i="450"/>
  <c r="P56" i="450"/>
  <c r="P54" i="450"/>
  <c r="P52" i="450"/>
  <c r="P50" i="450"/>
  <c r="P48" i="450"/>
  <c r="P46" i="450"/>
  <c r="P44" i="450"/>
  <c r="P42" i="450"/>
  <c r="P40" i="450"/>
  <c r="P38" i="450"/>
  <c r="P36" i="450"/>
  <c r="P34" i="450"/>
  <c r="P32" i="450"/>
  <c r="P30" i="450"/>
  <c r="P28" i="450"/>
  <c r="P26" i="450"/>
  <c r="P24" i="450"/>
  <c r="L22" i="450"/>
  <c r="U29" i="450"/>
  <c r="U37" i="450"/>
  <c r="U45" i="450"/>
  <c r="U53" i="450"/>
  <c r="P61" i="450"/>
  <c r="Q75" i="450"/>
  <c r="O108" i="450"/>
  <c r="S30" i="450"/>
  <c r="S38" i="450"/>
  <c r="S46" i="450"/>
  <c r="S54" i="450"/>
  <c r="U72" i="450"/>
  <c r="O84" i="450"/>
  <c r="W96" i="450"/>
  <c r="Q109" i="450"/>
  <c r="Q29" i="450"/>
  <c r="W32" i="450"/>
  <c r="S42" i="450"/>
  <c r="O52" i="450"/>
  <c r="P63" i="450"/>
  <c r="R117" i="450"/>
  <c r="Q246" i="450"/>
  <c r="W243" i="450"/>
  <c r="W241" i="450"/>
  <c r="W239" i="450"/>
  <c r="S237" i="450"/>
  <c r="S235" i="450"/>
  <c r="R233" i="450"/>
  <c r="P230" i="450"/>
  <c r="V227" i="450"/>
  <c r="R225" i="450"/>
  <c r="P244" i="450"/>
  <c r="V241" i="450"/>
  <c r="R239" i="450"/>
  <c r="P236" i="450"/>
  <c r="O234" i="450"/>
  <c r="O232" i="450"/>
  <c r="W246" i="450"/>
  <c r="W244" i="450"/>
  <c r="W242" i="450"/>
  <c r="S240" i="450"/>
  <c r="S238" i="450"/>
  <c r="S236" i="450"/>
  <c r="T233" i="450"/>
  <c r="P231" i="450"/>
  <c r="V228" i="450"/>
  <c r="T225" i="450"/>
  <c r="V244" i="450"/>
  <c r="U234" i="450"/>
  <c r="U226" i="450"/>
  <c r="S223" i="450"/>
  <c r="S221" i="450"/>
  <c r="O219" i="450"/>
  <c r="O217" i="450"/>
  <c r="O215" i="450"/>
  <c r="U212" i="450"/>
  <c r="U210" i="450"/>
  <c r="U208" i="450"/>
  <c r="Q206" i="450"/>
  <c r="T243" i="450"/>
  <c r="Q234" i="450"/>
  <c r="S228" i="450"/>
  <c r="O225" i="450"/>
  <c r="T222" i="450"/>
  <c r="V219" i="450"/>
  <c r="R217" i="450"/>
  <c r="T214" i="450"/>
  <c r="V211" i="450"/>
  <c r="R209" i="450"/>
  <c r="P235" i="450"/>
  <c r="U227" i="450"/>
  <c r="U223" i="450"/>
  <c r="U221" i="450"/>
  <c r="Q219" i="450"/>
  <c r="Q217" i="450"/>
  <c r="Q215" i="450"/>
  <c r="W212" i="450"/>
  <c r="W210" i="450"/>
  <c r="W208" i="450"/>
  <c r="S206" i="450"/>
  <c r="S204" i="450"/>
  <c r="V220" i="450"/>
  <c r="R208" i="450"/>
  <c r="W203" i="450"/>
  <c r="W201" i="450"/>
  <c r="S199" i="450"/>
  <c r="S197" i="450"/>
  <c r="S195" i="450"/>
  <c r="O193" i="450"/>
  <c r="O191" i="450"/>
  <c r="O189" i="450"/>
  <c r="U186" i="450"/>
  <c r="U184" i="450"/>
  <c r="U182" i="450"/>
  <c r="Q180" i="450"/>
  <c r="T217" i="450"/>
  <c r="P208" i="450"/>
  <c r="Q204" i="450"/>
  <c r="V201" i="450"/>
  <c r="R199" i="450"/>
  <c r="P196" i="450"/>
  <c r="V193" i="450"/>
  <c r="R191" i="450"/>
  <c r="P188" i="450"/>
  <c r="V185" i="450"/>
  <c r="R183" i="450"/>
  <c r="W224" i="450"/>
  <c r="P211" i="450"/>
  <c r="T206" i="450"/>
  <c r="W202" i="450"/>
  <c r="W200" i="450"/>
  <c r="W198" i="450"/>
  <c r="S196" i="450"/>
  <c r="S194" i="450"/>
  <c r="S192" i="450"/>
  <c r="O190" i="450"/>
  <c r="O188" i="450"/>
  <c r="O186" i="450"/>
  <c r="U183" i="450"/>
  <c r="U181" i="450"/>
  <c r="U179" i="450"/>
  <c r="Q177" i="450"/>
  <c r="Q175" i="450"/>
  <c r="W233" i="450"/>
  <c r="V202" i="450"/>
  <c r="P189" i="450"/>
  <c r="R181" i="450"/>
  <c r="O177" i="450"/>
  <c r="R174" i="450"/>
  <c r="V171" i="450"/>
  <c r="T168" i="450"/>
  <c r="P166" i="450"/>
  <c r="V163" i="450"/>
  <c r="T160" i="450"/>
  <c r="P158" i="450"/>
  <c r="V155" i="450"/>
  <c r="T152" i="450"/>
  <c r="P150" i="450"/>
  <c r="V147" i="450"/>
  <c r="T144" i="450"/>
  <c r="S225" i="450"/>
  <c r="T201" i="450"/>
  <c r="P187" i="450"/>
  <c r="P181" i="450"/>
  <c r="S177" i="450"/>
  <c r="Q174" i="450"/>
  <c r="O172" i="450"/>
  <c r="O170" i="450"/>
  <c r="U167" i="450"/>
  <c r="U165" i="450"/>
  <c r="U163" i="450"/>
  <c r="Q161" i="450"/>
  <c r="O228" i="450"/>
  <c r="R205" i="450"/>
  <c r="R192" i="450"/>
  <c r="T183" i="450"/>
  <c r="P179" i="450"/>
  <c r="U174" i="450"/>
  <c r="R172" i="450"/>
  <c r="T169" i="450"/>
  <c r="V166" i="450"/>
  <c r="R164" i="450"/>
  <c r="T161" i="450"/>
  <c r="V158" i="450"/>
  <c r="R156" i="450"/>
  <c r="T153" i="450"/>
  <c r="V150" i="450"/>
  <c r="R148" i="450"/>
  <c r="T145" i="450"/>
  <c r="V142" i="450"/>
  <c r="O179" i="450"/>
  <c r="W169" i="450"/>
  <c r="O159" i="450"/>
  <c r="W155" i="450"/>
  <c r="S152" i="450"/>
  <c r="S148" i="450"/>
  <c r="O145" i="450"/>
  <c r="O142" i="450"/>
  <c r="P139" i="450"/>
  <c r="V136" i="450"/>
  <c r="R134" i="450"/>
  <c r="P131" i="450"/>
  <c r="V128" i="450"/>
  <c r="R126" i="450"/>
  <c r="P123" i="450"/>
  <c r="V120" i="450"/>
  <c r="R118" i="450"/>
  <c r="P115" i="450"/>
  <c r="T182" i="450"/>
  <c r="U170" i="450"/>
  <c r="S161" i="450"/>
  <c r="U155" i="450"/>
  <c r="Q150" i="450"/>
  <c r="Q144" i="450"/>
  <c r="O141" i="450"/>
  <c r="O139" i="450"/>
  <c r="U136" i="450"/>
  <c r="U134" i="450"/>
  <c r="U132" i="450"/>
  <c r="V196" i="450"/>
  <c r="O169" i="450"/>
  <c r="O161" i="450"/>
  <c r="W156" i="450"/>
  <c r="S153" i="450"/>
  <c r="O150" i="450"/>
  <c r="O146" i="450"/>
  <c r="W142" i="450"/>
  <c r="P140" i="450"/>
  <c r="R137" i="450"/>
  <c r="T134" i="450"/>
  <c r="P132" i="450"/>
  <c r="R129" i="450"/>
  <c r="T126" i="450"/>
  <c r="P124" i="450"/>
  <c r="R121" i="450"/>
  <c r="V214" i="450"/>
  <c r="W171" i="450"/>
  <c r="W138" i="450"/>
  <c r="W130" i="450"/>
  <c r="S127" i="450"/>
  <c r="S123" i="450"/>
  <c r="O120" i="450"/>
  <c r="S116" i="450"/>
  <c r="P113" i="450"/>
  <c r="V110" i="450"/>
  <c r="R108" i="450"/>
  <c r="P105" i="450"/>
  <c r="V102" i="450"/>
  <c r="R100" i="450"/>
  <c r="P97" i="450"/>
  <c r="V94" i="450"/>
  <c r="R92" i="450"/>
  <c r="P89" i="450"/>
  <c r="V86" i="450"/>
  <c r="R84" i="450"/>
  <c r="P81" i="450"/>
  <c r="V78" i="450"/>
  <c r="R76" i="450"/>
  <c r="P73" i="450"/>
  <c r="V70" i="450"/>
  <c r="R68" i="450"/>
  <c r="P65" i="450"/>
  <c r="U156" i="450"/>
  <c r="Q145" i="450"/>
  <c r="W136" i="450"/>
  <c r="Q129" i="450"/>
  <c r="U124" i="450"/>
  <c r="W118" i="450"/>
  <c r="Q116" i="450"/>
  <c r="W113" i="450"/>
  <c r="S111" i="450"/>
  <c r="S109" i="450"/>
  <c r="S107" i="450"/>
  <c r="O105" i="450"/>
  <c r="O103" i="450"/>
  <c r="O101" i="450"/>
  <c r="U98" i="450"/>
  <c r="U96" i="450"/>
  <c r="U94" i="450"/>
  <c r="Q92" i="450"/>
  <c r="Q90" i="450"/>
  <c r="Q88" i="450"/>
  <c r="W85" i="450"/>
  <c r="W83" i="450"/>
  <c r="W81" i="450"/>
  <c r="Q139" i="450"/>
  <c r="Q131" i="450"/>
  <c r="W127" i="450"/>
  <c r="W123" i="450"/>
  <c r="S120" i="450"/>
  <c r="S117" i="450"/>
  <c r="V113" i="450"/>
  <c r="R111" i="450"/>
  <c r="T108" i="450"/>
  <c r="V105" i="450"/>
  <c r="R103" i="450"/>
  <c r="T100" i="450"/>
  <c r="V97" i="450"/>
  <c r="R95" i="450"/>
  <c r="T92" i="450"/>
  <c r="V89" i="450"/>
  <c r="R87" i="450"/>
  <c r="T84" i="450"/>
  <c r="V81" i="450"/>
  <c r="R79" i="450"/>
  <c r="T76" i="450"/>
  <c r="V73" i="450"/>
  <c r="R71" i="450"/>
  <c r="T68" i="450"/>
  <c r="V65" i="450"/>
  <c r="R63" i="450"/>
  <c r="T60" i="450"/>
  <c r="Q128" i="450"/>
  <c r="W114" i="450"/>
  <c r="O106" i="450"/>
  <c r="U97" i="450"/>
  <c r="U89" i="450"/>
  <c r="U81" i="450"/>
  <c r="O77" i="450"/>
  <c r="W73" i="450"/>
  <c r="S70" i="450"/>
  <c r="S66" i="450"/>
  <c r="T63" i="450"/>
  <c r="O61" i="450"/>
  <c r="R58" i="450"/>
  <c r="T55" i="450"/>
  <c r="P53" i="450"/>
  <c r="R50" i="450"/>
  <c r="T47" i="450"/>
  <c r="P45" i="450"/>
  <c r="R42" i="450"/>
  <c r="T39" i="450"/>
  <c r="P37" i="450"/>
  <c r="R34" i="450"/>
  <c r="T31" i="450"/>
  <c r="P29" i="450"/>
  <c r="R26" i="450"/>
  <c r="T23" i="450"/>
  <c r="U158" i="450"/>
  <c r="U146" i="450"/>
  <c r="S134" i="450"/>
  <c r="T116" i="450"/>
  <c r="Q105" i="450"/>
  <c r="Q97" i="450"/>
  <c r="Q89" i="450"/>
  <c r="Q80" i="450"/>
  <c r="U75" i="450"/>
  <c r="Q70" i="450"/>
  <c r="V64" i="450"/>
  <c r="S61" i="450"/>
  <c r="O59" i="450"/>
  <c r="U56" i="450"/>
  <c r="U54" i="450"/>
  <c r="U52" i="450"/>
  <c r="Q50" i="450"/>
  <c r="Q48" i="450"/>
  <c r="Q46" i="450"/>
  <c r="W43" i="450"/>
  <c r="W41" i="450"/>
  <c r="W39" i="450"/>
  <c r="S37" i="450"/>
  <c r="S35" i="450"/>
  <c r="S33" i="450"/>
  <c r="O31" i="450"/>
  <c r="O29" i="450"/>
  <c r="O27" i="450"/>
  <c r="U24" i="450"/>
  <c r="O23" i="450"/>
  <c r="Q122" i="450"/>
  <c r="O110" i="450"/>
  <c r="O102" i="450"/>
  <c r="O94" i="450"/>
  <c r="U85" i="450"/>
  <c r="W78" i="450"/>
  <c r="S75" i="450"/>
  <c r="S71" i="450"/>
  <c r="O68" i="450"/>
  <c r="U64" i="450"/>
  <c r="W61" i="450"/>
  <c r="R59" i="450"/>
  <c r="T56" i="450"/>
  <c r="V53" i="450"/>
  <c r="R51" i="450"/>
  <c r="T48" i="450"/>
  <c r="V45" i="450"/>
  <c r="R43" i="450"/>
  <c r="T40" i="450"/>
  <c r="V37" i="450"/>
  <c r="R35" i="450"/>
  <c r="T32" i="450"/>
  <c r="V29" i="450"/>
  <c r="R27" i="450"/>
  <c r="T24" i="450"/>
  <c r="Q31" i="450"/>
  <c r="W34" i="450"/>
  <c r="S44" i="450"/>
  <c r="O54" i="450"/>
  <c r="Q67" i="450"/>
  <c r="S106" i="450"/>
  <c r="U31" i="450"/>
  <c r="O40" i="450"/>
  <c r="Q49" i="450"/>
  <c r="W52" i="450"/>
  <c r="U76" i="450"/>
  <c r="S90" i="450"/>
  <c r="U107" i="450"/>
  <c r="T229" i="450"/>
  <c r="O212" i="450"/>
  <c r="U205" i="450"/>
  <c r="R214" i="450"/>
  <c r="U202" i="450"/>
  <c r="U198" i="450"/>
  <c r="Q194" i="450"/>
  <c r="W189" i="450"/>
  <c r="W185" i="450"/>
  <c r="S181" i="450"/>
  <c r="T211" i="450"/>
  <c r="R203" i="450"/>
  <c r="V197" i="450"/>
  <c r="P192" i="450"/>
  <c r="R187" i="450"/>
  <c r="Q230" i="450"/>
  <c r="V208" i="450"/>
  <c r="O202" i="450"/>
  <c r="U197" i="450"/>
  <c r="Q193" i="450"/>
  <c r="Q189" i="450"/>
  <c r="W184" i="450"/>
  <c r="S180" i="450"/>
  <c r="S176" i="450"/>
  <c r="T207" i="450"/>
  <c r="V186" i="450"/>
  <c r="Q176" i="450"/>
  <c r="P170" i="450"/>
  <c r="T164" i="450"/>
  <c r="V159" i="450"/>
  <c r="P154" i="450"/>
  <c r="T148" i="450"/>
  <c r="V143" i="450"/>
  <c r="R194" i="450"/>
  <c r="R179" i="450"/>
  <c r="Q173" i="450"/>
  <c r="W168" i="450"/>
  <c r="S164" i="450"/>
  <c r="S160" i="450"/>
  <c r="T199" i="450"/>
  <c r="T180" i="450"/>
  <c r="T173" i="450"/>
  <c r="R168" i="450"/>
  <c r="V162" i="450"/>
  <c r="R160" i="450"/>
  <c r="V154" i="450"/>
  <c r="T149" i="450"/>
  <c r="R144" i="450"/>
  <c r="U172" i="450"/>
  <c r="U164" i="450"/>
  <c r="W153" i="450"/>
  <c r="O147" i="450"/>
  <c r="V140" i="450"/>
  <c r="P135" i="450"/>
  <c r="R130" i="450"/>
  <c r="V124" i="450"/>
  <c r="P119" i="450"/>
  <c r="R206" i="450"/>
  <c r="Q164" i="450"/>
  <c r="Q152" i="450"/>
  <c r="S142" i="450"/>
  <c r="W139" i="450"/>
  <c r="W135" i="450"/>
  <c r="S131" i="450"/>
  <c r="W165" i="450"/>
  <c r="S155" i="450"/>
  <c r="O148" i="450"/>
  <c r="R141" i="450"/>
  <c r="T138" i="450"/>
  <c r="R133" i="450"/>
  <c r="P128" i="450"/>
  <c r="T122" i="450"/>
  <c r="R176" i="450"/>
  <c r="O134" i="450"/>
  <c r="S125" i="450"/>
  <c r="V117" i="450"/>
  <c r="R112" i="450"/>
  <c r="V106" i="450"/>
  <c r="P101" i="450"/>
  <c r="R96" i="450"/>
  <c r="V90" i="450"/>
  <c r="P85" i="450"/>
  <c r="R80" i="450"/>
  <c r="V74" i="450"/>
  <c r="P69" i="450"/>
  <c r="P183" i="450"/>
  <c r="O140" i="450"/>
  <c r="O132" i="450"/>
  <c r="Q121" i="450"/>
  <c r="U114" i="450"/>
  <c r="U110" i="450"/>
  <c r="Q106" i="450"/>
  <c r="W101" i="450"/>
  <c r="W97" i="450"/>
  <c r="S93" i="450"/>
  <c r="O89" i="450"/>
  <c r="O85" i="450"/>
  <c r="U80" i="450"/>
  <c r="O129" i="450"/>
  <c r="S122" i="450"/>
  <c r="T112" i="450"/>
  <c r="R107" i="450"/>
  <c r="V101" i="450"/>
  <c r="T96" i="450"/>
  <c r="R91" i="450"/>
  <c r="V85" i="450"/>
  <c r="T80" i="450"/>
  <c r="R75" i="450"/>
  <c r="V69" i="450"/>
  <c r="T64" i="450"/>
  <c r="U166" i="450"/>
  <c r="W110" i="450"/>
  <c r="W94" i="450"/>
  <c r="O79" i="450"/>
  <c r="W71" i="450"/>
  <c r="O65" i="450"/>
  <c r="T59" i="450"/>
  <c r="R54" i="450"/>
  <c r="P49" i="450"/>
  <c r="T43" i="450"/>
  <c r="R38" i="450"/>
  <c r="P33" i="450"/>
  <c r="T27" i="450"/>
  <c r="N22" i="450"/>
  <c r="U123" i="450"/>
  <c r="S94" i="450"/>
  <c r="Q78" i="450"/>
  <c r="U67" i="450"/>
  <c r="W59" i="450"/>
  <c r="W55" i="450"/>
  <c r="S51" i="450"/>
  <c r="O47" i="450"/>
  <c r="O43" i="450"/>
  <c r="U38" i="450"/>
  <c r="Q34" i="450"/>
  <c r="Q30" i="450"/>
  <c r="W27" i="450"/>
  <c r="W25" i="450"/>
  <c r="W23" i="450"/>
  <c r="Q130" i="450"/>
  <c r="O114" i="450"/>
  <c r="S108" i="450"/>
  <c r="W98" i="450"/>
  <c r="W90" i="450"/>
  <c r="W82" i="450"/>
  <c r="W76" i="450"/>
  <c r="S73" i="450"/>
  <c r="O66" i="450"/>
  <c r="Q63" i="450"/>
  <c r="U60" i="450"/>
  <c r="V57" i="450"/>
  <c r="R55" i="450"/>
  <c r="V49" i="450"/>
  <c r="R47" i="450"/>
  <c r="V41" i="450"/>
  <c r="R39" i="450"/>
  <c r="V33" i="450"/>
  <c r="T28" i="450"/>
  <c r="S60" i="450"/>
  <c r="Q33" i="450"/>
  <c r="W36" i="450"/>
  <c r="U47" i="450"/>
  <c r="O56" i="450"/>
  <c r="S82" i="450"/>
  <c r="S98" i="450"/>
  <c r="U121" i="450"/>
  <c r="W24" i="450"/>
  <c r="S34" i="450"/>
  <c r="O44" i="450"/>
  <c r="Q53" i="450"/>
  <c r="W56" i="450"/>
  <c r="U66" i="450"/>
  <c r="S245" i="450"/>
  <c r="S243" i="450"/>
  <c r="S241" i="450"/>
  <c r="O239" i="450"/>
  <c r="O237" i="450"/>
  <c r="O235" i="450"/>
  <c r="P232" i="450"/>
  <c r="V229" i="450"/>
  <c r="R227" i="450"/>
  <c r="P246" i="450"/>
  <c r="V243" i="450"/>
  <c r="R241" i="450"/>
  <c r="P238" i="450"/>
  <c r="V235" i="450"/>
  <c r="U233" i="450"/>
  <c r="Q231" i="450"/>
  <c r="S246" i="450"/>
  <c r="S244" i="450"/>
  <c r="O242" i="450"/>
  <c r="O240" i="450"/>
  <c r="O238" i="450"/>
  <c r="U235" i="450"/>
  <c r="P233" i="450"/>
  <c r="V230" i="450"/>
  <c r="T227" i="450"/>
  <c r="P225" i="450"/>
  <c r="P239" i="450"/>
  <c r="W231" i="450"/>
  <c r="Q225" i="450"/>
  <c r="O223" i="450"/>
  <c r="U220" i="450"/>
  <c r="U218" i="450"/>
  <c r="U216" i="450"/>
  <c r="Q214" i="450"/>
  <c r="Q212" i="450"/>
  <c r="Q210" i="450"/>
  <c r="W207" i="450"/>
  <c r="W205" i="450"/>
  <c r="V242" i="450"/>
  <c r="U232" i="450"/>
  <c r="W227" i="450"/>
  <c r="T224" i="450"/>
  <c r="V221" i="450"/>
  <c r="R219" i="450"/>
  <c r="T216" i="450"/>
  <c r="V213" i="450"/>
  <c r="R211" i="450"/>
  <c r="P243" i="450"/>
  <c r="O231" i="450"/>
  <c r="Q226" i="450"/>
  <c r="Q223" i="450"/>
  <c r="W220" i="450"/>
  <c r="W218" i="450"/>
  <c r="W216" i="450"/>
  <c r="S214" i="450"/>
  <c r="S212" i="450"/>
  <c r="S210" i="450"/>
  <c r="O208" i="450"/>
  <c r="O206" i="450"/>
  <c r="O204" i="450"/>
  <c r="P215" i="450"/>
  <c r="R207" i="450"/>
  <c r="S203" i="450"/>
  <c r="O201" i="450"/>
  <c r="O199" i="450"/>
  <c r="O197" i="450"/>
  <c r="U194" i="450"/>
  <c r="U192" i="450"/>
  <c r="U190" i="450"/>
  <c r="Q188" i="450"/>
  <c r="Q186" i="450"/>
  <c r="Q184" i="450"/>
  <c r="W181" i="450"/>
  <c r="P241" i="450"/>
  <c r="P213" i="450"/>
  <c r="V206" i="450"/>
  <c r="V203" i="450"/>
  <c r="R201" i="450"/>
  <c r="P198" i="450"/>
  <c r="V195" i="450"/>
  <c r="R193" i="450"/>
  <c r="P190" i="450"/>
  <c r="V187" i="450"/>
  <c r="R185" i="450"/>
  <c r="T239" i="450"/>
  <c r="T223" i="450"/>
  <c r="R210" i="450"/>
  <c r="U204" i="450"/>
  <c r="S202" i="450"/>
  <c r="S200" i="450"/>
  <c r="O198" i="450"/>
  <c r="O196" i="450"/>
  <c r="O194" i="450"/>
  <c r="U191" i="450"/>
  <c r="U189" i="450"/>
  <c r="U187" i="450"/>
  <c r="Q185" i="450"/>
  <c r="Q183" i="450"/>
  <c r="Q181" i="450"/>
  <c r="W178" i="450"/>
  <c r="W176" i="450"/>
  <c r="W174" i="450"/>
  <c r="T208" i="450"/>
  <c r="P197" i="450"/>
  <c r="R188" i="450"/>
  <c r="S179" i="450"/>
  <c r="V176" i="450"/>
  <c r="W173" i="450"/>
  <c r="T170" i="450"/>
  <c r="P168" i="450"/>
  <c r="V165" i="450"/>
  <c r="T162" i="450"/>
  <c r="P160" i="450"/>
  <c r="V157" i="450"/>
  <c r="T154" i="450"/>
  <c r="P152" i="450"/>
  <c r="V149" i="450"/>
  <c r="T146" i="450"/>
  <c r="P144" i="450"/>
  <c r="V222" i="450"/>
  <c r="P195" i="450"/>
  <c r="R186" i="450"/>
  <c r="V180" i="450"/>
  <c r="P176" i="450"/>
  <c r="V173" i="450"/>
  <c r="U171" i="450"/>
  <c r="Q169" i="450"/>
  <c r="Q167" i="450"/>
  <c r="Q165" i="450"/>
  <c r="W162" i="450"/>
  <c r="W160" i="450"/>
  <c r="S227" i="450"/>
  <c r="R200" i="450"/>
  <c r="T191" i="450"/>
  <c r="V182" i="450"/>
  <c r="W177" i="450"/>
  <c r="P174" i="450"/>
  <c r="T171" i="450"/>
  <c r="V168" i="450"/>
  <c r="R166" i="450"/>
  <c r="T163" i="450"/>
  <c r="V160" i="450"/>
  <c r="R158" i="450"/>
  <c r="T155" i="450"/>
  <c r="V152" i="450"/>
  <c r="R150" i="450"/>
  <c r="T147" i="450"/>
  <c r="V144" i="450"/>
  <c r="R142" i="450"/>
  <c r="R175" i="450"/>
  <c r="O165" i="450"/>
  <c r="S158" i="450"/>
  <c r="O155" i="450"/>
  <c r="O151" i="450"/>
  <c r="W147" i="450"/>
  <c r="S144" i="450"/>
  <c r="P141" i="450"/>
  <c r="V138" i="450"/>
  <c r="R136" i="450"/>
  <c r="P133" i="450"/>
  <c r="V130" i="450"/>
  <c r="R128" i="450"/>
  <c r="P125" i="450"/>
  <c r="V122" i="450"/>
  <c r="R120" i="450"/>
  <c r="P117" i="450"/>
  <c r="S229" i="450"/>
  <c r="T181" i="450"/>
  <c r="W167" i="450"/>
  <c r="W159" i="450"/>
  <c r="Q154" i="450"/>
  <c r="Q148" i="450"/>
  <c r="U143" i="450"/>
  <c r="U140" i="450"/>
  <c r="Q138" i="450"/>
  <c r="Q136" i="450"/>
  <c r="Q134" i="450"/>
  <c r="W131" i="450"/>
  <c r="T189" i="450"/>
  <c r="U168" i="450"/>
  <c r="S159" i="450"/>
  <c r="O156" i="450"/>
  <c r="W152" i="450"/>
  <c r="W148" i="450"/>
  <c r="S145" i="450"/>
  <c r="Q142" i="450"/>
  <c r="R139" i="450"/>
  <c r="T136" i="450"/>
  <c r="P134" i="450"/>
  <c r="R131" i="450"/>
  <c r="T128" i="450"/>
  <c r="P126" i="450"/>
  <c r="R123" i="450"/>
  <c r="T120" i="450"/>
  <c r="T179" i="450"/>
  <c r="W163" i="450"/>
  <c r="Q135" i="450"/>
  <c r="O130" i="450"/>
  <c r="O126" i="450"/>
  <c r="W122" i="450"/>
  <c r="S119" i="450"/>
  <c r="Q115" i="450"/>
  <c r="V112" i="450"/>
  <c r="R110" i="450"/>
  <c r="P107" i="450"/>
  <c r="V104" i="450"/>
  <c r="R102" i="450"/>
  <c r="P99" i="450"/>
  <c r="V96" i="450"/>
  <c r="R94" i="450"/>
  <c r="P91" i="450"/>
  <c r="V88" i="450"/>
  <c r="R86" i="450"/>
  <c r="P83" i="450"/>
  <c r="V80" i="450"/>
  <c r="R78" i="450"/>
  <c r="P75" i="450"/>
  <c r="V72" i="450"/>
  <c r="R70" i="450"/>
  <c r="P67" i="450"/>
  <c r="R190" i="450"/>
  <c r="Q153" i="450"/>
  <c r="Q141" i="450"/>
  <c r="Q133" i="450"/>
  <c r="U128" i="450"/>
  <c r="U122" i="450"/>
  <c r="Q118" i="450"/>
  <c r="U115" i="450"/>
  <c r="O113" i="450"/>
  <c r="O111" i="450"/>
  <c r="O109" i="450"/>
  <c r="U106" i="450"/>
  <c r="U104" i="450"/>
  <c r="U102" i="450"/>
  <c r="Q100" i="450"/>
  <c r="Q98" i="450"/>
  <c r="Q96" i="450"/>
  <c r="W93" i="450"/>
  <c r="W91" i="450"/>
  <c r="W89" i="450"/>
  <c r="S87" i="450"/>
  <c r="S85" i="450"/>
  <c r="S83" i="450"/>
  <c r="O81" i="450"/>
  <c r="O138" i="450"/>
  <c r="S130" i="450"/>
  <c r="S126" i="450"/>
  <c r="O123" i="450"/>
  <c r="W119" i="450"/>
  <c r="P116" i="450"/>
  <c r="R113" i="450"/>
  <c r="T110" i="450"/>
  <c r="V107" i="450"/>
  <c r="R105" i="450"/>
  <c r="T102" i="450"/>
  <c r="V99" i="450"/>
  <c r="R97" i="450"/>
  <c r="T94" i="450"/>
  <c r="V91" i="450"/>
  <c r="R89" i="450"/>
  <c r="T86" i="450"/>
  <c r="V83" i="450"/>
  <c r="R81" i="450"/>
  <c r="T78" i="450"/>
  <c r="V75" i="450"/>
  <c r="R73" i="450"/>
  <c r="T70" i="450"/>
  <c r="V67" i="450"/>
  <c r="R65" i="450"/>
  <c r="T62" i="450"/>
  <c r="O167" i="450"/>
  <c r="Q124" i="450"/>
  <c r="O112" i="450"/>
  <c r="S104" i="450"/>
  <c r="S96" i="450"/>
  <c r="S88" i="450"/>
  <c r="W79" i="450"/>
  <c r="S76" i="450"/>
  <c r="O73" i="450"/>
  <c r="O69" i="450"/>
  <c r="W65" i="450"/>
  <c r="O63" i="450"/>
  <c r="R60" i="450"/>
  <c r="T57" i="450"/>
  <c r="P55" i="450"/>
  <c r="R52" i="450"/>
  <c r="T49" i="450"/>
  <c r="P47" i="450"/>
  <c r="R44" i="450"/>
  <c r="T41" i="450"/>
  <c r="P39" i="450"/>
  <c r="R36" i="450"/>
  <c r="T33" i="450"/>
  <c r="P31" i="450"/>
  <c r="R28" i="450"/>
  <c r="T25" i="450"/>
  <c r="P23" i="450"/>
  <c r="U154" i="450"/>
  <c r="Q143" i="450"/>
  <c r="W132" i="450"/>
  <c r="S114" i="450"/>
  <c r="O104" i="450"/>
  <c r="O96" i="450"/>
  <c r="U87" i="450"/>
  <c r="U79" i="450"/>
  <c r="Q74" i="450"/>
  <c r="Q68" i="450"/>
  <c r="Q64" i="450"/>
  <c r="V60" i="450"/>
  <c r="Q58" i="450"/>
  <c r="Q56" i="450"/>
  <c r="Q54" i="450"/>
  <c r="W51" i="450"/>
  <c r="W49" i="450"/>
  <c r="W47" i="450"/>
  <c r="S45" i="450"/>
  <c r="S43" i="450"/>
  <c r="S41" i="450"/>
  <c r="O39" i="450"/>
  <c r="O37" i="450"/>
  <c r="O35" i="450"/>
  <c r="U32" i="450"/>
  <c r="U30" i="450"/>
  <c r="U28" i="450"/>
  <c r="Q26" i="450"/>
  <c r="Q24" i="450"/>
  <c r="M22" i="450"/>
  <c r="O116" i="450"/>
  <c r="U109" i="450"/>
  <c r="U101" i="450"/>
  <c r="S92" i="450"/>
  <c r="S84" i="450"/>
  <c r="O78" i="450"/>
  <c r="O74" i="450"/>
  <c r="W70" i="450"/>
  <c r="S67" i="450"/>
  <c r="W63" i="450"/>
  <c r="Q61" i="450"/>
  <c r="T58" i="450"/>
  <c r="V55" i="450"/>
  <c r="R53" i="450"/>
  <c r="T50" i="450"/>
  <c r="V47" i="450"/>
  <c r="R45" i="450"/>
  <c r="T42" i="450"/>
  <c r="V39" i="450"/>
  <c r="R37" i="450"/>
  <c r="T34" i="450"/>
  <c r="V31" i="450"/>
  <c r="R29" i="450"/>
  <c r="T26" i="450"/>
  <c r="V23" i="450"/>
  <c r="Q23" i="450"/>
  <c r="W26" i="450"/>
  <c r="S36" i="450"/>
  <c r="O46" i="450"/>
  <c r="Q55" i="450"/>
  <c r="W58" i="450"/>
  <c r="Q71" i="450"/>
  <c r="S112" i="450"/>
  <c r="U23" i="450"/>
  <c r="O32" i="450"/>
  <c r="Q41" i="450"/>
  <c r="W44" i="450"/>
  <c r="U55" i="450"/>
  <c r="W80" i="450"/>
  <c r="O92" i="450"/>
  <c r="T118" i="450"/>
  <c r="S26" i="450"/>
  <c r="O36" i="450"/>
  <c r="Q45" i="450"/>
  <c r="W48" i="450"/>
  <c r="S58" i="450"/>
  <c r="U74" i="450"/>
  <c r="O245" i="450"/>
  <c r="O243" i="450"/>
  <c r="U240" i="450"/>
  <c r="U238" i="450"/>
  <c r="U236" i="450"/>
  <c r="P234" i="450"/>
  <c r="V231" i="450"/>
  <c r="R229" i="450"/>
  <c r="P226" i="450"/>
  <c r="V245" i="450"/>
  <c r="R243" i="450"/>
  <c r="P240" i="450"/>
  <c r="V237" i="450"/>
  <c r="R235" i="450"/>
  <c r="W232" i="450"/>
  <c r="W230" i="450"/>
  <c r="O246" i="450"/>
  <c r="U243" i="450"/>
  <c r="U241" i="450"/>
  <c r="U239" i="450"/>
  <c r="Q237" i="450"/>
  <c r="Q235" i="450"/>
  <c r="V232" i="450"/>
  <c r="P227" i="450"/>
  <c r="V224" i="450"/>
  <c r="T237" i="450"/>
  <c r="Q229" i="450"/>
  <c r="U224" i="450"/>
  <c r="Q222" i="450"/>
  <c r="Q220" i="450"/>
  <c r="Q218" i="450"/>
  <c r="W215" i="450"/>
  <c r="W213" i="450"/>
  <c r="W211" i="450"/>
  <c r="S209" i="450"/>
  <c r="S207" i="450"/>
  <c r="S205" i="450"/>
  <c r="R236" i="450"/>
  <c r="S231" i="450"/>
  <c r="O227" i="450"/>
  <c r="V223" i="450"/>
  <c r="R221" i="450"/>
  <c r="T218" i="450"/>
  <c r="V215" i="450"/>
  <c r="R213" i="450"/>
  <c r="T210" i="450"/>
  <c r="T241" i="450"/>
  <c r="U230" i="450"/>
  <c r="U225" i="450"/>
  <c r="S222" i="450"/>
  <c r="S220" i="450"/>
  <c r="S218" i="450"/>
  <c r="O216" i="450"/>
  <c r="O214" i="450"/>
  <c r="U209" i="450"/>
  <c r="U207" i="450"/>
  <c r="R222" i="450"/>
  <c r="P206" i="450"/>
  <c r="U200" i="450"/>
  <c r="Q196" i="450"/>
  <c r="Q192" i="450"/>
  <c r="W187" i="450"/>
  <c r="S183" i="450"/>
  <c r="R220" i="450"/>
  <c r="V205" i="450"/>
  <c r="P200" i="450"/>
  <c r="R195" i="450"/>
  <c r="V189" i="450"/>
  <c r="P184" i="450"/>
  <c r="R218" i="450"/>
  <c r="P204" i="450"/>
  <c r="U199" i="450"/>
  <c r="U195" i="450"/>
  <c r="Q191" i="450"/>
  <c r="W186" i="450"/>
  <c r="W182" i="450"/>
  <c r="S178" i="450"/>
  <c r="O174" i="450"/>
  <c r="R196" i="450"/>
  <c r="U178" i="450"/>
  <c r="T172" i="450"/>
  <c r="V167" i="450"/>
  <c r="P162" i="450"/>
  <c r="T156" i="450"/>
  <c r="V151" i="450"/>
  <c r="P146" i="450"/>
  <c r="P203" i="450"/>
  <c r="T185" i="450"/>
  <c r="T175" i="450"/>
  <c r="W170" i="450"/>
  <c r="W166" i="450"/>
  <c r="S162" i="450"/>
  <c r="R216" i="450"/>
  <c r="V190" i="450"/>
  <c r="R177" i="450"/>
  <c r="V170" i="450"/>
  <c r="T165" i="450"/>
  <c r="T157" i="450"/>
  <c r="R152" i="450"/>
  <c r="V146" i="450"/>
  <c r="T197" i="450"/>
  <c r="W157" i="450"/>
  <c r="S150" i="450"/>
  <c r="O143" i="450"/>
  <c r="R138" i="450"/>
  <c r="V132" i="450"/>
  <c r="P127" i="450"/>
  <c r="R122" i="450"/>
  <c r="V116" i="450"/>
  <c r="Q172" i="450"/>
  <c r="Q158" i="450"/>
  <c r="U147" i="450"/>
  <c r="W137" i="450"/>
  <c r="S133" i="450"/>
  <c r="Q178" i="450"/>
  <c r="W158" i="450"/>
  <c r="S151" i="450"/>
  <c r="W144" i="450"/>
  <c r="P136" i="450"/>
  <c r="T130" i="450"/>
  <c r="R125" i="450"/>
  <c r="P120" i="450"/>
  <c r="P142" i="450"/>
  <c r="W128" i="450"/>
  <c r="O122" i="450"/>
  <c r="V114" i="450"/>
  <c r="P109" i="450"/>
  <c r="R104" i="450"/>
  <c r="V98" i="450"/>
  <c r="P93" i="450"/>
  <c r="R88" i="450"/>
  <c r="V82" i="450"/>
  <c r="P77" i="450"/>
  <c r="R72" i="450"/>
  <c r="V66" i="450"/>
  <c r="Q149" i="450"/>
  <c r="U126" i="450"/>
  <c r="U117" i="450"/>
  <c r="U112" i="450"/>
  <c r="Q108" i="450"/>
  <c r="Q104" i="450"/>
  <c r="W99" i="450"/>
  <c r="S95" i="450"/>
  <c r="S91" i="450"/>
  <c r="O87" i="450"/>
  <c r="U82" i="450"/>
  <c r="U137" i="450"/>
  <c r="W125" i="450"/>
  <c r="U118" i="450"/>
  <c r="S115" i="450"/>
  <c r="V109" i="450"/>
  <c r="T104" i="450"/>
  <c r="R99" i="450"/>
  <c r="V93" i="450"/>
  <c r="T88" i="450"/>
  <c r="R83" i="450"/>
  <c r="V77" i="450"/>
  <c r="T72" i="450"/>
  <c r="R67" i="450"/>
  <c r="V61" i="450"/>
  <c r="Q120" i="450"/>
  <c r="W102" i="450"/>
  <c r="Q83" i="450"/>
  <c r="W75" i="450"/>
  <c r="S68" i="450"/>
  <c r="R62" i="450"/>
  <c r="P57" i="450"/>
  <c r="T51" i="450"/>
  <c r="R46" i="450"/>
  <c r="P41" i="450"/>
  <c r="T35" i="450"/>
  <c r="R30" i="450"/>
  <c r="P25" i="450"/>
  <c r="Q151" i="450"/>
  <c r="U142" i="450"/>
  <c r="Q111" i="450"/>
  <c r="U103" i="450"/>
  <c r="S86" i="450"/>
  <c r="Q72" i="450"/>
  <c r="S63" i="450"/>
  <c r="W57" i="450"/>
  <c r="S53" i="450"/>
  <c r="S49" i="450"/>
  <c r="O45" i="450"/>
  <c r="U40" i="450"/>
  <c r="U36" i="450"/>
  <c r="Q32" i="450"/>
  <c r="O70" i="450"/>
  <c r="T52" i="450"/>
  <c r="T44" i="450"/>
  <c r="T36" i="450"/>
  <c r="R31" i="450"/>
  <c r="V25" i="450"/>
  <c r="S28" i="450"/>
  <c r="O38" i="450"/>
  <c r="Q47" i="450"/>
  <c r="W50" i="450"/>
  <c r="Q79" i="450"/>
  <c r="U125" i="450"/>
  <c r="O24" i="450"/>
  <c r="Q242" i="450"/>
  <c r="V233" i="450"/>
  <c r="R245" i="450"/>
  <c r="S234" i="450"/>
  <c r="Q243" i="450"/>
  <c r="V234" i="450"/>
  <c r="T245" i="450"/>
  <c r="W221" i="450"/>
  <c r="S213" i="450"/>
  <c r="R244" i="450"/>
  <c r="R223" i="450"/>
  <c r="T212" i="450"/>
  <c r="O224" i="450"/>
  <c r="U215" i="450"/>
  <c r="Q207" i="450"/>
  <c r="R204" i="450"/>
  <c r="W195" i="450"/>
  <c r="S187" i="450"/>
  <c r="V218" i="450"/>
  <c r="V199" i="450"/>
  <c r="R189" i="450"/>
  <c r="V216" i="450"/>
  <c r="Q199" i="450"/>
  <c r="W190" i="450"/>
  <c r="O182" i="450"/>
  <c r="U173" i="450"/>
  <c r="P178" i="450"/>
  <c r="T166" i="450"/>
  <c r="P156" i="450"/>
  <c r="V145" i="450"/>
  <c r="P182" i="450"/>
  <c r="S170" i="450"/>
  <c r="O162" i="450"/>
  <c r="R184" i="450"/>
  <c r="R170" i="450"/>
  <c r="T159" i="450"/>
  <c r="V148" i="450"/>
  <c r="S171" i="450"/>
  <c r="W149" i="450"/>
  <c r="P137" i="450"/>
  <c r="V126" i="450"/>
  <c r="R116" i="450"/>
  <c r="Q156" i="450"/>
  <c r="S139" i="450"/>
  <c r="O131" i="450"/>
  <c r="O154" i="450"/>
  <c r="T140" i="450"/>
  <c r="P130" i="450"/>
  <c r="R119" i="450"/>
  <c r="O128" i="450"/>
  <c r="R114" i="450"/>
  <c r="P103" i="450"/>
  <c r="V92" i="450"/>
  <c r="R82" i="450"/>
  <c r="P71" i="450"/>
  <c r="U148" i="450"/>
  <c r="U120" i="450"/>
  <c r="W109" i="450"/>
  <c r="S101" i="450"/>
  <c r="O93" i="450"/>
  <c r="Q84" i="450"/>
  <c r="S128" i="450"/>
  <c r="T114" i="450"/>
  <c r="V103" i="450"/>
  <c r="R93" i="450"/>
  <c r="T82" i="450"/>
  <c r="V71" i="450"/>
  <c r="R61" i="450"/>
  <c r="Q99" i="450"/>
  <c r="S74" i="450"/>
  <c r="T61" i="450"/>
  <c r="P51" i="450"/>
  <c r="R40" i="450"/>
  <c r="T29" i="450"/>
  <c r="U150" i="450"/>
  <c r="W100" i="450"/>
  <c r="U71" i="450"/>
  <c r="S57" i="450"/>
  <c r="U48" i="450"/>
  <c r="Q40" i="450"/>
  <c r="W31" i="450"/>
  <c r="Q95" i="450"/>
  <c r="W72" i="450"/>
  <c r="V59" i="450"/>
  <c r="R49" i="450"/>
  <c r="T38" i="450"/>
  <c r="V27" i="450"/>
  <c r="W104" i="450"/>
  <c r="W88" i="450"/>
  <c r="Q37" i="450"/>
  <c r="S50" i="450"/>
  <c r="S62" i="450"/>
  <c r="V239" i="450"/>
  <c r="W238" i="450"/>
  <c r="U228" i="450"/>
  <c r="O209" i="450"/>
  <c r="V217" i="450"/>
  <c r="O220" i="450"/>
  <c r="P221" i="450"/>
  <c r="S191" i="450"/>
  <c r="O205" i="450"/>
  <c r="V183" i="450"/>
  <c r="W194" i="450"/>
  <c r="O178" i="450"/>
  <c r="P172" i="450"/>
  <c r="T150" i="450"/>
  <c r="O175" i="450"/>
  <c r="P209" i="450"/>
  <c r="V164" i="450"/>
  <c r="T143" i="450"/>
  <c r="T142" i="450"/>
  <c r="P121" i="450"/>
  <c r="Q146" i="450"/>
  <c r="Q162" i="450"/>
  <c r="R135" i="450"/>
  <c r="U141" i="450"/>
  <c r="V108" i="450"/>
  <c r="V76" i="450"/>
  <c r="U130" i="450"/>
  <c r="W105" i="450"/>
  <c r="U88" i="450"/>
  <c r="O121" i="450"/>
  <c r="T98" i="450"/>
  <c r="R77" i="450"/>
  <c r="W115" i="450"/>
  <c r="W67" i="450"/>
  <c r="T45" i="450"/>
  <c r="R24" i="450"/>
  <c r="W84" i="450"/>
  <c r="O53" i="450"/>
  <c r="W35" i="450"/>
  <c r="U113" i="450"/>
  <c r="S65" i="450"/>
  <c r="V43" i="450"/>
  <c r="R23" i="450"/>
  <c r="U78" i="450"/>
  <c r="V225" i="450"/>
  <c r="Q245" i="450"/>
  <c r="V226" i="450"/>
  <c r="S215" i="450"/>
  <c r="W225" i="450"/>
  <c r="U229" i="450"/>
  <c r="Q209" i="450"/>
  <c r="W197" i="450"/>
  <c r="O181" i="450"/>
  <c r="V191" i="450"/>
  <c r="Q201" i="450"/>
  <c r="S184" i="450"/>
  <c r="R182" i="450"/>
  <c r="T158" i="450"/>
  <c r="T193" i="450"/>
  <c r="O164" i="450"/>
  <c r="V172" i="450"/>
  <c r="T151" i="450"/>
  <c r="O153" i="450"/>
  <c r="P129" i="450"/>
  <c r="O163" i="450"/>
  <c r="O133" i="450"/>
  <c r="S143" i="450"/>
  <c r="P122" i="450"/>
  <c r="Q117" i="450"/>
  <c r="P95" i="450"/>
  <c r="R74" i="450"/>
  <c r="Q125" i="450"/>
  <c r="S103" i="450"/>
  <c r="U86" i="450"/>
  <c r="P118" i="450"/>
  <c r="V95" i="450"/>
  <c r="T74" i="450"/>
  <c r="Q107" i="450"/>
  <c r="R64" i="450"/>
  <c r="P43" i="450"/>
  <c r="Q159" i="450"/>
  <c r="Q76" i="450"/>
  <c r="O51" i="450"/>
  <c r="W33" i="450"/>
  <c r="Q103" i="450"/>
  <c r="U62" i="450"/>
  <c r="R41" i="450"/>
  <c r="Q39" i="450"/>
  <c r="S52" i="450"/>
  <c r="Q25" i="450"/>
  <c r="U39" i="450"/>
  <c r="Q57" i="450"/>
  <c r="U68" i="450"/>
  <c r="Q240" i="450"/>
  <c r="R231" i="450"/>
  <c r="P242" i="450"/>
  <c r="S232" i="450"/>
  <c r="Q241" i="450"/>
  <c r="T231" i="450"/>
  <c r="V236" i="450"/>
  <c r="W219" i="450"/>
  <c r="O211" i="450"/>
  <c r="T235" i="450"/>
  <c r="T220" i="450"/>
  <c r="V209" i="450"/>
  <c r="O222" i="450"/>
  <c r="U213" i="450"/>
  <c r="W204" i="450"/>
  <c r="Q202" i="450"/>
  <c r="W193" i="450"/>
  <c r="O185" i="450"/>
  <c r="V210" i="450"/>
  <c r="R197" i="450"/>
  <c r="P186" i="450"/>
  <c r="V207" i="450"/>
  <c r="Q197" i="450"/>
  <c r="S188" i="450"/>
  <c r="O180" i="450"/>
  <c r="T204" i="450"/>
  <c r="P175" i="450"/>
  <c r="P164" i="450"/>
  <c r="V153" i="450"/>
  <c r="O226" i="450"/>
  <c r="T178" i="450"/>
  <c r="S168" i="450"/>
  <c r="U159" i="450"/>
  <c r="V179" i="450"/>
  <c r="T167" i="450"/>
  <c r="V156" i="450"/>
  <c r="R146" i="450"/>
  <c r="S163" i="450"/>
  <c r="W145" i="450"/>
  <c r="V134" i="450"/>
  <c r="R124" i="450"/>
  <c r="P191" i="450"/>
  <c r="U151" i="450"/>
  <c r="S137" i="450"/>
  <c r="Q170" i="450"/>
  <c r="W150" i="450"/>
  <c r="P138" i="450"/>
  <c r="R127" i="450"/>
  <c r="S173" i="450"/>
  <c r="W124" i="450"/>
  <c r="P111" i="450"/>
  <c r="V100" i="450"/>
  <c r="R90" i="450"/>
  <c r="P79" i="450"/>
  <c r="V68" i="450"/>
  <c r="U139" i="450"/>
  <c r="W116" i="450"/>
  <c r="W107" i="450"/>
  <c r="S99" i="450"/>
  <c r="U90" i="450"/>
  <c r="Q82" i="450"/>
  <c r="O125" i="450"/>
  <c r="V111" i="450"/>
  <c r="R101" i="450"/>
  <c r="T90" i="450"/>
  <c r="V79" i="450"/>
  <c r="R69" i="450"/>
  <c r="Q137" i="450"/>
  <c r="O90" i="450"/>
  <c r="O71" i="450"/>
  <c r="P59" i="450"/>
  <c r="R48" i="450"/>
  <c r="T37" i="450"/>
  <c r="P27" i="450"/>
  <c r="O136" i="450"/>
  <c r="W92" i="450"/>
  <c r="Q66" i="450"/>
  <c r="O55" i="450"/>
  <c r="U46" i="450"/>
  <c r="Q38" i="450"/>
  <c r="S29" i="450"/>
  <c r="Q126" i="450"/>
  <c r="Q87" i="450"/>
  <c r="W68" i="450"/>
  <c r="R57" i="450"/>
  <c r="T46" i="450"/>
  <c r="V35" i="450"/>
  <c r="R25" i="450"/>
  <c r="O100" i="450"/>
  <c r="O28" i="450"/>
  <c r="W40" i="450"/>
  <c r="O60" i="450"/>
  <c r="U246" i="450"/>
  <c r="Q238" i="450"/>
  <c r="P228" i="450"/>
  <c r="S230" i="450"/>
  <c r="P229" i="450"/>
  <c r="S217" i="450"/>
  <c r="W229" i="450"/>
  <c r="V240" i="450"/>
  <c r="Q211" i="450"/>
  <c r="Q200" i="450"/>
  <c r="O183" i="450"/>
  <c r="P194" i="450"/>
  <c r="U203" i="450"/>
  <c r="S186" i="450"/>
  <c r="V194" i="450"/>
  <c r="V161" i="450"/>
  <c r="R202" i="450"/>
  <c r="O166" i="450"/>
  <c r="T176" i="450"/>
  <c r="R154" i="450"/>
  <c r="S156" i="450"/>
  <c r="R132" i="450"/>
  <c r="O171" i="450"/>
  <c r="O135" i="450"/>
  <c r="S147" i="450"/>
  <c r="T124" i="450"/>
  <c r="W120" i="450"/>
  <c r="R98" i="450"/>
  <c r="P87" i="450"/>
  <c r="R66" i="450"/>
  <c r="Q114" i="450"/>
  <c r="O97" i="450"/>
  <c r="Q168" i="450"/>
  <c r="R109" i="450"/>
  <c r="V87" i="450"/>
  <c r="T66" i="450"/>
  <c r="O82" i="450"/>
  <c r="R56" i="450"/>
  <c r="P35" i="450"/>
  <c r="U119" i="450"/>
  <c r="Q62" i="450"/>
  <c r="U44" i="450"/>
  <c r="S27" i="450"/>
  <c r="S79" i="450"/>
  <c r="T54" i="450"/>
  <c r="R33" i="450"/>
  <c r="U244" i="450"/>
  <c r="W235" i="450"/>
  <c r="R237" i="450"/>
  <c r="W236" i="450"/>
  <c r="W223" i="450"/>
  <c r="O207" i="450"/>
  <c r="R215" i="450"/>
  <c r="U217" i="450"/>
  <c r="T213" i="450"/>
  <c r="S189" i="450"/>
  <c r="P202" i="450"/>
  <c r="W228" i="450"/>
  <c r="W192" i="450"/>
  <c r="U175" i="450"/>
  <c r="V169" i="450"/>
  <c r="P148" i="450"/>
  <c r="S172" i="450"/>
  <c r="V198" i="450"/>
  <c r="R162" i="450"/>
  <c r="R180" i="450"/>
  <c r="R140" i="450"/>
  <c r="V118" i="450"/>
  <c r="S141" i="450"/>
  <c r="O158" i="450"/>
  <c r="T132" i="450"/>
  <c r="S132" i="450"/>
  <c r="R106" i="450"/>
  <c r="V84" i="450"/>
  <c r="Q157" i="450"/>
  <c r="Q112" i="450"/>
  <c r="O95" i="450"/>
  <c r="W134" i="450"/>
  <c r="T106" i="450"/>
  <c r="R85" i="450"/>
  <c r="V63" i="450"/>
  <c r="S78" i="450"/>
  <c r="T53" i="450"/>
  <c r="R32" i="450"/>
  <c r="S110" i="450"/>
  <c r="S59" i="450"/>
  <c r="Q42" i="450"/>
  <c r="S25" i="450"/>
  <c r="O76" i="450"/>
  <c r="V51" i="450"/>
  <c r="T30" i="450"/>
  <c r="O30" i="450"/>
  <c r="W42" i="450"/>
  <c r="U63" i="450"/>
  <c r="W28" i="450"/>
  <c r="O48" i="450"/>
  <c r="U61" i="450"/>
  <c r="AU21" i="445"/>
  <c r="AU17" i="445"/>
  <c r="X19" i="453"/>
  <c r="X22" i="453"/>
  <c r="AQ23" i="445"/>
  <c r="AP21" i="445"/>
  <c r="AP21" i="446"/>
  <c r="AW25" i="445"/>
  <c r="AV21" i="445"/>
  <c r="AW22" i="443"/>
  <c r="AV21" i="443"/>
  <c r="BO15" i="443"/>
  <c r="BO16" i="443"/>
  <c r="BV13" i="443"/>
  <c r="BW11" i="443"/>
  <c r="BU14" i="443"/>
  <c r="BW13" i="443"/>
  <c r="BU12" i="443"/>
  <c r="BV12" i="443"/>
  <c r="BW15" i="443"/>
  <c r="BW12" i="443"/>
  <c r="BV14" i="443"/>
  <c r="BU11" i="443"/>
  <c r="BU13" i="443"/>
  <c r="BV15" i="443"/>
  <c r="BW14" i="443"/>
  <c r="BV11" i="443"/>
  <c r="BU15" i="443"/>
  <c r="BL16" i="443"/>
  <c r="AS17" i="342"/>
  <c r="Z19" i="452"/>
  <c r="Z22" i="452"/>
  <c r="AA19" i="430"/>
  <c r="AA22" i="430"/>
  <c r="BY16" i="342"/>
  <c r="BY17" i="342" s="1"/>
  <c r="BY15" i="342"/>
  <c r="AA22" i="452"/>
  <c r="Y19" i="450"/>
  <c r="Y22" i="450"/>
  <c r="AA19" i="449"/>
  <c r="AA22" i="449"/>
  <c r="Y19" i="453"/>
  <c r="Y22" i="453"/>
  <c r="AY18" i="445"/>
  <c r="O18" i="445"/>
  <c r="Q18" i="445"/>
  <c r="BL18" i="445"/>
  <c r="T18" i="443"/>
  <c r="R18" i="443"/>
  <c r="AQ17" i="444"/>
  <c r="AP17" i="444"/>
  <c r="BR15" i="446"/>
  <c r="AI21" i="446"/>
  <c r="AR21" i="444"/>
  <c r="T18" i="342"/>
  <c r="R18" i="342"/>
  <c r="Z22" i="448"/>
  <c r="Z19" i="448"/>
  <c r="BU12" i="444"/>
  <c r="BW13" i="444"/>
  <c r="BU15" i="444"/>
  <c r="BW15" i="444"/>
  <c r="BV15" i="444"/>
  <c r="BW12" i="444"/>
  <c r="BU14" i="444"/>
  <c r="BY17" i="444"/>
  <c r="BW14" i="444"/>
  <c r="BU11" i="444"/>
  <c r="BV13" i="444"/>
  <c r="BW11" i="444"/>
  <c r="BV12" i="444"/>
  <c r="BV11" i="444"/>
  <c r="BV14" i="444"/>
  <c r="BU13" i="444"/>
  <c r="BR16" i="443"/>
  <c r="BR15" i="443"/>
  <c r="AB11" i="443"/>
  <c r="AO21" i="443"/>
  <c r="AO17" i="443"/>
  <c r="AB12" i="342"/>
  <c r="AR21" i="342"/>
  <c r="AR17" i="342"/>
  <c r="BL16" i="342"/>
  <c r="BL15" i="342"/>
  <c r="AU17" i="342"/>
  <c r="AU21" i="342"/>
  <c r="S15" i="453"/>
  <c r="S14" i="453"/>
  <c r="BR16" i="444"/>
  <c r="V15" i="453"/>
  <c r="V14" i="453"/>
  <c r="BO16" i="446"/>
  <c r="AI21" i="444"/>
  <c r="Z19" i="399"/>
  <c r="X19" i="430"/>
  <c r="X22" i="430"/>
  <c r="P15" i="453"/>
  <c r="AT17" i="446"/>
  <c r="BW11" i="342"/>
  <c r="BU13" i="342"/>
  <c r="BV15" i="342"/>
  <c r="BW14" i="342"/>
  <c r="BU14" i="342"/>
  <c r="BU12" i="342"/>
  <c r="BU11" i="342"/>
  <c r="BU15" i="342"/>
  <c r="BW15" i="342"/>
  <c r="BW12" i="342"/>
  <c r="BV14" i="342"/>
  <c r="BV12" i="342"/>
  <c r="BW13" i="342"/>
  <c r="BV11" i="342"/>
  <c r="BV13" i="342"/>
  <c r="Y19" i="452"/>
  <c r="Y22" i="452"/>
  <c r="X19" i="450"/>
  <c r="Z19" i="449"/>
  <c r="Z22" i="449"/>
  <c r="AS21" i="445"/>
  <c r="Z22" i="453"/>
  <c r="Z19" i="453"/>
  <c r="BO16" i="447"/>
  <c r="BO15" i="447"/>
  <c r="AT17" i="445"/>
  <c r="AS17" i="445"/>
  <c r="AS17" i="443"/>
  <c r="AT17" i="443"/>
  <c r="Y19" i="399"/>
  <c r="AS21" i="342"/>
  <c r="AR21" i="445"/>
  <c r="BR18" i="446"/>
  <c r="W18" i="446"/>
  <c r="U18" i="446"/>
  <c r="BE18" i="446"/>
  <c r="BV14" i="446"/>
  <c r="BW14" i="446"/>
  <c r="BW12" i="446"/>
  <c r="BU11" i="446"/>
  <c r="BU13" i="446"/>
  <c r="BV13" i="446"/>
  <c r="BV12" i="446"/>
  <c r="BY17" i="446"/>
  <c r="BV15" i="446"/>
  <c r="BW13" i="446"/>
  <c r="BW11" i="446"/>
  <c r="BV11" i="446"/>
  <c r="BU14" i="446"/>
  <c r="BU15" i="446"/>
  <c r="BW15" i="446"/>
  <c r="BU12" i="446"/>
  <c r="S22" i="453"/>
  <c r="P22" i="453"/>
  <c r="T102" i="399"/>
  <c r="T164" i="399"/>
  <c r="W239" i="399"/>
  <c r="Q203" i="399"/>
  <c r="W140" i="399"/>
  <c r="Q85" i="399"/>
  <c r="U211" i="399"/>
  <c r="U180" i="399"/>
  <c r="V210" i="399"/>
  <c r="U240" i="399"/>
  <c r="R116" i="399"/>
  <c r="P100" i="399"/>
  <c r="T198" i="399"/>
  <c r="S109" i="399"/>
  <c r="Q143" i="399"/>
  <c r="S71" i="399"/>
  <c r="R217" i="399"/>
  <c r="S99" i="399"/>
  <c r="P226" i="399"/>
  <c r="P59" i="399"/>
  <c r="U231" i="399"/>
  <c r="O214" i="399"/>
  <c r="U187" i="399"/>
  <c r="V56" i="399"/>
  <c r="V202" i="399"/>
  <c r="P64" i="399"/>
  <c r="S121" i="399"/>
  <c r="T166" i="399"/>
  <c r="P237" i="399"/>
  <c r="V234" i="399"/>
  <c r="U90" i="399"/>
  <c r="P213" i="399"/>
  <c r="Q80" i="399"/>
  <c r="P115" i="399"/>
  <c r="P104" i="399"/>
  <c r="V246" i="399"/>
  <c r="O115" i="399"/>
  <c r="T179" i="399"/>
  <c r="S197" i="399"/>
  <c r="P44" i="399"/>
  <c r="V89" i="399"/>
  <c r="R105" i="399"/>
  <c r="Q176" i="399"/>
  <c r="W184" i="399"/>
  <c r="V206" i="399"/>
  <c r="Q220" i="399"/>
  <c r="P55" i="399"/>
  <c r="P110" i="399"/>
  <c r="Q228" i="399"/>
  <c r="O221" i="399"/>
  <c r="Q131" i="399"/>
  <c r="O170" i="399"/>
  <c r="P216" i="399"/>
  <c r="Q98" i="399"/>
  <c r="P168" i="399"/>
  <c r="R90" i="399"/>
  <c r="O87" i="399"/>
  <c r="V149" i="399"/>
  <c r="R161" i="399"/>
  <c r="W116" i="399"/>
  <c r="V71" i="399"/>
  <c r="S168" i="399"/>
  <c r="V135" i="399"/>
  <c r="O184" i="399"/>
  <c r="U138" i="399"/>
  <c r="T140" i="399"/>
  <c r="U144" i="399"/>
  <c r="S33" i="399"/>
  <c r="T99" i="399"/>
  <c r="O185" i="399"/>
  <c r="O240" i="399"/>
  <c r="V226" i="399"/>
  <c r="S38" i="399"/>
  <c r="V51" i="399"/>
  <c r="V76" i="399"/>
  <c r="U167" i="399"/>
  <c r="O182" i="399"/>
  <c r="U201" i="399"/>
  <c r="S241" i="399"/>
  <c r="T65" i="399"/>
  <c r="O204" i="399"/>
  <c r="T107" i="399"/>
  <c r="Q126" i="399"/>
  <c r="O55" i="399"/>
  <c r="W152" i="399"/>
  <c r="T215" i="399"/>
  <c r="W73" i="399"/>
  <c r="S238" i="399"/>
  <c r="S37" i="399"/>
  <c r="Q61" i="399"/>
  <c r="P151" i="399"/>
  <c r="R183" i="399"/>
  <c r="U192" i="399"/>
  <c r="W64" i="399"/>
  <c r="U186" i="399"/>
  <c r="R200" i="399"/>
  <c r="R134" i="399"/>
  <c r="Q34" i="399"/>
  <c r="W241" i="399"/>
  <c r="S189" i="399"/>
  <c r="P173" i="399"/>
  <c r="O148" i="399"/>
  <c r="V136" i="399"/>
  <c r="P238" i="399"/>
  <c r="S182" i="399"/>
  <c r="P152" i="399"/>
  <c r="U173" i="399"/>
  <c r="V59" i="399"/>
  <c r="U222" i="399"/>
  <c r="Q154" i="399"/>
  <c r="T116" i="399"/>
  <c r="Q36" i="399"/>
  <c r="Q116" i="399"/>
  <c r="T84" i="399"/>
  <c r="R173" i="399"/>
  <c r="W76" i="399"/>
  <c r="O103" i="399"/>
  <c r="Q46" i="399"/>
  <c r="V245" i="399"/>
  <c r="P146" i="399"/>
  <c r="V165" i="399"/>
  <c r="W238" i="399"/>
  <c r="W125" i="399"/>
  <c r="R99" i="399"/>
  <c r="O198" i="399"/>
  <c r="T52" i="399"/>
  <c r="S128" i="399"/>
  <c r="O106" i="399"/>
  <c r="V94" i="399"/>
  <c r="V70" i="399"/>
  <c r="W103" i="399"/>
  <c r="Q83" i="399"/>
  <c r="Q144" i="399"/>
  <c r="O52" i="399"/>
  <c r="T186" i="399"/>
  <c r="W236" i="399"/>
  <c r="O137" i="399"/>
  <c r="V48" i="399"/>
  <c r="R190" i="399"/>
  <c r="T192" i="399"/>
  <c r="S141" i="399"/>
  <c r="S124" i="399"/>
  <c r="V25" i="399"/>
  <c r="U177" i="399"/>
  <c r="V188" i="399"/>
  <c r="V43" i="399"/>
  <c r="W109" i="399"/>
  <c r="V192" i="399"/>
  <c r="U111" i="399"/>
  <c r="T176" i="399"/>
  <c r="R112" i="399"/>
  <c r="O77" i="399"/>
  <c r="V46" i="399"/>
  <c r="P81" i="399"/>
  <c r="Q114" i="399"/>
  <c r="P57" i="399"/>
  <c r="Q108" i="399"/>
  <c r="T147" i="399"/>
  <c r="V187" i="399"/>
  <c r="S166" i="399"/>
  <c r="V88" i="399"/>
  <c r="P232" i="399"/>
  <c r="T64" i="399"/>
  <c r="Q78" i="399"/>
  <c r="T67" i="399"/>
  <c r="Q52" i="399"/>
  <c r="W63" i="399"/>
  <c r="W207" i="399"/>
  <c r="P58" i="399"/>
  <c r="P25" i="399"/>
  <c r="P107" i="399"/>
  <c r="T54" i="399"/>
  <c r="U227" i="399"/>
  <c r="O237" i="399"/>
  <c r="U112" i="399"/>
  <c r="P128" i="399"/>
  <c r="U97" i="399"/>
  <c r="O70" i="399"/>
  <c r="V74" i="399"/>
  <c r="Q118" i="399"/>
  <c r="O64" i="399"/>
  <c r="U185" i="399"/>
  <c r="P125" i="399"/>
  <c r="T171" i="399"/>
  <c r="P116" i="399"/>
  <c r="T162" i="399"/>
  <c r="Q232" i="399"/>
  <c r="T85" i="399"/>
  <c r="T71" i="399"/>
  <c r="Q48" i="399"/>
  <c r="Q90" i="399"/>
  <c r="R193" i="399"/>
  <c r="P208" i="399"/>
  <c r="V41" i="399"/>
  <c r="U58" i="399"/>
  <c r="V189" i="399"/>
  <c r="Q73" i="399"/>
  <c r="S175" i="399"/>
  <c r="Q69" i="399"/>
  <c r="O58" i="399"/>
  <c r="U217" i="399"/>
  <c r="V118" i="399"/>
  <c r="W115" i="399"/>
  <c r="P114" i="399"/>
  <c r="U88" i="399"/>
  <c r="Q235" i="399"/>
  <c r="O187" i="399"/>
  <c r="W91" i="399"/>
  <c r="O78" i="399"/>
  <c r="P77" i="399"/>
  <c r="Q45" i="399"/>
  <c r="P244" i="399"/>
  <c r="R195" i="399"/>
  <c r="S133" i="399"/>
  <c r="P72" i="399"/>
  <c r="S146" i="399"/>
  <c r="Q93" i="399"/>
  <c r="S151" i="399"/>
  <c r="V241" i="399"/>
  <c r="P196" i="399"/>
  <c r="W222" i="399"/>
  <c r="V233" i="399"/>
  <c r="U210" i="399"/>
  <c r="S65" i="399"/>
  <c r="S149" i="399"/>
  <c r="S102" i="399"/>
  <c r="R242" i="399"/>
  <c r="Q214" i="399"/>
  <c r="S77" i="399"/>
  <c r="W79" i="399"/>
  <c r="U121" i="399"/>
  <c r="T239" i="399"/>
  <c r="Q63" i="399"/>
  <c r="T75" i="399"/>
  <c r="W113" i="399"/>
  <c r="O109" i="399"/>
  <c r="T95" i="399"/>
  <c r="O175" i="399"/>
  <c r="W98" i="399"/>
  <c r="W67" i="399"/>
  <c r="U98" i="399"/>
  <c r="V105" i="399"/>
  <c r="T63" i="399"/>
  <c r="V139" i="399"/>
  <c r="T168" i="399"/>
  <c r="P68" i="399"/>
  <c r="S46" i="399"/>
  <c r="V28" i="399"/>
  <c r="O192" i="399"/>
  <c r="V200" i="399"/>
  <c r="V171" i="399"/>
  <c r="Q231" i="399"/>
  <c r="Q82" i="399"/>
  <c r="R223" i="399"/>
  <c r="T178" i="399"/>
  <c r="S159" i="399"/>
  <c r="T208" i="399"/>
  <c r="O97" i="399"/>
  <c r="R115" i="399"/>
  <c r="P96" i="399"/>
  <c r="O174" i="399"/>
  <c r="R97" i="399"/>
  <c r="O239" i="399"/>
  <c r="W218" i="399"/>
  <c r="P165" i="399"/>
  <c r="T133" i="399"/>
  <c r="U71" i="399"/>
  <c r="R64" i="399"/>
  <c r="R226" i="399"/>
  <c r="S150" i="399"/>
  <c r="U172" i="399"/>
  <c r="Q102" i="399"/>
  <c r="O31" i="399"/>
  <c r="T40" i="399"/>
  <c r="O24" i="399"/>
  <c r="Q245" i="399"/>
  <c r="Q236" i="399"/>
  <c r="V222" i="399"/>
  <c r="R132" i="399"/>
  <c r="U123" i="399"/>
  <c r="V61" i="399"/>
  <c r="Q191" i="399"/>
  <c r="P42" i="399"/>
  <c r="W192" i="399"/>
  <c r="R153" i="399"/>
  <c r="W174" i="399"/>
  <c r="T23" i="399"/>
  <c r="Q97" i="399"/>
  <c r="V101" i="399"/>
  <c r="R57" i="399"/>
  <c r="O222" i="399"/>
  <c r="Q99" i="399"/>
  <c r="S113" i="399"/>
  <c r="W171" i="399"/>
  <c r="V92" i="399"/>
  <c r="O211" i="399"/>
  <c r="Q87" i="399"/>
  <c r="Q195" i="399"/>
  <c r="V164" i="399"/>
  <c r="Q215" i="399"/>
  <c r="T88" i="399"/>
  <c r="U52" i="399"/>
  <c r="Q115" i="399"/>
  <c r="R59" i="399"/>
  <c r="V63" i="399"/>
  <c r="S97" i="399"/>
  <c r="O112" i="399"/>
  <c r="R69" i="399"/>
  <c r="W146" i="399"/>
  <c r="Q177" i="399"/>
  <c r="V119" i="399"/>
  <c r="V175" i="399"/>
  <c r="P76" i="399"/>
  <c r="Q76" i="399"/>
  <c r="T103" i="399"/>
  <c r="Q230" i="399"/>
  <c r="W82" i="399"/>
  <c r="S119" i="399"/>
  <c r="R151" i="399"/>
  <c r="T137" i="399"/>
  <c r="V47" i="399"/>
  <c r="S123" i="399"/>
  <c r="T173" i="399"/>
  <c r="W160" i="399"/>
  <c r="P142" i="399"/>
  <c r="O71" i="399"/>
  <c r="R131" i="399"/>
  <c r="P54" i="399"/>
  <c r="S228" i="399"/>
  <c r="P240" i="399"/>
  <c r="S96" i="399"/>
  <c r="T217" i="399"/>
  <c r="Q68" i="399"/>
  <c r="W240" i="399"/>
  <c r="R104" i="399"/>
  <c r="T220" i="399"/>
  <c r="R126" i="399"/>
  <c r="V190" i="399"/>
  <c r="Q124" i="399"/>
  <c r="O108" i="399"/>
  <c r="P119" i="399"/>
  <c r="T187" i="399"/>
  <c r="S196" i="399"/>
  <c r="T205" i="399"/>
  <c r="S108" i="399"/>
  <c r="O165" i="399"/>
  <c r="S213" i="399"/>
  <c r="O167" i="399"/>
  <c r="P159" i="399"/>
  <c r="O232" i="399"/>
  <c r="O107" i="399"/>
  <c r="O141" i="399"/>
  <c r="W243" i="399"/>
  <c r="S112" i="399"/>
  <c r="P211" i="399"/>
  <c r="V153" i="399"/>
  <c r="U152" i="399"/>
  <c r="S117" i="399"/>
  <c r="V145" i="399"/>
  <c r="W181" i="399"/>
  <c r="T221" i="399"/>
  <c r="O231" i="399"/>
  <c r="T146" i="399"/>
  <c r="V221" i="399"/>
  <c r="W180" i="399"/>
  <c r="U170" i="399"/>
  <c r="S50" i="399"/>
  <c r="V93" i="399"/>
  <c r="W132" i="399"/>
  <c r="U156" i="399"/>
  <c r="U102" i="399"/>
  <c r="U183" i="399"/>
  <c r="S164" i="399"/>
  <c r="W217" i="399"/>
  <c r="U155" i="399"/>
  <c r="W56" i="399"/>
  <c r="Q77" i="399"/>
  <c r="T112" i="399"/>
  <c r="S88" i="399"/>
  <c r="Q171" i="399"/>
  <c r="R240" i="399"/>
  <c r="P149" i="399"/>
  <c r="Q122" i="399"/>
  <c r="Q30" i="399"/>
  <c r="P89" i="399"/>
  <c r="P223" i="399"/>
  <c r="S25" i="399"/>
  <c r="U55" i="399"/>
  <c r="Q182" i="399"/>
  <c r="T97" i="399"/>
  <c r="V156" i="399"/>
  <c r="Q147" i="399"/>
  <c r="Q166" i="399"/>
  <c r="T80" i="399"/>
  <c r="O57" i="399"/>
  <c r="U86" i="399"/>
  <c r="U69" i="399"/>
  <c r="P40" i="399"/>
  <c r="R128" i="399"/>
  <c r="O201" i="399"/>
  <c r="T120" i="399"/>
  <c r="P186" i="399"/>
  <c r="W177" i="399"/>
  <c r="V99" i="399"/>
  <c r="Q142" i="399"/>
  <c r="Q55" i="399"/>
  <c r="S94" i="399"/>
  <c r="S45" i="399"/>
  <c r="V212" i="399"/>
  <c r="R181" i="399"/>
  <c r="T96" i="399"/>
  <c r="O81" i="399"/>
  <c r="O35" i="399"/>
  <c r="R139" i="399"/>
  <c r="P124" i="399"/>
  <c r="O196" i="399"/>
  <c r="V193" i="399"/>
  <c r="O151" i="399"/>
  <c r="W196" i="399"/>
  <c r="P90" i="399"/>
  <c r="T101" i="399"/>
  <c r="R192" i="399"/>
  <c r="O73" i="399"/>
  <c r="T150" i="399"/>
  <c r="O181" i="399"/>
  <c r="T57" i="399"/>
  <c r="P170" i="399"/>
  <c r="T238" i="399"/>
  <c r="Q190" i="399"/>
  <c r="R243" i="399"/>
  <c r="S111" i="399"/>
  <c r="S187" i="399"/>
  <c r="V121" i="399"/>
  <c r="V124" i="399"/>
  <c r="P52" i="399"/>
  <c r="P171" i="399"/>
  <c r="P225" i="399"/>
  <c r="V208" i="399"/>
  <c r="T211" i="399"/>
  <c r="U245" i="399"/>
  <c r="T210" i="399"/>
  <c r="S134" i="399"/>
  <c r="S244" i="399"/>
  <c r="R171" i="399"/>
  <c r="P158" i="399"/>
  <c r="T165" i="399"/>
  <c r="T79" i="399"/>
  <c r="P37" i="399"/>
  <c r="R165" i="399"/>
  <c r="U62" i="399"/>
  <c r="O242" i="399"/>
  <c r="W183" i="399"/>
  <c r="U160" i="399"/>
  <c r="T111" i="399"/>
  <c r="T195" i="399"/>
  <c r="P67" i="399"/>
  <c r="U215" i="399"/>
  <c r="R194" i="399"/>
  <c r="Q110" i="399"/>
  <c r="R172" i="399"/>
  <c r="Q67" i="399"/>
  <c r="R102" i="399"/>
  <c r="P191" i="399"/>
  <c r="P206" i="399"/>
  <c r="Q106" i="399"/>
  <c r="P53" i="399"/>
  <c r="W93" i="399"/>
  <c r="W166" i="399"/>
  <c r="R179" i="399"/>
  <c r="R211" i="399"/>
  <c r="U60" i="399"/>
  <c r="U100" i="399"/>
  <c r="S230" i="399"/>
  <c r="T189" i="399"/>
  <c r="T98" i="399"/>
  <c r="R25" i="399"/>
  <c r="R36" i="399"/>
  <c r="R41" i="399"/>
  <c r="R34" i="399"/>
  <c r="R49" i="399"/>
  <c r="R44" i="399"/>
  <c r="O41" i="399"/>
  <c r="R38" i="399"/>
  <c r="R27" i="399"/>
  <c r="R26" i="399"/>
  <c r="R45" i="399"/>
  <c r="R28" i="399"/>
  <c r="O42" i="399"/>
  <c r="O32" i="399"/>
  <c r="R46" i="399"/>
  <c r="O23" i="399"/>
  <c r="U47" i="399"/>
  <c r="U48" i="399"/>
  <c r="U35" i="399"/>
  <c r="U49" i="399"/>
  <c r="U45" i="399"/>
  <c r="U44" i="399"/>
  <c r="U36" i="399"/>
  <c r="U24" i="399"/>
  <c r="U33" i="399"/>
  <c r="U26" i="399"/>
  <c r="U41" i="399"/>
  <c r="U25" i="399"/>
  <c r="U31" i="399"/>
  <c r="U39" i="399"/>
  <c r="U42" i="399"/>
  <c r="W23" i="399"/>
  <c r="W50" i="399"/>
  <c r="V169" i="399"/>
  <c r="O84" i="399"/>
  <c r="T142" i="399"/>
  <c r="V172" i="399"/>
  <c r="P172" i="399"/>
  <c r="U149" i="399"/>
  <c r="U61" i="399"/>
  <c r="S116" i="399"/>
  <c r="Q86" i="399"/>
  <c r="Q209" i="399"/>
  <c r="U154" i="399"/>
  <c r="P82" i="399"/>
  <c r="W69" i="399"/>
  <c r="P174" i="399"/>
  <c r="R216" i="399"/>
  <c r="Q222" i="399"/>
  <c r="T235" i="399"/>
  <c r="S215" i="399"/>
  <c r="U205" i="399"/>
  <c r="S131" i="399"/>
  <c r="S32" i="399"/>
  <c r="S67" i="399"/>
  <c r="P234" i="399"/>
  <c r="V69" i="399"/>
  <c r="P245" i="399"/>
  <c r="V75" i="399"/>
  <c r="O173" i="399"/>
  <c r="P218" i="399"/>
  <c r="O61" i="399"/>
  <c r="Q66" i="399"/>
  <c r="R114" i="399"/>
  <c r="R66" i="399"/>
  <c r="V85" i="399"/>
  <c r="T154" i="399"/>
  <c r="V215" i="399"/>
  <c r="S239" i="399"/>
  <c r="R147" i="399"/>
  <c r="O44" i="399"/>
  <c r="V140" i="399"/>
  <c r="V185" i="399"/>
  <c r="S145" i="399"/>
  <c r="S176" i="399"/>
  <c r="Q233" i="399"/>
  <c r="U118" i="399"/>
  <c r="W110" i="399"/>
  <c r="T117" i="399"/>
  <c r="P182" i="399"/>
  <c r="U89" i="399"/>
  <c r="R113" i="399"/>
  <c r="W189" i="399"/>
  <c r="O225" i="399"/>
  <c r="S51" i="399"/>
  <c r="O178" i="399"/>
  <c r="S34" i="399"/>
  <c r="P132" i="399"/>
  <c r="P187" i="399"/>
  <c r="O136" i="399"/>
  <c r="W154" i="399"/>
  <c r="P47" i="399"/>
  <c r="V58" i="399"/>
  <c r="O212" i="399"/>
  <c r="U195" i="399"/>
  <c r="R85" i="399"/>
  <c r="Q223" i="399"/>
  <c r="V179" i="399"/>
  <c r="R33" i="399"/>
  <c r="P194" i="399"/>
  <c r="P198" i="399"/>
  <c r="R227" i="399"/>
  <c r="S224" i="399"/>
  <c r="P39" i="399"/>
  <c r="V131" i="399"/>
  <c r="T191" i="399"/>
  <c r="O43" i="399"/>
  <c r="S79" i="399"/>
  <c r="U242" i="399"/>
  <c r="W128" i="399"/>
  <c r="U135" i="399"/>
  <c r="S167" i="399"/>
  <c r="V133" i="399"/>
  <c r="P153" i="399"/>
  <c r="O227" i="399"/>
  <c r="P148" i="399"/>
  <c r="S231" i="399"/>
  <c r="S39" i="399"/>
  <c r="U74" i="399"/>
  <c r="R37" i="399"/>
  <c r="S163" i="399"/>
  <c r="R155" i="399"/>
  <c r="S26" i="399"/>
  <c r="S206" i="399"/>
  <c r="O162" i="399"/>
  <c r="R140" i="399"/>
  <c r="O176" i="399"/>
  <c r="S54" i="399"/>
  <c r="V103" i="399"/>
  <c r="O93" i="399"/>
  <c r="P197" i="399"/>
  <c r="Q208" i="399"/>
  <c r="S156" i="399"/>
  <c r="S211" i="399"/>
  <c r="P200" i="399"/>
  <c r="P121" i="399"/>
  <c r="V120" i="399"/>
  <c r="T243" i="399"/>
  <c r="W66" i="399"/>
  <c r="T202" i="399"/>
  <c r="V214" i="399"/>
  <c r="O72" i="399"/>
  <c r="T83" i="399"/>
  <c r="P184" i="399"/>
  <c r="R203" i="399"/>
  <c r="Q94" i="399"/>
  <c r="V67" i="399"/>
  <c r="T201" i="399"/>
  <c r="R60" i="399"/>
  <c r="P120" i="399"/>
  <c r="O50" i="399"/>
  <c r="O224" i="399"/>
  <c r="U221" i="399"/>
  <c r="P199" i="399"/>
  <c r="U163" i="399"/>
  <c r="P215" i="399"/>
  <c r="R76" i="399"/>
  <c r="V244" i="399"/>
  <c r="P214" i="399"/>
  <c r="U101" i="399"/>
  <c r="V194" i="399"/>
  <c r="T126" i="399"/>
  <c r="T128" i="399"/>
  <c r="W105" i="399"/>
  <c r="R87" i="399"/>
  <c r="V55" i="399"/>
  <c r="S98" i="399"/>
  <c r="U174" i="399"/>
  <c r="T58" i="399"/>
  <c r="V160" i="399"/>
  <c r="Q135" i="399"/>
  <c r="R123" i="399"/>
  <c r="S154" i="399"/>
  <c r="U117" i="399"/>
  <c r="Q157" i="399"/>
  <c r="U116" i="399"/>
  <c r="T196" i="399"/>
  <c r="W219" i="399"/>
  <c r="U239" i="399"/>
  <c r="U130" i="399"/>
  <c r="S246" i="399"/>
  <c r="W167" i="399"/>
  <c r="S52" i="399"/>
  <c r="S243" i="399"/>
  <c r="T244" i="399"/>
  <c r="P230" i="399"/>
  <c r="R235" i="399"/>
  <c r="O171" i="399"/>
  <c r="P103" i="399"/>
  <c r="S162" i="399"/>
  <c r="R225" i="399"/>
  <c r="O130" i="399"/>
  <c r="R119" i="399"/>
  <c r="T87" i="399"/>
  <c r="S147" i="399"/>
  <c r="R210" i="399"/>
  <c r="U171" i="399"/>
  <c r="T132" i="399"/>
  <c r="P224" i="399"/>
  <c r="T86" i="399"/>
  <c r="O25" i="399"/>
  <c r="O195" i="399"/>
  <c r="R228" i="399"/>
  <c r="O236" i="399"/>
  <c r="O82" i="399"/>
  <c r="O160" i="399"/>
  <c r="O203" i="399"/>
  <c r="R236" i="399"/>
  <c r="V203" i="399"/>
  <c r="Q218" i="399"/>
  <c r="P221" i="399"/>
  <c r="V242" i="399"/>
  <c r="W138" i="399"/>
  <c r="P70" i="399"/>
  <c r="T245" i="399"/>
  <c r="W99" i="399"/>
  <c r="O134" i="399"/>
  <c r="Q159" i="399"/>
  <c r="Q226" i="399"/>
  <c r="O127" i="399"/>
  <c r="V79" i="399"/>
  <c r="U191" i="399"/>
  <c r="W204" i="399"/>
  <c r="V57" i="399"/>
  <c r="Q119" i="399"/>
  <c r="S76" i="399"/>
  <c r="U67" i="399"/>
  <c r="R175" i="399"/>
  <c r="S234" i="399"/>
  <c r="R96" i="399"/>
  <c r="W170" i="399"/>
  <c r="V227" i="399"/>
  <c r="T161" i="399"/>
  <c r="U72" i="399"/>
  <c r="S184" i="399"/>
  <c r="U99" i="399"/>
  <c r="R180" i="399"/>
  <c r="U141" i="399"/>
  <c r="U53" i="399"/>
  <c r="P179" i="399"/>
  <c r="T50" i="399"/>
  <c r="V173" i="399"/>
  <c r="V186" i="399"/>
  <c r="U122" i="399"/>
  <c r="V35" i="399"/>
  <c r="S144" i="399"/>
  <c r="V125" i="399"/>
  <c r="R237" i="399"/>
  <c r="P144" i="399"/>
  <c r="O145" i="399"/>
  <c r="W95" i="399"/>
  <c r="P33" i="399"/>
  <c r="O190" i="399"/>
  <c r="Q184" i="399"/>
  <c r="R234" i="399"/>
  <c r="R229" i="399"/>
  <c r="P242" i="399"/>
  <c r="V126" i="399"/>
  <c r="Q180" i="399"/>
  <c r="Q183" i="399"/>
  <c r="R68" i="399"/>
  <c r="O126" i="399"/>
  <c r="O235" i="399"/>
  <c r="U109" i="399"/>
  <c r="S81" i="399"/>
  <c r="R94" i="399"/>
  <c r="S237" i="399"/>
  <c r="Q155" i="399"/>
  <c r="S223" i="399"/>
  <c r="P98" i="399"/>
  <c r="P106" i="399"/>
  <c r="T78" i="399"/>
  <c r="W193" i="399"/>
  <c r="O215" i="399"/>
  <c r="O189" i="399"/>
  <c r="W122" i="399"/>
  <c r="S195" i="399"/>
  <c r="Q130" i="399"/>
  <c r="W155" i="399"/>
  <c r="T100" i="399"/>
  <c r="U230" i="399"/>
  <c r="W86" i="399"/>
  <c r="R218" i="399"/>
  <c r="U176" i="399"/>
  <c r="O120" i="399"/>
  <c r="W215" i="399"/>
  <c r="T177" i="399"/>
  <c r="R239" i="399"/>
  <c r="P99" i="399"/>
  <c r="R74" i="399"/>
  <c r="T131" i="399"/>
  <c r="U238" i="399"/>
  <c r="Q165" i="399"/>
  <c r="W143" i="399"/>
  <c r="U142" i="399"/>
  <c r="S85" i="399"/>
  <c r="O123" i="399"/>
  <c r="T74" i="399"/>
  <c r="T109" i="399"/>
  <c r="O76" i="399"/>
  <c r="U232" i="399"/>
  <c r="P166" i="399"/>
  <c r="P122" i="399"/>
  <c r="Q31" i="399"/>
  <c r="Q92" i="399"/>
  <c r="Q24" i="399"/>
  <c r="U229" i="399"/>
  <c r="U200" i="399"/>
  <c r="V205" i="399"/>
  <c r="O75" i="399"/>
  <c r="O150" i="399"/>
  <c r="Q173" i="399"/>
  <c r="S174" i="399"/>
  <c r="T59" i="399"/>
  <c r="T122" i="399"/>
  <c r="V231" i="399"/>
  <c r="P155" i="399"/>
  <c r="T199" i="399"/>
  <c r="P27" i="399"/>
  <c r="S27" i="399"/>
  <c r="S93" i="399"/>
  <c r="P185" i="399"/>
  <c r="P92" i="399"/>
  <c r="T76" i="399"/>
  <c r="R244" i="399"/>
  <c r="Q101" i="399"/>
  <c r="P175" i="399"/>
  <c r="Q204" i="399"/>
  <c r="W209" i="399"/>
  <c r="T56" i="399"/>
  <c r="P204" i="399"/>
  <c r="S106" i="399"/>
  <c r="U204" i="399"/>
  <c r="W202" i="399"/>
  <c r="U64" i="399"/>
  <c r="R65" i="399"/>
  <c r="Q149" i="399"/>
  <c r="O157" i="399"/>
  <c r="T115" i="399"/>
  <c r="O153" i="399"/>
  <c r="R149" i="399"/>
  <c r="S190" i="399"/>
  <c r="S135" i="399"/>
  <c r="P28" i="399"/>
  <c r="S214" i="399"/>
  <c r="S157" i="399"/>
  <c r="T144" i="399"/>
  <c r="W213" i="399"/>
  <c r="S44" i="399"/>
  <c r="R184" i="399"/>
  <c r="P112" i="399"/>
  <c r="Q89" i="399"/>
  <c r="W145" i="399"/>
  <c r="R162" i="399"/>
  <c r="T160" i="399"/>
  <c r="S107" i="399"/>
  <c r="O197" i="399"/>
  <c r="P167" i="399"/>
  <c r="V112" i="399"/>
  <c r="P231" i="399"/>
  <c r="R213" i="399"/>
  <c r="O245" i="399"/>
  <c r="P181" i="399"/>
  <c r="Q127" i="399"/>
  <c r="U129" i="399"/>
  <c r="P32" i="399"/>
  <c r="U193" i="399"/>
  <c r="S198" i="399"/>
  <c r="V216" i="399"/>
  <c r="V183" i="399"/>
  <c r="T170" i="399"/>
  <c r="P56" i="399"/>
  <c r="P38" i="399"/>
  <c r="T151" i="399"/>
  <c r="O51" i="399"/>
  <c r="V134" i="399"/>
  <c r="S194" i="399"/>
  <c r="V38" i="399"/>
  <c r="Q132" i="399"/>
  <c r="T182" i="399"/>
  <c r="S192" i="399"/>
  <c r="W130" i="399"/>
  <c r="V113" i="399"/>
  <c r="S152" i="399"/>
  <c r="O63" i="399"/>
  <c r="P88" i="399"/>
  <c r="O54" i="399"/>
  <c r="Q213" i="399"/>
  <c r="T60" i="399"/>
  <c r="R92" i="399"/>
  <c r="U145" i="399"/>
  <c r="O199" i="399"/>
  <c r="T130" i="399"/>
  <c r="P49" i="399"/>
  <c r="R182" i="399"/>
  <c r="P60" i="399"/>
  <c r="S43" i="399"/>
  <c r="U220" i="399"/>
  <c r="T73" i="399"/>
  <c r="T141" i="399"/>
  <c r="W144" i="399"/>
  <c r="V218" i="399"/>
  <c r="W190" i="399"/>
  <c r="O62" i="399"/>
  <c r="R231" i="399"/>
  <c r="Q197" i="399"/>
  <c r="U194" i="399"/>
  <c r="R72" i="399"/>
  <c r="O169" i="399"/>
  <c r="V182" i="399"/>
  <c r="S217" i="399"/>
  <c r="T123" i="399"/>
  <c r="R122" i="399"/>
  <c r="R111" i="399"/>
  <c r="O53" i="399"/>
  <c r="U82" i="399"/>
  <c r="P220" i="399"/>
  <c r="P108" i="399"/>
  <c r="P105" i="399"/>
  <c r="V146" i="399"/>
  <c r="W237" i="399"/>
  <c r="R138" i="399"/>
  <c r="V122" i="399"/>
  <c r="W163" i="399"/>
  <c r="T197" i="399"/>
  <c r="P137" i="399"/>
  <c r="S180" i="399"/>
  <c r="R166" i="399"/>
  <c r="O86" i="399"/>
  <c r="W185" i="399"/>
  <c r="O83" i="399"/>
  <c r="P62" i="399"/>
  <c r="O172" i="399"/>
  <c r="T229" i="399"/>
  <c r="P212" i="399"/>
  <c r="V229" i="399"/>
  <c r="R215" i="399"/>
  <c r="W118" i="399"/>
  <c r="P195" i="399"/>
  <c r="O104" i="399"/>
  <c r="W149" i="399"/>
  <c r="T231" i="399"/>
  <c r="W120" i="399"/>
  <c r="Q35" i="399"/>
  <c r="V24" i="399"/>
  <c r="T242" i="399"/>
  <c r="U108" i="399"/>
  <c r="T81" i="399"/>
  <c r="T246" i="399"/>
  <c r="Q167" i="399"/>
  <c r="S42" i="399"/>
  <c r="W123" i="399"/>
  <c r="T181" i="399"/>
  <c r="U158" i="399"/>
  <c r="T94" i="399"/>
  <c r="Q112" i="399"/>
  <c r="W72" i="399"/>
  <c r="O88" i="399"/>
  <c r="R67" i="399"/>
  <c r="W52" i="399"/>
  <c r="W175" i="399"/>
  <c r="O228" i="399"/>
  <c r="R56" i="399"/>
  <c r="R241" i="399"/>
  <c r="O223" i="399"/>
  <c r="T139" i="399"/>
  <c r="O138" i="399"/>
  <c r="W178" i="399"/>
  <c r="U132" i="399"/>
  <c r="O98" i="399"/>
  <c r="W246" i="399"/>
  <c r="Q246" i="399"/>
  <c r="Q70" i="399"/>
  <c r="T69" i="399"/>
  <c r="T66" i="399"/>
  <c r="W191" i="399"/>
  <c r="S171" i="399"/>
  <c r="W230" i="399"/>
  <c r="O37" i="399"/>
  <c r="R83" i="399"/>
  <c r="R51" i="399"/>
  <c r="O90" i="399"/>
  <c r="Q134" i="399"/>
  <c r="Q207" i="399"/>
  <c r="T190" i="399"/>
  <c r="Q199" i="399"/>
  <c r="U87" i="399"/>
  <c r="S178" i="399"/>
  <c r="O89" i="399"/>
  <c r="U197" i="399"/>
  <c r="O164" i="399"/>
  <c r="T136" i="399"/>
  <c r="O200" i="399"/>
  <c r="O29" i="399"/>
  <c r="R169" i="399"/>
  <c r="W58" i="399"/>
  <c r="T82" i="399"/>
  <c r="S103" i="399"/>
  <c r="O132" i="399"/>
  <c r="V34" i="399"/>
  <c r="Q158" i="399"/>
  <c r="V109" i="399"/>
  <c r="S226" i="399"/>
  <c r="S126" i="399"/>
  <c r="R205" i="399"/>
  <c r="O191" i="399"/>
  <c r="T25" i="399"/>
  <c r="T36" i="399"/>
  <c r="T41" i="399"/>
  <c r="T34" i="399"/>
  <c r="T49" i="399"/>
  <c r="T44" i="399"/>
  <c r="Q41" i="399"/>
  <c r="T38" i="399"/>
  <c r="T27" i="399"/>
  <c r="T26" i="399"/>
  <c r="T45" i="399"/>
  <c r="T28" i="399"/>
  <c r="Q42" i="399"/>
  <c r="Q32" i="399"/>
  <c r="T46" i="399"/>
  <c r="Q23" i="399"/>
  <c r="W47" i="399"/>
  <c r="M22" i="399"/>
  <c r="W48" i="399"/>
  <c r="W35" i="399"/>
  <c r="W49" i="399"/>
  <c r="W45" i="399"/>
  <c r="W44" i="399"/>
  <c r="W36" i="399"/>
  <c r="W24" i="399"/>
  <c r="W33" i="399"/>
  <c r="W26" i="399"/>
  <c r="W41" i="399"/>
  <c r="W25" i="399"/>
  <c r="W31" i="399"/>
  <c r="W39" i="399"/>
  <c r="W42" i="399"/>
  <c r="U23" i="399"/>
  <c r="Q49" i="399"/>
  <c r="R156" i="399"/>
  <c r="O96" i="399"/>
  <c r="V117" i="399"/>
  <c r="W232" i="399"/>
  <c r="W173" i="399"/>
  <c r="V52" i="399"/>
  <c r="R177" i="399"/>
  <c r="O220" i="399"/>
  <c r="P177" i="399"/>
  <c r="S118" i="399"/>
  <c r="U147" i="399"/>
  <c r="P129" i="399"/>
  <c r="S60" i="399"/>
  <c r="S59" i="399"/>
  <c r="W231" i="399"/>
  <c r="V80" i="399"/>
  <c r="W61" i="399"/>
  <c r="U119" i="399"/>
  <c r="W220" i="399"/>
  <c r="Q44" i="399"/>
  <c r="Q129" i="399"/>
  <c r="U70" i="399"/>
  <c r="Q91" i="399"/>
  <c r="U139" i="399"/>
  <c r="O56" i="399"/>
  <c r="U136" i="399"/>
  <c r="Q100" i="399"/>
  <c r="V32" i="399"/>
  <c r="P241" i="399"/>
  <c r="W60" i="399"/>
  <c r="P202" i="399"/>
  <c r="V239" i="399"/>
  <c r="W198" i="399"/>
  <c r="T33" i="399"/>
  <c r="P160" i="399"/>
  <c r="W55" i="399"/>
  <c r="T158" i="399"/>
  <c r="Q43" i="399"/>
  <c r="Q51" i="399"/>
  <c r="Q201" i="399"/>
  <c r="R133" i="399"/>
  <c r="P154" i="399"/>
  <c r="V236" i="399"/>
  <c r="U83" i="399"/>
  <c r="S80" i="399"/>
  <c r="Q103" i="399"/>
  <c r="S139" i="399"/>
  <c r="U157" i="399"/>
  <c r="V144" i="399"/>
  <c r="W234" i="399"/>
  <c r="V60" i="399"/>
  <c r="W131" i="399"/>
  <c r="S47" i="399"/>
  <c r="U50" i="399"/>
  <c r="O193" i="399"/>
  <c r="R100" i="399"/>
  <c r="W159" i="399"/>
  <c r="O38" i="399"/>
  <c r="R214" i="399"/>
  <c r="S207" i="399"/>
  <c r="W168" i="399"/>
  <c r="Q88" i="399"/>
  <c r="U105" i="399"/>
  <c r="S142" i="399"/>
  <c r="W182" i="399"/>
  <c r="T218" i="399"/>
  <c r="U189" i="399"/>
  <c r="R233" i="399"/>
  <c r="V97" i="399"/>
  <c r="T70" i="399"/>
  <c r="W53" i="399"/>
  <c r="S69" i="399"/>
  <c r="T148" i="399"/>
  <c r="R127" i="399"/>
  <c r="Q59" i="399"/>
  <c r="R58" i="399"/>
  <c r="P97" i="399"/>
  <c r="Q205" i="399"/>
  <c r="U223" i="399"/>
  <c r="Q128" i="399"/>
  <c r="S193" i="399"/>
  <c r="T153" i="399"/>
  <c r="P243" i="399"/>
  <c r="P101" i="399"/>
  <c r="Q25" i="399"/>
  <c r="S188" i="399"/>
  <c r="O59" i="399"/>
  <c r="R144" i="399"/>
  <c r="U140" i="399"/>
  <c r="O234" i="399"/>
  <c r="W176" i="399"/>
  <c r="P145" i="399"/>
  <c r="V100" i="399"/>
  <c r="W194" i="399"/>
  <c r="Q138" i="399"/>
  <c r="S191" i="399"/>
  <c r="T225" i="399"/>
  <c r="S125" i="399"/>
  <c r="O219" i="399"/>
  <c r="V195" i="399"/>
  <c r="Q140" i="399"/>
  <c r="R95" i="399"/>
  <c r="O121" i="399"/>
  <c r="W210" i="399"/>
  <c r="U207" i="399"/>
  <c r="R178" i="399"/>
  <c r="P228" i="399"/>
  <c r="W148" i="399"/>
  <c r="U79" i="399"/>
  <c r="S153" i="399"/>
  <c r="Q64" i="399"/>
  <c r="U104" i="399"/>
  <c r="V237" i="399"/>
  <c r="Q240" i="399"/>
  <c r="P118" i="399"/>
  <c r="R220" i="399"/>
  <c r="V243" i="399"/>
  <c r="S120" i="399"/>
  <c r="P188" i="399"/>
  <c r="V220" i="399"/>
  <c r="O124" i="399"/>
  <c r="S92" i="399"/>
  <c r="R219" i="399"/>
  <c r="W65" i="399"/>
  <c r="W206" i="399"/>
  <c r="W133" i="399"/>
  <c r="Q79" i="399"/>
  <c r="S35" i="399"/>
  <c r="W129" i="399"/>
  <c r="T55" i="399"/>
  <c r="P193" i="399"/>
  <c r="P131" i="399"/>
  <c r="O74" i="399"/>
  <c r="T124" i="399"/>
  <c r="Q178" i="399"/>
  <c r="P50" i="399"/>
  <c r="S53" i="399"/>
  <c r="Q210" i="399"/>
  <c r="V163" i="399"/>
  <c r="W153" i="399"/>
  <c r="O213" i="399"/>
  <c r="T241" i="399"/>
  <c r="S23" i="399"/>
  <c r="O79" i="399"/>
  <c r="O208" i="399"/>
  <c r="T138" i="399"/>
  <c r="S170" i="399"/>
  <c r="W108" i="399"/>
  <c r="Q200" i="399"/>
  <c r="U244" i="399"/>
  <c r="U196" i="399"/>
  <c r="P117" i="399"/>
  <c r="Q216" i="399"/>
  <c r="U143" i="399"/>
  <c r="P162" i="399"/>
  <c r="S115" i="399"/>
  <c r="S161" i="399"/>
  <c r="W57" i="399"/>
  <c r="Q62" i="399"/>
  <c r="R98" i="399"/>
  <c r="Q107" i="399"/>
  <c r="P180" i="399"/>
  <c r="Q156" i="399"/>
  <c r="S101" i="399"/>
  <c r="W89" i="399"/>
  <c r="W77" i="399"/>
  <c r="N22" i="399"/>
  <c r="P86" i="399"/>
  <c r="P210" i="399"/>
  <c r="P45" i="399"/>
  <c r="U75" i="399"/>
  <c r="T114" i="399"/>
  <c r="R202" i="399"/>
  <c r="S41" i="399"/>
  <c r="S229" i="399"/>
  <c r="O139" i="399"/>
  <c r="S220" i="399"/>
  <c r="S240" i="399"/>
  <c r="V197" i="399"/>
  <c r="V235" i="399"/>
  <c r="Q117" i="399"/>
  <c r="S78" i="399"/>
  <c r="W151" i="399"/>
  <c r="V223" i="399"/>
  <c r="R53" i="399"/>
  <c r="Q188" i="399"/>
  <c r="T185" i="399"/>
  <c r="V40" i="399"/>
  <c r="O119" i="399"/>
  <c r="S209" i="399"/>
  <c r="Q84" i="399"/>
  <c r="Q152" i="399"/>
  <c r="Q148" i="399"/>
  <c r="S31" i="399"/>
  <c r="R206" i="399"/>
  <c r="V107" i="399"/>
  <c r="R159" i="399"/>
  <c r="R167" i="399"/>
  <c r="U243" i="399"/>
  <c r="P66" i="399"/>
  <c r="O142" i="399"/>
  <c r="P65" i="399"/>
  <c r="W96" i="399"/>
  <c r="P130" i="399"/>
  <c r="Q194" i="399"/>
  <c r="T213" i="399"/>
  <c r="O154" i="399"/>
  <c r="R142" i="399"/>
  <c r="P201" i="399"/>
  <c r="V148" i="399"/>
  <c r="Q221" i="399"/>
  <c r="W150" i="399"/>
  <c r="R187" i="399"/>
  <c r="R198" i="399"/>
  <c r="W179" i="399"/>
  <c r="R145" i="399"/>
  <c r="U182" i="399"/>
  <c r="W141" i="399"/>
  <c r="U126" i="399"/>
  <c r="T53" i="399"/>
  <c r="V147" i="399"/>
  <c r="V82" i="399"/>
  <c r="R84" i="399"/>
  <c r="Q37" i="399"/>
  <c r="O125" i="399"/>
  <c r="W101" i="399"/>
  <c r="R163" i="399"/>
  <c r="S199" i="399"/>
  <c r="O210" i="399"/>
  <c r="V108" i="399"/>
  <c r="V33" i="399"/>
  <c r="P236" i="399"/>
  <c r="P93" i="399"/>
  <c r="O65" i="399"/>
  <c r="Q172" i="399"/>
  <c r="Q74" i="399"/>
  <c r="S68" i="399"/>
  <c r="R30" i="399"/>
  <c r="R39" i="399"/>
  <c r="R35" i="399"/>
  <c r="O28" i="399"/>
  <c r="R32" i="399"/>
  <c r="R29" i="399"/>
  <c r="R31" i="399"/>
  <c r="O33" i="399"/>
  <c r="W34" i="399"/>
  <c r="W30" i="399"/>
  <c r="W28" i="399"/>
  <c r="W37" i="399"/>
  <c r="W43" i="399"/>
  <c r="W27" i="399"/>
  <c r="W38" i="399"/>
  <c r="V217" i="399"/>
  <c r="T233" i="399"/>
  <c r="U131" i="399"/>
  <c r="U59" i="399"/>
  <c r="S49" i="399"/>
  <c r="R70" i="399"/>
  <c r="T143" i="399"/>
  <c r="S82" i="399"/>
  <c r="Q244" i="399"/>
  <c r="O146" i="399"/>
  <c r="Q160" i="399"/>
  <c r="R164" i="399"/>
  <c r="V115" i="399"/>
  <c r="V77" i="399"/>
  <c r="U76" i="399"/>
  <c r="P109" i="399"/>
  <c r="O85" i="399"/>
  <c r="W81" i="399"/>
  <c r="T163" i="399"/>
  <c r="S138" i="399"/>
  <c r="Q50" i="399"/>
  <c r="V30" i="399"/>
  <c r="V201" i="399"/>
  <c r="U208" i="399"/>
  <c r="R89" i="399"/>
  <c r="S148" i="399"/>
  <c r="R176" i="399"/>
  <c r="Q39" i="399"/>
  <c r="Q169" i="399"/>
  <c r="P87" i="399"/>
  <c r="V116" i="399"/>
  <c r="W187" i="399"/>
  <c r="Q225" i="399"/>
  <c r="Q95" i="399"/>
  <c r="Q104" i="399"/>
  <c r="S181" i="399"/>
  <c r="O34" i="399"/>
  <c r="R157" i="399"/>
  <c r="S242" i="399"/>
  <c r="T104" i="399"/>
  <c r="U228" i="399"/>
  <c r="P36" i="399"/>
  <c r="S84" i="399"/>
  <c r="Q38" i="399"/>
  <c r="R107" i="399"/>
  <c r="V49" i="399"/>
  <c r="T184" i="399"/>
  <c r="V219" i="399"/>
  <c r="Q120" i="399"/>
  <c r="W107" i="399"/>
  <c r="Q136" i="399"/>
  <c r="O149" i="399"/>
  <c r="U127" i="399"/>
  <c r="W68" i="399"/>
  <c r="V37" i="399"/>
  <c r="V142" i="399"/>
  <c r="S143" i="399"/>
  <c r="R62" i="399"/>
  <c r="V39" i="399"/>
  <c r="S70" i="399"/>
  <c r="V50" i="399"/>
  <c r="O238" i="399"/>
  <c r="O179" i="399"/>
  <c r="R129" i="399"/>
  <c r="W158" i="399"/>
  <c r="T157" i="399"/>
  <c r="P133" i="399"/>
  <c r="P126" i="399"/>
  <c r="Q187" i="399"/>
  <c r="P71" i="399"/>
  <c r="P246" i="399"/>
  <c r="R86" i="399"/>
  <c r="Q206" i="399"/>
  <c r="R221" i="399"/>
  <c r="R50" i="399"/>
  <c r="Q161" i="399"/>
  <c r="R207" i="399"/>
  <c r="R117" i="399"/>
  <c r="W88" i="399"/>
  <c r="P26" i="399"/>
  <c r="O80" i="399"/>
  <c r="R170" i="399"/>
  <c r="U92" i="399"/>
  <c r="S212" i="399"/>
  <c r="U115" i="399"/>
  <c r="U190" i="399"/>
  <c r="T180" i="399"/>
  <c r="P147" i="399"/>
  <c r="V66" i="399"/>
  <c r="W201" i="399"/>
  <c r="Q189" i="399"/>
  <c r="P74" i="399"/>
  <c r="U107" i="399"/>
  <c r="S89" i="399"/>
  <c r="P164" i="399"/>
  <c r="S48" i="399"/>
  <c r="V106" i="399"/>
  <c r="Q145" i="399"/>
  <c r="R238" i="399"/>
  <c r="O92" i="399"/>
  <c r="P207" i="399"/>
  <c r="U225" i="399"/>
  <c r="R40" i="399"/>
  <c r="P239" i="399"/>
  <c r="U57" i="399"/>
  <c r="U234" i="399"/>
  <c r="W214" i="399"/>
  <c r="W112" i="399"/>
  <c r="V161" i="399"/>
  <c r="O100" i="399"/>
  <c r="Q211" i="399"/>
  <c r="S29" i="399"/>
  <c r="W111" i="399"/>
  <c r="U128" i="399"/>
  <c r="Q192" i="399"/>
  <c r="V128" i="399"/>
  <c r="O131" i="399"/>
  <c r="V44" i="399"/>
  <c r="R245" i="399"/>
  <c r="W62" i="399"/>
  <c r="T89" i="399"/>
  <c r="Q219" i="399"/>
  <c r="Q141" i="399"/>
  <c r="T125" i="399"/>
  <c r="U137" i="399"/>
  <c r="V91" i="399"/>
  <c r="P169" i="399"/>
  <c r="W227" i="399"/>
  <c r="T232" i="399"/>
  <c r="S90" i="399"/>
  <c r="P84" i="399"/>
  <c r="V27" i="399"/>
  <c r="T236" i="399"/>
  <c r="Q202" i="399"/>
  <c r="R135" i="399"/>
  <c r="S227" i="399"/>
  <c r="R222" i="399"/>
  <c r="O102" i="399"/>
  <c r="R201" i="399"/>
  <c r="S55" i="399"/>
  <c r="W74" i="399"/>
  <c r="V176" i="399"/>
  <c r="R125" i="399"/>
  <c r="P30" i="399"/>
  <c r="S137" i="399"/>
  <c r="P235" i="399"/>
  <c r="S140" i="399"/>
  <c r="S73" i="399"/>
  <c r="T118" i="399"/>
  <c r="P150" i="399"/>
  <c r="P233" i="399"/>
  <c r="T155" i="399"/>
  <c r="O114" i="399"/>
  <c r="U80" i="399"/>
  <c r="P35" i="399"/>
  <c r="W205" i="399"/>
  <c r="Q234" i="399"/>
  <c r="V180" i="399"/>
  <c r="P222" i="399"/>
  <c r="V36" i="399"/>
  <c r="S56" i="399"/>
  <c r="T106" i="399"/>
  <c r="O116" i="399"/>
  <c r="W169" i="399"/>
  <c r="W100" i="399"/>
  <c r="R120" i="399"/>
  <c r="S155" i="399"/>
  <c r="S129" i="399"/>
  <c r="R81" i="399"/>
  <c r="W186" i="399"/>
  <c r="T113" i="399"/>
  <c r="O117" i="399"/>
  <c r="S74" i="399"/>
  <c r="Q29" i="399"/>
  <c r="V152" i="399"/>
  <c r="O194" i="399"/>
  <c r="S203" i="399"/>
  <c r="Q185" i="399"/>
  <c r="T30" i="399"/>
  <c r="R24" i="399"/>
  <c r="T42" i="399"/>
  <c r="T32" i="399"/>
  <c r="O40" i="399"/>
  <c r="T48" i="399"/>
  <c r="U30" i="399"/>
  <c r="W46" i="399"/>
  <c r="U27" i="399"/>
  <c r="V29" i="399"/>
  <c r="Q56" i="399"/>
  <c r="U218" i="399"/>
  <c r="P135" i="399"/>
  <c r="T222" i="399"/>
  <c r="R63" i="399"/>
  <c r="S221" i="399"/>
  <c r="W233" i="399"/>
  <c r="T226" i="399"/>
  <c r="W165" i="399"/>
  <c r="P157" i="399"/>
  <c r="W208" i="399"/>
  <c r="Q198" i="399"/>
  <c r="P189" i="399"/>
  <c r="T214" i="399"/>
  <c r="S104" i="399"/>
  <c r="U85" i="399"/>
  <c r="U179" i="399"/>
  <c r="R160" i="399"/>
  <c r="S64" i="399"/>
  <c r="W78" i="399"/>
  <c r="O46" i="399"/>
  <c r="V53" i="399"/>
  <c r="T134" i="399"/>
  <c r="W197" i="399"/>
  <c r="U66" i="399"/>
  <c r="V42" i="399"/>
  <c r="Q241" i="399"/>
  <c r="O48" i="399"/>
  <c r="Q75" i="399"/>
  <c r="O217" i="399"/>
  <c r="S218" i="399"/>
  <c r="T127" i="399"/>
  <c r="R158" i="399"/>
  <c r="Q71" i="399"/>
  <c r="R230" i="399"/>
  <c r="O218" i="399"/>
  <c r="W84" i="399"/>
  <c r="T194" i="399"/>
  <c r="V204" i="399"/>
  <c r="U106" i="399"/>
  <c r="Q111" i="399"/>
  <c r="O244" i="399"/>
  <c r="P127" i="399"/>
  <c r="Q121" i="399"/>
  <c r="V72" i="399"/>
  <c r="W242" i="399"/>
  <c r="O161" i="399"/>
  <c r="V111" i="399"/>
  <c r="U148" i="399"/>
  <c r="T149" i="399"/>
  <c r="S86" i="399"/>
  <c r="Q186" i="399"/>
  <c r="W223" i="399"/>
  <c r="T237" i="399"/>
  <c r="U103" i="399"/>
  <c r="S66" i="399"/>
  <c r="P95" i="399"/>
  <c r="L22" i="399"/>
  <c r="T121" i="399"/>
  <c r="U96" i="399"/>
  <c r="V102" i="399"/>
  <c r="O216" i="399"/>
  <c r="R106" i="399"/>
  <c r="S36" i="399"/>
  <c r="V132" i="399"/>
  <c r="P229" i="399"/>
  <c r="O94" i="399"/>
  <c r="V166" i="399"/>
  <c r="P219" i="399"/>
  <c r="R82" i="399"/>
  <c r="O168" i="399"/>
  <c r="W244" i="399"/>
  <c r="R54" i="399"/>
  <c r="U175" i="399"/>
  <c r="O209" i="399"/>
  <c r="P163" i="399"/>
  <c r="U94" i="399"/>
  <c r="W216" i="399"/>
  <c r="Q227" i="399"/>
  <c r="T216" i="399"/>
  <c r="V230" i="399"/>
  <c r="T43" i="399"/>
  <c r="O47" i="399"/>
  <c r="T31" i="399"/>
  <c r="U32" i="399"/>
  <c r="U37" i="399"/>
  <c r="U29" i="399"/>
  <c r="W40" i="399"/>
  <c r="O49" i="399"/>
  <c r="Q224" i="399"/>
  <c r="R150" i="399"/>
  <c r="P156" i="399"/>
  <c r="W71" i="399"/>
  <c r="W135" i="399"/>
  <c r="V123" i="399"/>
  <c r="P136" i="399"/>
  <c r="V225" i="399"/>
  <c r="T135" i="399"/>
  <c r="W94" i="399"/>
  <c r="W228" i="399"/>
  <c r="W59" i="399"/>
  <c r="Q113" i="399"/>
  <c r="S179" i="399"/>
  <c r="W92" i="399"/>
  <c r="U226" i="399"/>
  <c r="O152" i="399"/>
  <c r="W172" i="399"/>
  <c r="V127" i="399"/>
  <c r="Q153" i="399"/>
  <c r="O122" i="399"/>
  <c r="V198" i="399"/>
  <c r="Q57" i="399"/>
  <c r="W127" i="399"/>
  <c r="V178" i="399"/>
  <c r="U124" i="399"/>
  <c r="O177" i="399"/>
  <c r="Q242" i="399"/>
  <c r="P176" i="399"/>
  <c r="W80" i="399"/>
  <c r="O183" i="399"/>
  <c r="S62" i="399"/>
  <c r="W162" i="399"/>
  <c r="V98" i="399"/>
  <c r="R93" i="399"/>
  <c r="T212" i="399"/>
  <c r="O66" i="399"/>
  <c r="V143" i="399"/>
  <c r="U184" i="399"/>
  <c r="O105" i="399"/>
  <c r="W164" i="399"/>
  <c r="O36" i="399"/>
  <c r="S185" i="399"/>
  <c r="P46" i="399"/>
  <c r="O69" i="399"/>
  <c r="V213" i="399"/>
  <c r="W211" i="399"/>
  <c r="W188" i="399"/>
  <c r="Q60" i="399"/>
  <c r="P83" i="399"/>
  <c r="R154" i="399"/>
  <c r="W114" i="399"/>
  <c r="T219" i="399"/>
  <c r="V184" i="399"/>
  <c r="W87" i="399"/>
  <c r="O155" i="399"/>
  <c r="S219" i="399"/>
  <c r="S183" i="399"/>
  <c r="T204" i="399"/>
  <c r="W200" i="399"/>
  <c r="S232" i="399"/>
  <c r="W106" i="399"/>
  <c r="Q181" i="399"/>
  <c r="T108" i="399"/>
  <c r="S57" i="399"/>
  <c r="U219" i="399"/>
  <c r="Q217" i="399"/>
  <c r="O133" i="399"/>
  <c r="U91" i="399"/>
  <c r="V209" i="399"/>
  <c r="P48" i="399"/>
  <c r="S24" i="399"/>
  <c r="T156" i="399"/>
  <c r="R174" i="399"/>
  <c r="R77" i="399"/>
  <c r="R152" i="399"/>
  <c r="R109" i="399"/>
  <c r="S127" i="399"/>
  <c r="O45" i="399"/>
  <c r="Q163" i="399"/>
  <c r="S58" i="399"/>
  <c r="V232" i="399"/>
  <c r="W147" i="399"/>
  <c r="P78" i="399"/>
  <c r="O229" i="399"/>
  <c r="U165" i="399"/>
  <c r="P23" i="399"/>
  <c r="S114" i="399"/>
  <c r="U181" i="399"/>
  <c r="T119" i="399"/>
  <c r="R110" i="399"/>
  <c r="U246" i="399"/>
  <c r="V177" i="399"/>
  <c r="T77" i="399"/>
  <c r="P183" i="399"/>
  <c r="S216" i="399"/>
  <c r="W54" i="399"/>
  <c r="U146" i="399"/>
  <c r="Q193" i="399"/>
  <c r="T193" i="399"/>
  <c r="V62" i="399"/>
  <c r="P141" i="399"/>
  <c r="P24" i="399"/>
  <c r="V240" i="399"/>
  <c r="R91" i="399"/>
  <c r="R130" i="399"/>
  <c r="V155" i="399"/>
  <c r="R103" i="399"/>
  <c r="Q150" i="399"/>
  <c r="S63" i="399"/>
  <c r="S186" i="399"/>
  <c r="Q139" i="399"/>
  <c r="T234" i="399"/>
  <c r="V130" i="399"/>
  <c r="U150" i="399"/>
  <c r="V90" i="399"/>
  <c r="S210" i="399"/>
  <c r="T228" i="399"/>
  <c r="W119" i="399"/>
  <c r="V31" i="399"/>
  <c r="O101" i="399"/>
  <c r="R168" i="399"/>
  <c r="V159" i="399"/>
  <c r="R185" i="399"/>
  <c r="W137" i="399"/>
  <c r="U78" i="399"/>
  <c r="P205" i="399"/>
  <c r="U77" i="399"/>
  <c r="V238" i="399"/>
  <c r="O135" i="399"/>
  <c r="U169" i="399"/>
  <c r="W85" i="399"/>
  <c r="P209" i="399"/>
  <c r="S202" i="399"/>
  <c r="O246" i="399"/>
  <c r="U95" i="399"/>
  <c r="V151" i="399"/>
  <c r="U241" i="399"/>
  <c r="T227" i="399"/>
  <c r="S173" i="399"/>
  <c r="R148" i="399"/>
  <c r="V78" i="399"/>
  <c r="V138" i="399"/>
  <c r="O30" i="399"/>
  <c r="V129" i="399"/>
  <c r="V158" i="399"/>
  <c r="U63" i="399"/>
  <c r="Q170" i="399"/>
  <c r="T90" i="399"/>
  <c r="S222" i="399"/>
  <c r="V81" i="399"/>
  <c r="O99" i="399"/>
  <c r="R208" i="399"/>
  <c r="S205" i="399"/>
  <c r="V104" i="399"/>
  <c r="W139" i="399"/>
  <c r="Q137" i="399"/>
  <c r="V224" i="399"/>
  <c r="T183" i="399"/>
  <c r="S225" i="399"/>
  <c r="U203" i="399"/>
  <c r="V64" i="399"/>
  <c r="V68" i="399"/>
  <c r="R75" i="399"/>
  <c r="W157" i="399"/>
  <c r="Q243" i="399"/>
  <c r="U153" i="399"/>
  <c r="U162" i="399"/>
  <c r="V228" i="399"/>
  <c r="Q105" i="399"/>
  <c r="R196" i="399"/>
  <c r="U212" i="399"/>
  <c r="Q146" i="399"/>
  <c r="R137" i="399"/>
  <c r="P91" i="399"/>
  <c r="Q72" i="399"/>
  <c r="U224" i="399"/>
  <c r="O143" i="399"/>
  <c r="R43" i="399"/>
  <c r="T24" i="399"/>
  <c r="Q28" i="399"/>
  <c r="R47" i="399"/>
  <c r="Q40" i="399"/>
  <c r="Q33" i="399"/>
  <c r="U34" i="399"/>
  <c r="U43" i="399"/>
  <c r="U40" i="399"/>
  <c r="T207" i="399"/>
  <c r="P217" i="399"/>
  <c r="P43" i="399"/>
  <c r="S83" i="399"/>
  <c r="V26" i="399"/>
  <c r="U233" i="399"/>
  <c r="S95" i="399"/>
  <c r="V87" i="399"/>
  <c r="V196" i="399"/>
  <c r="V154" i="399"/>
  <c r="T93" i="399"/>
  <c r="S75" i="399"/>
  <c r="P139" i="399"/>
  <c r="U81" i="399"/>
  <c r="S122" i="399"/>
  <c r="U68" i="399"/>
  <c r="P85" i="399"/>
  <c r="P102" i="399"/>
  <c r="V45" i="399"/>
  <c r="V162" i="399"/>
  <c r="S208" i="399"/>
  <c r="O27" i="399"/>
  <c r="V141" i="399"/>
  <c r="S105" i="399"/>
  <c r="V211" i="399"/>
  <c r="R191" i="399"/>
  <c r="R146" i="399"/>
  <c r="U51" i="399"/>
  <c r="P190" i="399"/>
  <c r="V84" i="399"/>
  <c r="Q238" i="399"/>
  <c r="W104" i="399"/>
  <c r="W136" i="399"/>
  <c r="S87" i="399"/>
  <c r="R246" i="399"/>
  <c r="S160" i="399"/>
  <c r="O111" i="399"/>
  <c r="R141" i="399"/>
  <c r="P203" i="399"/>
  <c r="U110" i="399"/>
  <c r="R52" i="399"/>
  <c r="W235" i="399"/>
  <c r="Q123" i="399"/>
  <c r="T200" i="399"/>
  <c r="W161" i="399"/>
  <c r="U114" i="399"/>
  <c r="W51" i="399"/>
  <c r="V150" i="399"/>
  <c r="W97" i="399"/>
  <c r="P69" i="399"/>
  <c r="U113" i="399"/>
  <c r="U235" i="399"/>
  <c r="R79" i="399"/>
  <c r="T174" i="399"/>
  <c r="Q212" i="399"/>
  <c r="P51" i="399"/>
  <c r="O144" i="399"/>
  <c r="P31" i="399"/>
  <c r="U133" i="399"/>
  <c r="O68" i="399"/>
  <c r="R88" i="399"/>
  <c r="R224" i="399"/>
  <c r="V73" i="399"/>
  <c r="U199" i="399"/>
  <c r="P80" i="399"/>
  <c r="P111" i="399"/>
  <c r="P79" i="399"/>
  <c r="U209" i="399"/>
  <c r="T129" i="399"/>
  <c r="V65" i="399"/>
  <c r="Q175" i="399"/>
  <c r="W199" i="399"/>
  <c r="R188" i="399"/>
  <c r="T91" i="399"/>
  <c r="Q53" i="399"/>
  <c r="T92" i="399"/>
  <c r="U54" i="399"/>
  <c r="R204" i="399"/>
  <c r="W75" i="399"/>
  <c r="R209" i="399"/>
  <c r="U216" i="399"/>
  <c r="T105" i="399"/>
  <c r="T62" i="399"/>
  <c r="U206" i="399"/>
  <c r="P63" i="399"/>
  <c r="O156" i="399"/>
  <c r="S30" i="399"/>
  <c r="P123" i="399"/>
  <c r="O91" i="399"/>
  <c r="Q237" i="399"/>
  <c r="V191" i="399"/>
  <c r="Q81" i="399"/>
  <c r="U159" i="399"/>
  <c r="U213" i="399"/>
  <c r="U73" i="399"/>
  <c r="P75" i="399"/>
  <c r="T35" i="399"/>
  <c r="T47" i="399"/>
  <c r="O26" i="399"/>
  <c r="Q133" i="399"/>
  <c r="U151" i="399"/>
  <c r="U198" i="399"/>
  <c r="P61" i="399"/>
  <c r="U168" i="399"/>
  <c r="T175" i="399"/>
  <c r="T68" i="399"/>
  <c r="V174" i="399"/>
  <c r="P138" i="399"/>
  <c r="P34" i="399"/>
  <c r="U214" i="399"/>
  <c r="O207" i="399"/>
  <c r="Q151" i="399"/>
  <c r="W195" i="399"/>
  <c r="R55" i="399"/>
  <c r="Q96" i="399"/>
  <c r="T209" i="399"/>
  <c r="V114" i="399"/>
  <c r="W224" i="399"/>
  <c r="W126" i="399"/>
  <c r="S130" i="399"/>
  <c r="U164" i="399"/>
  <c r="T159" i="399"/>
  <c r="O180" i="399"/>
  <c r="S100" i="399"/>
  <c r="O60" i="399"/>
  <c r="T188" i="399"/>
  <c r="U134" i="399"/>
  <c r="W124" i="399"/>
  <c r="V110" i="399"/>
  <c r="Q164" i="399"/>
  <c r="Q65" i="399"/>
  <c r="W221" i="399"/>
  <c r="Q179" i="399"/>
  <c r="V157" i="399"/>
  <c r="R143" i="399"/>
  <c r="O230" i="399"/>
  <c r="U178" i="399"/>
  <c r="W226" i="399"/>
  <c r="S236" i="399"/>
  <c r="U202" i="399"/>
  <c r="V86" i="399"/>
  <c r="W225" i="399"/>
  <c r="W229" i="399"/>
  <c r="S245" i="399"/>
  <c r="R42" i="399"/>
  <c r="Q26" i="399"/>
  <c r="U28" i="399"/>
  <c r="P140" i="399"/>
  <c r="P227" i="399"/>
  <c r="T169" i="399"/>
  <c r="R80" i="399"/>
  <c r="T152" i="399"/>
  <c r="S165" i="399"/>
  <c r="Q109" i="399"/>
  <c r="U166" i="399"/>
  <c r="T230" i="399"/>
  <c r="Q125" i="399"/>
  <c r="R232" i="399"/>
  <c r="W245" i="399"/>
  <c r="R189" i="399"/>
  <c r="P192" i="399"/>
  <c r="O206" i="399"/>
  <c r="O147" i="399"/>
  <c r="P29" i="399"/>
  <c r="U236" i="399"/>
  <c r="T223" i="399"/>
  <c r="O128" i="399"/>
  <c r="W203" i="399"/>
  <c r="U237" i="399"/>
  <c r="U161" i="399"/>
  <c r="Q196" i="399"/>
  <c r="S136" i="399"/>
  <c r="O241" i="399"/>
  <c r="O67" i="399"/>
  <c r="O243" i="399"/>
  <c r="S72" i="399"/>
  <c r="W90" i="399"/>
  <c r="T224" i="399"/>
  <c r="P41" i="399"/>
  <c r="R136" i="399"/>
  <c r="O205" i="399"/>
  <c r="S91" i="399"/>
  <c r="S28" i="399"/>
  <c r="P94" i="399"/>
  <c r="O233" i="399"/>
  <c r="R61" i="399"/>
  <c r="U125" i="399"/>
  <c r="U65" i="399"/>
  <c r="V181" i="399"/>
  <c r="T240" i="399"/>
  <c r="W134" i="399"/>
  <c r="R48" i="399"/>
  <c r="S110" i="399"/>
  <c r="O159" i="399"/>
  <c r="V96" i="399"/>
  <c r="O113" i="399"/>
  <c r="O158" i="399"/>
  <c r="W212" i="399"/>
  <c r="U84" i="399"/>
  <c r="V23" i="399"/>
  <c r="T37" i="399"/>
  <c r="O166" i="399"/>
  <c r="O186" i="399"/>
  <c r="P73" i="399"/>
  <c r="R73" i="399"/>
  <c r="Q239" i="399"/>
  <c r="W156" i="399"/>
  <c r="S177" i="399"/>
  <c r="Q174" i="399"/>
  <c r="T51" i="399"/>
  <c r="P134" i="399"/>
  <c r="U56" i="399"/>
  <c r="S158" i="399"/>
  <c r="Q229" i="399"/>
  <c r="W70" i="399"/>
  <c r="V83" i="399"/>
  <c r="R186" i="399"/>
  <c r="T206" i="399"/>
  <c r="S201" i="399"/>
  <c r="W121" i="399"/>
  <c r="U120" i="399"/>
  <c r="W83" i="399"/>
  <c r="R124" i="399"/>
  <c r="P113" i="399"/>
  <c r="V54" i="399"/>
  <c r="V170" i="399"/>
  <c r="O118" i="399"/>
  <c r="T61" i="399"/>
  <c r="Q58" i="399"/>
  <c r="V137" i="399"/>
  <c r="U93" i="399"/>
  <c r="T145" i="399"/>
  <c r="O202" i="399"/>
  <c r="R121" i="399"/>
  <c r="T110" i="399"/>
  <c r="W102" i="399"/>
  <c r="S235" i="399"/>
  <c r="Q47" i="399"/>
  <c r="U46" i="399"/>
  <c r="R197" i="399"/>
  <c r="T167" i="399"/>
  <c r="P178" i="399"/>
  <c r="Q54" i="399"/>
  <c r="S132" i="399"/>
  <c r="T72" i="399"/>
  <c r="R71" i="399"/>
  <c r="O163" i="399"/>
  <c r="S200" i="399"/>
  <c r="O140" i="399"/>
  <c r="V199" i="399"/>
  <c r="O95" i="399"/>
  <c r="S40" i="399"/>
  <c r="T172" i="399"/>
  <c r="V168" i="399"/>
  <c r="R212" i="399"/>
  <c r="Q162" i="399"/>
  <c r="S169" i="399"/>
  <c r="V207" i="399"/>
  <c r="R78" i="399"/>
  <c r="R118" i="399"/>
  <c r="R199" i="399"/>
  <c r="T29" i="399"/>
  <c r="W29" i="399"/>
  <c r="R101" i="399"/>
  <c r="P143" i="399"/>
  <c r="R108" i="399"/>
  <c r="O39" i="399"/>
  <c r="O226" i="399"/>
  <c r="Q27" i="399"/>
  <c r="P161" i="399"/>
  <c r="S172" i="399"/>
  <c r="O188" i="399"/>
  <c r="T203" i="399"/>
  <c r="S61" i="399"/>
  <c r="W117" i="399"/>
  <c r="U188" i="399"/>
  <c r="R23" i="399"/>
  <c r="W142" i="399"/>
  <c r="Q168" i="399"/>
  <c r="S204" i="399"/>
  <c r="V167" i="399"/>
  <c r="O129" i="399"/>
  <c r="O110" i="399"/>
  <c r="S233" i="399"/>
  <c r="V95" i="399"/>
  <c r="T39" i="399"/>
  <c r="W32" i="399"/>
  <c r="U38" i="399"/>
  <c r="Z19" i="430"/>
  <c r="Z22" i="430"/>
  <c r="AA22" i="451"/>
  <c r="AA19" i="451"/>
  <c r="U17" i="449"/>
  <c r="W17" i="449"/>
  <c r="BR15" i="447"/>
  <c r="BR16" i="447"/>
  <c r="BR15" i="445"/>
  <c r="BR16" i="445"/>
  <c r="AP21" i="444"/>
  <c r="AS21" i="446"/>
  <c r="AS17" i="444"/>
  <c r="AJ17" i="443"/>
  <c r="O18" i="342"/>
  <c r="AY18" i="342"/>
  <c r="Q18" i="342"/>
  <c r="BL18" i="342"/>
  <c r="Y19" i="448"/>
  <c r="Y22" i="448"/>
  <c r="BR16" i="342"/>
  <c r="BR15" i="342"/>
  <c r="AB12" i="445"/>
  <c r="O230" i="430"/>
  <c r="W236" i="430"/>
  <c r="R225" i="430"/>
  <c r="R228" i="430"/>
  <c r="O208" i="430"/>
  <c r="Q193" i="430"/>
  <c r="O225" i="430"/>
  <c r="R200" i="430"/>
  <c r="W179" i="430"/>
  <c r="U168" i="430"/>
  <c r="O157" i="430"/>
  <c r="W145" i="430"/>
  <c r="U134" i="430"/>
  <c r="U122" i="430"/>
  <c r="T208" i="430"/>
  <c r="P181" i="430"/>
  <c r="V163" i="430"/>
  <c r="V146" i="430"/>
  <c r="R129" i="430"/>
  <c r="S115" i="430"/>
  <c r="Q104" i="430"/>
  <c r="O93" i="430"/>
  <c r="O81" i="430"/>
  <c r="Q70" i="430"/>
  <c r="W61" i="430"/>
  <c r="O53" i="430"/>
  <c r="U44" i="430"/>
  <c r="Q36" i="430"/>
  <c r="S27" i="430"/>
  <c r="P231" i="430"/>
  <c r="P210" i="430"/>
  <c r="V190" i="430"/>
  <c r="U210" i="430"/>
  <c r="W182" i="430"/>
  <c r="W223" i="430"/>
  <c r="V191" i="430"/>
  <c r="T170" i="430"/>
  <c r="V152" i="430"/>
  <c r="O136" i="430"/>
  <c r="Q181" i="430"/>
  <c r="R156" i="430"/>
  <c r="Q133" i="430"/>
  <c r="W116" i="430"/>
  <c r="Q103" i="430"/>
  <c r="U89" i="430"/>
  <c r="R77" i="430"/>
  <c r="V63" i="430"/>
  <c r="S50" i="430"/>
  <c r="P38" i="430"/>
  <c r="T182" i="430"/>
  <c r="Q153" i="430"/>
  <c r="Q129" i="430"/>
  <c r="R114" i="430"/>
  <c r="Q101" i="430"/>
  <c r="P87" i="430"/>
  <c r="W74" i="430"/>
  <c r="V61" i="430"/>
  <c r="U47" i="430"/>
  <c r="R35" i="430"/>
  <c r="U223" i="430"/>
  <c r="W166" i="430"/>
  <c r="T142" i="430"/>
  <c r="T125" i="430"/>
  <c r="Q115" i="430"/>
  <c r="R105" i="430"/>
  <c r="T95" i="430"/>
  <c r="P85" i="430"/>
  <c r="V75" i="430"/>
  <c r="P66" i="430"/>
  <c r="R56" i="430"/>
  <c r="U45" i="430"/>
  <c r="O36" i="430"/>
  <c r="V26" i="430"/>
  <c r="V192" i="430"/>
  <c r="V167" i="430"/>
  <c r="Q151" i="430"/>
  <c r="V132" i="430"/>
  <c r="V120" i="430"/>
  <c r="W110" i="430"/>
  <c r="S100" i="430"/>
  <c r="S92" i="430"/>
  <c r="R86" i="430"/>
  <c r="R79" i="430"/>
  <c r="Q73" i="430"/>
  <c r="O66" i="430"/>
  <c r="P59" i="430"/>
  <c r="T53" i="430"/>
  <c r="W46" i="430"/>
  <c r="P40" i="430"/>
  <c r="V33" i="430"/>
  <c r="R237" i="430"/>
  <c r="U243" i="430"/>
  <c r="V223" i="430"/>
  <c r="R216" i="430"/>
  <c r="U199" i="430"/>
  <c r="S223" i="430"/>
  <c r="S189" i="430"/>
  <c r="S173" i="430"/>
  <c r="Q156" i="430"/>
  <c r="W139" i="430"/>
  <c r="Q128" i="430"/>
  <c r="T207" i="430"/>
  <c r="T172" i="430"/>
  <c r="P154" i="430"/>
  <c r="T127" i="430"/>
  <c r="W109" i="430"/>
  <c r="W97" i="430"/>
  <c r="U80" i="430"/>
  <c r="W65" i="430"/>
  <c r="O57" i="430"/>
  <c r="Q44" i="430"/>
  <c r="M22" i="430"/>
  <c r="Q208" i="430"/>
  <c r="V231" i="430"/>
  <c r="O193" i="430"/>
  <c r="S220" i="430"/>
  <c r="T178" i="430"/>
  <c r="V160" i="430"/>
  <c r="R135" i="430"/>
  <c r="T168" i="430"/>
  <c r="S144" i="430"/>
  <c r="T115" i="430"/>
  <c r="T96" i="430"/>
  <c r="S82" i="430"/>
  <c r="Q63" i="430"/>
  <c r="R44" i="430"/>
  <c r="V30" i="430"/>
  <c r="R180" i="430"/>
  <c r="V141" i="430"/>
  <c r="P119" i="430"/>
  <c r="P100" i="430"/>
  <c r="T81" i="430"/>
  <c r="R67" i="430"/>
  <c r="P47" i="430"/>
  <c r="V28" i="430"/>
  <c r="P183" i="430"/>
  <c r="T141" i="430"/>
  <c r="R120" i="430"/>
  <c r="P109" i="430"/>
  <c r="S94" i="430"/>
  <c r="W80" i="430"/>
  <c r="U69" i="430"/>
  <c r="T55" i="430"/>
  <c r="R41" i="430"/>
  <c r="S30" i="430"/>
  <c r="R30" i="430" s="1"/>
  <c r="T30" i="430" s="1"/>
  <c r="P191" i="430"/>
  <c r="P159" i="430"/>
  <c r="P140" i="430"/>
  <c r="P120" i="430"/>
  <c r="V105" i="430"/>
  <c r="R95" i="430"/>
  <c r="T85" i="430"/>
  <c r="U75" i="430"/>
  <c r="S68" i="430"/>
  <c r="T58" i="430"/>
  <c r="V49" i="430"/>
  <c r="O42" i="430"/>
  <c r="V32" i="430"/>
  <c r="P240" i="430"/>
  <c r="W232" i="430"/>
  <c r="S226" i="430"/>
  <c r="S242" i="430"/>
  <c r="O236" i="430"/>
  <c r="R238" i="430"/>
  <c r="P227" i="430"/>
  <c r="T218" i="430"/>
  <c r="O237" i="430"/>
  <c r="W222" i="430"/>
  <c r="W214" i="430"/>
  <c r="S208" i="430"/>
  <c r="O202" i="430"/>
  <c r="U195" i="430"/>
  <c r="Q189" i="430"/>
  <c r="S239" i="430"/>
  <c r="W221" i="430"/>
  <c r="O211" i="430"/>
  <c r="V201" i="430"/>
  <c r="W191" i="430"/>
  <c r="U182" i="430"/>
  <c r="T240" i="430"/>
  <c r="W230" i="430"/>
  <c r="W244" i="430"/>
  <c r="S236" i="430"/>
  <c r="W233" i="430"/>
  <c r="V221" i="430"/>
  <c r="U238" i="430"/>
  <c r="R220" i="430"/>
  <c r="W210" i="430"/>
  <c r="S202" i="430"/>
  <c r="U193" i="430"/>
  <c r="Q185" i="430"/>
  <c r="S222" i="430"/>
  <c r="R208" i="430"/>
  <c r="O195" i="430"/>
  <c r="O183" i="430"/>
  <c r="W175" i="430"/>
  <c r="S169" i="430"/>
  <c r="O163" i="430"/>
  <c r="U156" i="430"/>
  <c r="Q150" i="430"/>
  <c r="W143" i="430"/>
  <c r="S137" i="430"/>
  <c r="O131" i="430"/>
  <c r="U124" i="430"/>
  <c r="R227" i="430"/>
  <c r="S209" i="430"/>
  <c r="S193" i="430"/>
  <c r="V179" i="430"/>
  <c r="P170" i="430"/>
  <c r="R160" i="430"/>
  <c r="U149" i="430"/>
  <c r="O140" i="430"/>
  <c r="V130" i="430"/>
  <c r="S121" i="430"/>
  <c r="O115" i="430"/>
  <c r="U108" i="430"/>
  <c r="Q102" i="430"/>
  <c r="W95" i="430"/>
  <c r="S89" i="430"/>
  <c r="O83" i="430"/>
  <c r="U76" i="430"/>
  <c r="R245" i="430"/>
  <c r="O232" i="430"/>
  <c r="Q243" i="430"/>
  <c r="V242" i="430"/>
  <c r="R223" i="430"/>
  <c r="T234" i="430"/>
  <c r="S214" i="430"/>
  <c r="Q203" i="430"/>
  <c r="O192" i="430"/>
  <c r="O231" i="430"/>
  <c r="Q210" i="430"/>
  <c r="P193" i="430"/>
  <c r="U178" i="430"/>
  <c r="Q170" i="430"/>
  <c r="W161" i="430"/>
  <c r="O153" i="430"/>
  <c r="U144" i="430"/>
  <c r="Q136" i="430"/>
  <c r="S127" i="430"/>
  <c r="R231" i="430"/>
  <c r="Q206" i="430"/>
  <c r="T184" i="430"/>
  <c r="Q171" i="430"/>
  <c r="U157" i="430"/>
  <c r="W144" i="430"/>
  <c r="V131" i="430"/>
  <c r="Q120" i="430"/>
  <c r="S111" i="430"/>
  <c r="O103" i="430"/>
  <c r="U94" i="430"/>
  <c r="W85" i="430"/>
  <c r="S77" i="430"/>
  <c r="S69" i="430"/>
  <c r="O63" i="430"/>
  <c r="U56" i="430"/>
  <c r="Q50" i="430"/>
  <c r="W43" i="430"/>
  <c r="S37" i="430"/>
  <c r="U24" i="430"/>
  <c r="W24" i="430" s="1"/>
  <c r="P229" i="430"/>
  <c r="R213" i="430"/>
  <c r="V198" i="430"/>
  <c r="W241" i="430"/>
  <c r="U208" i="430"/>
  <c r="W185" i="430"/>
  <c r="P174" i="430"/>
  <c r="V211" i="430"/>
  <c r="R188" i="430"/>
  <c r="R173" i="430"/>
  <c r="O160" i="430"/>
  <c r="T147" i="430"/>
  <c r="V134" i="430"/>
  <c r="T186" i="430"/>
  <c r="R166" i="430"/>
  <c r="V149" i="430"/>
  <c r="R131" i="430"/>
  <c r="V118" i="430"/>
  <c r="W108" i="430"/>
  <c r="S98" i="430"/>
  <c r="T88" i="430"/>
  <c r="Q79" i="430"/>
  <c r="R69" i="430"/>
  <c r="T59" i="430"/>
  <c r="P49" i="430"/>
  <c r="V39" i="430"/>
  <c r="P30" i="430"/>
  <c r="O30" i="430" s="1"/>
  <c r="Q30" i="430" s="1"/>
  <c r="P228" i="430"/>
  <c r="S176" i="430"/>
  <c r="P156" i="430"/>
  <c r="U139" i="430"/>
  <c r="P123" i="430"/>
  <c r="S112" i="430"/>
  <c r="T102" i="430"/>
  <c r="Q93" i="430"/>
  <c r="R83" i="430"/>
  <c r="T73" i="430"/>
  <c r="P63" i="430"/>
  <c r="V53" i="430"/>
  <c r="P44" i="430"/>
  <c r="R34" i="430"/>
  <c r="U23" i="430"/>
  <c r="W23" i="430" s="1"/>
  <c r="R182" i="430"/>
  <c r="Q159" i="430"/>
  <c r="R140" i="430"/>
  <c r="U127" i="430"/>
  <c r="U231" i="430"/>
  <c r="W238" i="430"/>
  <c r="Q228" i="430"/>
  <c r="T231" i="430"/>
  <c r="S210" i="430"/>
  <c r="Q195" i="430"/>
  <c r="V230" i="430"/>
  <c r="O203" i="430"/>
  <c r="W181" i="430"/>
  <c r="W169" i="430"/>
  <c r="U158" i="430"/>
  <c r="S147" i="430"/>
  <c r="S135" i="430"/>
  <c r="Q124" i="430"/>
  <c r="Q212" i="430"/>
  <c r="T183" i="430"/>
  <c r="U165" i="430"/>
  <c r="T148" i="430"/>
  <c r="Q131" i="430"/>
  <c r="O117" i="430"/>
  <c r="W105" i="430"/>
  <c r="W93" i="430"/>
  <c r="U82" i="430"/>
  <c r="S71" i="430"/>
  <c r="U62" i="430"/>
  <c r="Q54" i="430"/>
  <c r="W45" i="430"/>
  <c r="O37" i="430"/>
  <c r="U28" i="430"/>
  <c r="W28" i="430" s="1"/>
  <c r="Q234" i="430"/>
  <c r="V212" i="430"/>
  <c r="R193" i="430"/>
  <c r="Q215" i="430"/>
  <c r="Q184" i="430"/>
  <c r="P232" i="430"/>
  <c r="V195" i="430"/>
  <c r="V172" i="430"/>
  <c r="T155" i="430"/>
  <c r="T138" i="430"/>
  <c r="O185" i="430"/>
  <c r="V159" i="430"/>
  <c r="T136" i="430"/>
  <c r="P118" i="430"/>
  <c r="T104" i="430"/>
  <c r="R92" i="430"/>
  <c r="V78" i="430"/>
  <c r="P65" i="430"/>
  <c r="W52" i="430"/>
  <c r="Q39" i="430"/>
  <c r="U25" i="430"/>
  <c r="W25" i="430" s="1"/>
  <c r="P189" i="430"/>
  <c r="P155" i="430"/>
  <c r="R132" i="430"/>
  <c r="P116" i="430"/>
  <c r="O102" i="430"/>
  <c r="T89" i="430"/>
  <c r="V76" i="430"/>
  <c r="T62" i="430"/>
  <c r="R50" i="430"/>
  <c r="Q37" i="430"/>
  <c r="P23" i="430"/>
  <c r="T169" i="430"/>
  <c r="W146" i="430"/>
  <c r="W126" i="430"/>
  <c r="O116" i="430"/>
  <c r="V106" i="430"/>
  <c r="W96" i="430"/>
  <c r="S86" i="430"/>
  <c r="T76" i="430"/>
  <c r="Q67" i="430"/>
  <c r="R57" i="430"/>
  <c r="T47" i="430"/>
  <c r="P37" i="430"/>
  <c r="V27" i="430"/>
  <c r="T202" i="430"/>
  <c r="W170" i="430"/>
  <c r="V153" i="430"/>
  <c r="T134" i="430"/>
  <c r="V121" i="430"/>
  <c r="P112" i="430"/>
  <c r="R102" i="430"/>
  <c r="U91" i="430"/>
  <c r="O82" i="430"/>
  <c r="V72" i="430"/>
  <c r="W62" i="430"/>
  <c r="S52" i="430"/>
  <c r="T42" i="430"/>
  <c r="Q33" i="430"/>
  <c r="V25" i="430"/>
  <c r="S230" i="430"/>
  <c r="O238" i="430"/>
  <c r="W225" i="430"/>
  <c r="Q230" i="430"/>
  <c r="U209" i="430"/>
  <c r="S194" i="430"/>
  <c r="W227" i="430"/>
  <c r="V202" i="430"/>
  <c r="Q180" i="430"/>
  <c r="O169" i="430"/>
  <c r="W157" i="430"/>
  <c r="Q146" i="430"/>
  <c r="O135" i="430"/>
  <c r="W123" i="430"/>
  <c r="R210" i="430"/>
  <c r="S182" i="430"/>
  <c r="P165" i="430"/>
  <c r="Q147" i="430"/>
  <c r="P130" i="430"/>
  <c r="Q116" i="430"/>
  <c r="U104" i="430"/>
  <c r="S93" i="430"/>
  <c r="Q82" i="430"/>
  <c r="U70" i="430"/>
  <c r="Q62" i="430"/>
  <c r="W53" i="430"/>
  <c r="O45" i="430"/>
  <c r="U36" i="430"/>
  <c r="U232" i="430"/>
  <c r="R211" i="430"/>
  <c r="Q192" i="430"/>
  <c r="W211" i="430"/>
  <c r="U183" i="430"/>
  <c r="P225" i="430"/>
  <c r="P192" i="430"/>
  <c r="T171" i="430"/>
  <c r="T154" i="430"/>
  <c r="V136" i="430"/>
  <c r="V183" i="430"/>
  <c r="T158" i="430"/>
  <c r="R134" i="430"/>
  <c r="R117" i="430"/>
  <c r="O104" i="430"/>
  <c r="S90" i="430"/>
  <c r="P78" i="430"/>
  <c r="T64" i="430"/>
  <c r="T51" i="430"/>
  <c r="V38" i="430"/>
  <c r="P25" i="430"/>
  <c r="O25" i="430" s="1"/>
  <c r="Q25" i="430" s="1"/>
  <c r="Q183" i="430"/>
  <c r="W154" i="430"/>
  <c r="P131" i="430"/>
  <c r="W114" i="430"/>
  <c r="V101" i="430"/>
  <c r="S88" i="430"/>
  <c r="R75" i="430"/>
  <c r="O62" i="430"/>
  <c r="T49" i="430"/>
  <c r="P36" i="430"/>
  <c r="R230" i="430"/>
  <c r="P168" i="430"/>
  <c r="V143" i="430"/>
  <c r="P126" i="430"/>
  <c r="V115" i="430"/>
  <c r="P106" i="430"/>
  <c r="R96" i="430"/>
  <c r="U85" i="430"/>
  <c r="O76" i="430"/>
  <c r="V66" i="430"/>
  <c r="W56" i="430"/>
  <c r="S46" i="430"/>
  <c r="T36" i="430"/>
  <c r="R196" i="430"/>
  <c r="Q169" i="430"/>
  <c r="S152" i="430"/>
  <c r="T133" i="430"/>
  <c r="Q121" i="430"/>
  <c r="R111" i="430"/>
  <c r="T101" i="430"/>
  <c r="T37" i="430"/>
  <c r="T50" i="430"/>
  <c r="P64" i="430"/>
  <c r="S76" i="430"/>
  <c r="O90" i="430"/>
  <c r="P107" i="430"/>
  <c r="O128" i="430"/>
  <c r="O162" i="430"/>
  <c r="Q43" i="430"/>
  <c r="S62" i="430"/>
  <c r="V82" i="430"/>
  <c r="U101" i="430"/>
  <c r="P122" i="430"/>
  <c r="S160" i="430"/>
  <c r="T57" i="430"/>
  <c r="P84" i="430"/>
  <c r="V109" i="430"/>
  <c r="T145" i="430"/>
  <c r="V229" i="430"/>
  <c r="V46" i="430"/>
  <c r="T72" i="430"/>
  <c r="T99" i="430"/>
  <c r="T126" i="430"/>
  <c r="R174" i="430"/>
  <c r="V148" i="430"/>
  <c r="O182" i="430"/>
  <c r="O178" i="430"/>
  <c r="W243" i="430"/>
  <c r="Q224" i="430"/>
  <c r="Q46" i="430"/>
  <c r="S63" i="430"/>
  <c r="S83" i="430"/>
  <c r="Q106" i="430"/>
  <c r="O132" i="430"/>
  <c r="S166" i="430"/>
  <c r="Q214" i="430"/>
  <c r="U136" i="430"/>
  <c r="O159" i="430"/>
  <c r="Q182" i="430"/>
  <c r="S233" i="430"/>
  <c r="Q211" i="430"/>
  <c r="V228" i="430"/>
  <c r="S232" i="430"/>
  <c r="U27" i="430"/>
  <c r="S44" i="430"/>
  <c r="O58" i="430"/>
  <c r="R71" i="430"/>
  <c r="U83" i="430"/>
  <c r="O98" i="430"/>
  <c r="R118" i="430"/>
  <c r="P145" i="430"/>
  <c r="U184" i="430"/>
  <c r="P34" i="430"/>
  <c r="P53" i="430"/>
  <c r="R73" i="430"/>
  <c r="T92" i="430"/>
  <c r="W112" i="430"/>
  <c r="T137" i="430"/>
  <c r="P200" i="430"/>
  <c r="Q45" i="430"/>
  <c r="P71" i="430"/>
  <c r="T97" i="430"/>
  <c r="V125" i="430"/>
  <c r="U171" i="430"/>
  <c r="U33" i="430"/>
  <c r="W60" i="430"/>
  <c r="Q87" i="430"/>
  <c r="T112" i="430"/>
  <c r="P151" i="430"/>
  <c r="Q238" i="430"/>
  <c r="O166" i="430"/>
  <c r="U214" i="430"/>
  <c r="T204" i="430"/>
  <c r="R205" i="430"/>
  <c r="S25" i="430"/>
  <c r="R25" i="430" s="1"/>
  <c r="T25" i="430" s="1"/>
  <c r="U42" i="430"/>
  <c r="S59" i="430"/>
  <c r="U78" i="430"/>
  <c r="S101" i="430"/>
  <c r="O124" i="430"/>
  <c r="T159" i="430"/>
  <c r="R202" i="430"/>
  <c r="S131" i="430"/>
  <c r="Q154" i="430"/>
  <c r="O177" i="430"/>
  <c r="W217" i="430"/>
  <c r="W204" i="430"/>
  <c r="P220" i="430"/>
  <c r="U225" i="430"/>
  <c r="T236" i="430"/>
  <c r="U235" i="430"/>
  <c r="R215" i="430"/>
  <c r="T215" i="430"/>
  <c r="W192" i="430"/>
  <c r="P212" i="430"/>
  <c r="O187" i="430"/>
  <c r="S167" i="430"/>
  <c r="S151" i="430"/>
  <c r="S139" i="430"/>
  <c r="U246" i="430"/>
  <c r="R194" i="430"/>
  <c r="V171" i="430"/>
  <c r="P146" i="430"/>
  <c r="O121" i="430"/>
  <c r="O109" i="430"/>
  <c r="W91" i="430"/>
  <c r="W75" i="430"/>
  <c r="S65" i="430"/>
  <c r="U52" i="430"/>
  <c r="Q40" i="430"/>
  <c r="S31" i="430"/>
  <c r="T230" i="430"/>
  <c r="Q200" i="430"/>
  <c r="S225" i="430"/>
  <c r="T181" i="430"/>
  <c r="V207" i="430"/>
  <c r="U177" i="430"/>
  <c r="O152" i="430"/>
  <c r="T209" i="430"/>
  <c r="U167" i="430"/>
  <c r="S132" i="430"/>
  <c r="P110" i="430"/>
  <c r="V95" i="430"/>
  <c r="R76" i="430"/>
  <c r="P57" i="430"/>
  <c r="T43" i="430"/>
  <c r="V23" i="430"/>
  <c r="W164" i="430"/>
  <c r="S140" i="430"/>
  <c r="T113" i="430"/>
  <c r="O94" i="430"/>
  <c r="U79" i="430"/>
  <c r="V60" i="430"/>
  <c r="R42" i="430"/>
  <c r="P28" i="430"/>
  <c r="O28" i="430" s="1"/>
  <c r="Q28" i="430" s="1"/>
  <c r="V165" i="430"/>
  <c r="P132" i="430"/>
  <c r="T119" i="430"/>
  <c r="W104" i="430"/>
  <c r="V90" i="430"/>
  <c r="R80" i="430"/>
  <c r="R65" i="430"/>
  <c r="Q51" i="430"/>
  <c r="W40" i="430"/>
  <c r="P26" i="430"/>
  <c r="O26" i="430" s="1"/>
  <c r="Q26" i="430" s="1"/>
  <c r="T177" i="430"/>
  <c r="W158" i="430"/>
  <c r="T131" i="430"/>
  <c r="P115" i="430"/>
  <c r="Q105" i="430"/>
  <c r="P91" i="430"/>
  <c r="T82" i="430"/>
  <c r="P75" i="430"/>
  <c r="V65" i="430"/>
  <c r="V56" i="430"/>
  <c r="Q49" i="430"/>
  <c r="R39" i="430"/>
  <c r="S28" i="430"/>
  <c r="R28" i="430" s="1"/>
  <c r="T28" i="430" s="1"/>
  <c r="P246" i="430"/>
  <c r="P238" i="430"/>
  <c r="Q231" i="430"/>
  <c r="W224" i="430"/>
  <c r="W240" i="430"/>
  <c r="R234" i="430"/>
  <c r="U234" i="430"/>
  <c r="T224" i="430"/>
  <c r="T216" i="430"/>
  <c r="R233" i="430"/>
  <c r="W220" i="430"/>
  <c r="Q213" i="430"/>
  <c r="W206" i="430"/>
  <c r="S200" i="430"/>
  <c r="O194" i="430"/>
  <c r="U187" i="430"/>
  <c r="V232" i="430"/>
  <c r="S219" i="430"/>
  <c r="P209" i="430"/>
  <c r="R199" i="430"/>
  <c r="U188" i="430"/>
  <c r="O181" i="430"/>
  <c r="V237" i="430"/>
  <c r="W228" i="430"/>
  <c r="W242" i="430"/>
  <c r="T233" i="430"/>
  <c r="P230" i="430"/>
  <c r="R219" i="430"/>
  <c r="Q232" i="430"/>
  <c r="T217" i="430"/>
  <c r="W208" i="430"/>
  <c r="O200" i="430"/>
  <c r="U191" i="430"/>
  <c r="U240" i="430"/>
  <c r="S218" i="430"/>
  <c r="U204" i="430"/>
  <c r="R192" i="430"/>
  <c r="U180" i="430"/>
  <c r="Q174" i="430"/>
  <c r="W167" i="430"/>
  <c r="S161" i="430"/>
  <c r="O155" i="430"/>
  <c r="U148" i="430"/>
  <c r="Q142" i="430"/>
  <c r="W135" i="430"/>
  <c r="S129" i="430"/>
  <c r="O123" i="430"/>
  <c r="U222" i="430"/>
  <c r="T205" i="430"/>
  <c r="T189" i="430"/>
  <c r="R177" i="430"/>
  <c r="T167" i="430"/>
  <c r="P157" i="430"/>
  <c r="V147" i="430"/>
  <c r="P138" i="430"/>
  <c r="R128" i="430"/>
  <c r="W119" i="430"/>
  <c r="S113" i="430"/>
  <c r="O107" i="430"/>
  <c r="U100" i="430"/>
  <c r="Q94" i="430"/>
  <c r="W87" i="430"/>
  <c r="S81" i="430"/>
  <c r="O75" i="430"/>
  <c r="V241" i="430"/>
  <c r="Q229" i="430"/>
  <c r="O240" i="430"/>
  <c r="U236" i="430"/>
  <c r="V219" i="430"/>
  <c r="T226" i="430"/>
  <c r="O212" i="430"/>
  <c r="W200" i="430"/>
  <c r="W188" i="430"/>
  <c r="O224" i="430"/>
  <c r="S205" i="430"/>
  <c r="T187" i="430"/>
  <c r="U176" i="430"/>
  <c r="Q168" i="430"/>
  <c r="S159" i="430"/>
  <c r="O151" i="430"/>
  <c r="U142" i="430"/>
  <c r="W133" i="430"/>
  <c r="S125" i="430"/>
  <c r="Q223" i="430"/>
  <c r="T200" i="430"/>
  <c r="T180" i="430"/>
  <c r="R168" i="430"/>
  <c r="V154" i="430"/>
  <c r="P141" i="430"/>
  <c r="W128" i="430"/>
  <c r="W117" i="430"/>
  <c r="S109" i="430"/>
  <c r="O101" i="430"/>
  <c r="Q92" i="430"/>
  <c r="W83" i="430"/>
  <c r="S75" i="430"/>
  <c r="W67" i="430"/>
  <c r="S61" i="430"/>
  <c r="O55" i="430"/>
  <c r="U48" i="430"/>
  <c r="Q42" i="430"/>
  <c r="W35" i="430"/>
  <c r="S29" i="430"/>
  <c r="O23" i="430"/>
  <c r="Q23" i="430" s="1"/>
  <c r="V225" i="430"/>
  <c r="R209" i="430"/>
  <c r="R195" i="430"/>
  <c r="V226" i="430"/>
  <c r="P203" i="430"/>
  <c r="P182" i="430"/>
  <c r="S237" i="430"/>
  <c r="W205" i="430"/>
  <c r="V182" i="430"/>
  <c r="U169" i="430"/>
  <c r="R157" i="430"/>
  <c r="O144" i="430"/>
  <c r="T228" i="430"/>
  <c r="S180" i="430"/>
  <c r="W162" i="430"/>
  <c r="V145" i="430"/>
  <c r="Q127" i="430"/>
  <c r="R116" i="430"/>
  <c r="U105" i="430"/>
  <c r="O96" i="430"/>
  <c r="V86" i="430"/>
  <c r="W76" i="430"/>
  <c r="S66" i="430"/>
  <c r="T56" i="430"/>
  <c r="Q47" i="430"/>
  <c r="R37" i="430"/>
  <c r="P211" i="430"/>
  <c r="R170" i="430"/>
  <c r="V151" i="430"/>
  <c r="Q135" i="430"/>
  <c r="U119" i="430"/>
  <c r="O110" i="430"/>
  <c r="V100" i="430"/>
  <c r="W90" i="430"/>
  <c r="S80" i="430"/>
  <c r="T70" i="430"/>
  <c r="Q61" i="430"/>
  <c r="R51" i="430"/>
  <c r="T41" i="430"/>
  <c r="P31" i="430"/>
  <c r="O31" i="430" s="1"/>
  <c r="Q31" i="430" s="1"/>
  <c r="R212" i="430"/>
  <c r="R171" i="430"/>
  <c r="P153" i="430"/>
  <c r="P136" i="430"/>
  <c r="T244" i="430"/>
  <c r="U227" i="430"/>
  <c r="Q235" i="430"/>
  <c r="P222" i="430"/>
  <c r="T223" i="430"/>
  <c r="Q207" i="430"/>
  <c r="Q191" i="430"/>
  <c r="P221" i="430"/>
  <c r="S197" i="430"/>
  <c r="Q178" i="430"/>
  <c r="O167" i="430"/>
  <c r="W155" i="430"/>
  <c r="Q144" i="430"/>
  <c r="O133" i="430"/>
  <c r="W245" i="430"/>
  <c r="Q204" i="430"/>
  <c r="Q179" i="430"/>
  <c r="P162" i="430"/>
  <c r="R144" i="430"/>
  <c r="S126" i="430"/>
  <c r="Q114" i="430"/>
  <c r="U102" i="430"/>
  <c r="S91" i="430"/>
  <c r="Q80" i="430"/>
  <c r="O69" i="430"/>
  <c r="U60" i="430"/>
  <c r="Q52" i="430"/>
  <c r="S43" i="430"/>
  <c r="O35" i="430"/>
  <c r="U26" i="430"/>
  <c r="W26" i="430" s="1"/>
  <c r="U228" i="430"/>
  <c r="S207" i="430"/>
  <c r="R189" i="430"/>
  <c r="R206" i="430"/>
  <c r="W180" i="430"/>
  <c r="Q219" i="430"/>
  <c r="T185" i="430"/>
  <c r="O168" i="430"/>
  <c r="R151" i="430"/>
  <c r="O134" i="430"/>
  <c r="R178" i="430"/>
  <c r="O154" i="430"/>
  <c r="S130" i="430"/>
  <c r="S114" i="430"/>
  <c r="P102" i="430"/>
  <c r="O88" i="430"/>
  <c r="T75" i="430"/>
  <c r="V62" i="430"/>
  <c r="T48" i="430"/>
  <c r="R36" i="430"/>
  <c r="V173" i="430"/>
  <c r="T149" i="430"/>
  <c r="V127" i="430"/>
  <c r="U111" i="430"/>
  <c r="R99" i="430"/>
  <c r="O86" i="430"/>
  <c r="S72" i="430"/>
  <c r="P60" i="430"/>
  <c r="T46" i="430"/>
  <c r="T33" i="430"/>
  <c r="P207" i="430"/>
  <c r="S164" i="430"/>
  <c r="R139" i="430"/>
  <c r="P124" i="430"/>
  <c r="P114" i="430"/>
  <c r="R104" i="430"/>
  <c r="U93" i="430"/>
  <c r="O84" i="430"/>
  <c r="V74" i="430"/>
  <c r="W64" i="430"/>
  <c r="S54" i="430"/>
  <c r="T44" i="430"/>
  <c r="Q35" i="430"/>
  <c r="U186" i="430"/>
  <c r="T165" i="430"/>
  <c r="W148" i="430"/>
  <c r="T130" i="430"/>
  <c r="R119" i="430"/>
  <c r="T109" i="430"/>
  <c r="P99" i="430"/>
  <c r="V89" i="430"/>
  <c r="P80" i="430"/>
  <c r="R70" i="430"/>
  <c r="U59" i="430"/>
  <c r="O50" i="430"/>
  <c r="V40" i="430"/>
  <c r="P24" i="430"/>
  <c r="O24" i="430" s="1"/>
  <c r="Q24" i="430" s="1"/>
  <c r="V243" i="430"/>
  <c r="Q227" i="430"/>
  <c r="P233" i="430"/>
  <c r="R221" i="430"/>
  <c r="R222" i="430"/>
  <c r="U205" i="430"/>
  <c r="S190" i="430"/>
  <c r="V220" i="430"/>
  <c r="T195" i="430"/>
  <c r="W177" i="430"/>
  <c r="U166" i="430"/>
  <c r="U154" i="430"/>
  <c r="S143" i="430"/>
  <c r="Q132" i="430"/>
  <c r="O241" i="430"/>
  <c r="S203" i="430"/>
  <c r="V178" i="430"/>
  <c r="W160" i="430"/>
  <c r="T143" i="430"/>
  <c r="U125" i="430"/>
  <c r="O113" i="430"/>
  <c r="W101" i="430"/>
  <c r="U90" i="430"/>
  <c r="O79" i="430"/>
  <c r="U68" i="430"/>
  <c r="Q60" i="430"/>
  <c r="S51" i="430"/>
  <c r="O43" i="430"/>
  <c r="U34" i="430"/>
  <c r="O227" i="430"/>
  <c r="V206" i="430"/>
  <c r="R187" i="430"/>
  <c r="O205" i="430"/>
  <c r="P180" i="430"/>
  <c r="P215" i="430"/>
  <c r="P184" i="430"/>
  <c r="R167" i="430"/>
  <c r="O150" i="430"/>
  <c r="R133" i="430"/>
  <c r="Q177" i="430"/>
  <c r="P152" i="430"/>
  <c r="T129" i="430"/>
  <c r="U113" i="430"/>
  <c r="W100" i="430"/>
  <c r="V87" i="430"/>
  <c r="S74" i="430"/>
  <c r="R61" i="430"/>
  <c r="O48" i="430"/>
  <c r="T35" i="430"/>
  <c r="R244" i="430"/>
  <c r="S172" i="430"/>
  <c r="R148" i="430"/>
  <c r="R126" i="430"/>
  <c r="P111" i="430"/>
  <c r="W98" i="430"/>
  <c r="Q85" i="430"/>
  <c r="U71" i="430"/>
  <c r="R59" i="430"/>
  <c r="V45" i="430"/>
  <c r="S32" i="430"/>
  <c r="R32" i="430" s="1"/>
  <c r="T32" i="430" s="1"/>
  <c r="U202" i="430"/>
  <c r="R162" i="430"/>
  <c r="O138" i="430"/>
  <c r="U123" i="430"/>
  <c r="R113" i="430"/>
  <c r="T103" i="430"/>
  <c r="P93" i="430"/>
  <c r="V83" i="430"/>
  <c r="P74" i="430"/>
  <c r="R64" i="430"/>
  <c r="U53" i="430"/>
  <c r="O44" i="430"/>
  <c r="V34" i="430"/>
  <c r="R185" i="430"/>
  <c r="R164" i="430"/>
  <c r="S146" i="430"/>
  <c r="U129" i="430"/>
  <c r="W118" i="430"/>
  <c r="S108" i="430"/>
  <c r="T98" i="430"/>
  <c r="Q41" i="430"/>
  <c r="R54" i="430"/>
  <c r="T66" i="430"/>
  <c r="V80" i="430"/>
  <c r="T93" i="430"/>
  <c r="V112" i="430"/>
  <c r="V135" i="430"/>
  <c r="P171" i="430"/>
  <c r="R48" i="430"/>
  <c r="V67" i="430"/>
  <c r="T87" i="430"/>
  <c r="Q107" i="430"/>
  <c r="P128" i="430"/>
  <c r="O170" i="430"/>
  <c r="V37" i="430"/>
  <c r="U63" i="430"/>
  <c r="R90" i="430"/>
  <c r="V116" i="430"/>
  <c r="Q157" i="430"/>
  <c r="S26" i="430"/>
  <c r="R26" i="430" s="1"/>
  <c r="T26" i="430" s="1"/>
  <c r="R53" i="430"/>
  <c r="V79" i="430"/>
  <c r="P105" i="430"/>
  <c r="P137" i="430"/>
  <c r="V189" i="430"/>
  <c r="V156" i="430"/>
  <c r="P197" i="430"/>
  <c r="P187" i="430"/>
  <c r="P194" i="430"/>
  <c r="W237" i="430"/>
  <c r="S33" i="430"/>
  <c r="U50" i="430"/>
  <c r="S67" i="430"/>
  <c r="O89" i="430"/>
  <c r="Q112" i="430"/>
  <c r="T140" i="430"/>
  <c r="R176" i="430"/>
  <c r="R236" i="430"/>
  <c r="W141" i="430"/>
  <c r="O165" i="430"/>
  <c r="V193" i="430"/>
  <c r="S188" i="430"/>
  <c r="T219" i="430"/>
  <c r="U244" i="430"/>
  <c r="R241" i="430"/>
  <c r="T34" i="430"/>
  <c r="V48" i="430"/>
  <c r="T61" i="430"/>
  <c r="O74" i="430"/>
  <c r="P88" i="430"/>
  <c r="R103" i="430"/>
  <c r="T122" i="430"/>
  <c r="U155" i="430"/>
  <c r="U206" i="430"/>
  <c r="S38" i="430"/>
  <c r="V58" i="430"/>
  <c r="U77" i="430"/>
  <c r="P98" i="430"/>
  <c r="P117" i="430"/>
  <c r="P148" i="430"/>
  <c r="P52" i="430"/>
  <c r="V77" i="430"/>
  <c r="U103" i="430"/>
  <c r="S136" i="430"/>
  <c r="W197" i="430"/>
  <c r="T40" i="430"/>
  <c r="T67" i="430"/>
  <c r="R93" i="430"/>
  <c r="V119" i="430"/>
  <c r="P163" i="430"/>
  <c r="V140" i="430"/>
  <c r="V174" i="430"/>
  <c r="P241" i="430"/>
  <c r="V218" i="430"/>
  <c r="V214" i="430"/>
  <c r="U46" i="430"/>
  <c r="W63" i="430"/>
  <c r="Q84" i="430"/>
  <c r="U106" i="430"/>
  <c r="P133" i="430"/>
  <c r="W168" i="430"/>
  <c r="W215" i="430"/>
  <c r="O137" i="430"/>
  <c r="Q160" i="430"/>
  <c r="S183" i="430"/>
  <c r="O235" i="430"/>
  <c r="S212" i="430"/>
  <c r="T229" i="430"/>
  <c r="U233" i="430"/>
  <c r="P237" i="430"/>
  <c r="U207" i="430"/>
  <c r="V210" i="430"/>
  <c r="U162" i="430"/>
  <c r="S133" i="430"/>
  <c r="T192" i="430"/>
  <c r="R137" i="430"/>
  <c r="S103" i="430"/>
  <c r="U74" i="430"/>
  <c r="O49" i="430"/>
  <c r="S199" i="430"/>
  <c r="U175" i="430"/>
  <c r="V168" i="430"/>
  <c r="P205" i="430"/>
  <c r="S122" i="430"/>
  <c r="P89" i="430"/>
  <c r="O56" i="430"/>
  <c r="T212" i="430"/>
  <c r="S128" i="430"/>
  <c r="V93" i="430"/>
  <c r="T54" i="430"/>
  <c r="V208" i="430"/>
  <c r="U131" i="430"/>
  <c r="O100" i="430"/>
  <c r="Q75" i="430"/>
  <c r="V50" i="430"/>
  <c r="V222" i="430"/>
  <c r="P150" i="430"/>
  <c r="T114" i="430"/>
  <c r="Q89" i="430"/>
  <c r="P72" i="430"/>
  <c r="P56" i="430"/>
  <c r="S36" i="430"/>
  <c r="N22" i="430"/>
  <c r="P244" i="430"/>
  <c r="U229" i="430"/>
  <c r="Q239" i="430"/>
  <c r="S231" i="430"/>
  <c r="T245" i="430"/>
  <c r="W218" i="430"/>
  <c r="Q205" i="430"/>
  <c r="S192" i="430"/>
  <c r="W229" i="430"/>
  <c r="T206" i="430"/>
  <c r="V186" i="430"/>
  <c r="R235" i="430"/>
  <c r="S240" i="430"/>
  <c r="V227" i="430"/>
  <c r="S227" i="430"/>
  <c r="S206" i="430"/>
  <c r="U189" i="430"/>
  <c r="S215" i="430"/>
  <c r="P188" i="430"/>
  <c r="U172" i="430"/>
  <c r="W159" i="430"/>
  <c r="O147" i="430"/>
  <c r="Q134" i="430"/>
  <c r="Q244" i="430"/>
  <c r="S201" i="430"/>
  <c r="S174" i="430"/>
  <c r="Q155" i="430"/>
  <c r="T135" i="430"/>
  <c r="Q118" i="430"/>
  <c r="S105" i="430"/>
  <c r="U92" i="430"/>
  <c r="W79" i="430"/>
  <c r="T238" i="430"/>
  <c r="Q237" i="430"/>
  <c r="V215" i="430"/>
  <c r="Q209" i="430"/>
  <c r="S186" i="430"/>
  <c r="P201" i="430"/>
  <c r="U174" i="430"/>
  <c r="S157" i="430"/>
  <c r="Q140" i="430"/>
  <c r="S123" i="430"/>
  <c r="S195" i="430"/>
  <c r="O164" i="430"/>
  <c r="V138" i="430"/>
  <c r="W115" i="430"/>
  <c r="U98" i="430"/>
  <c r="W81" i="430"/>
  <c r="Q66" i="430"/>
  <c r="S53" i="430"/>
  <c r="U40" i="430"/>
  <c r="W27" i="430"/>
  <c r="S221" i="430"/>
  <c r="S191" i="430"/>
  <c r="W195" i="430"/>
  <c r="U224" i="430"/>
  <c r="T179" i="430"/>
  <c r="U153" i="430"/>
  <c r="W213" i="430"/>
  <c r="T157" i="430"/>
  <c r="R123" i="430"/>
  <c r="V103" i="430"/>
  <c r="R84" i="430"/>
  <c r="O64" i="430"/>
  <c r="W44" i="430"/>
  <c r="P166" i="430"/>
  <c r="R130" i="430"/>
  <c r="P108" i="430"/>
  <c r="U87" i="430"/>
  <c r="V68" i="430"/>
  <c r="S48" i="430"/>
  <c r="P167" i="430"/>
  <c r="W132" i="430"/>
  <c r="S246" i="430"/>
  <c r="V217" i="430"/>
  <c r="W202" i="430"/>
  <c r="O216" i="430"/>
  <c r="S175" i="430"/>
  <c r="U152" i="430"/>
  <c r="Q130" i="430"/>
  <c r="Q198" i="430"/>
  <c r="T156" i="430"/>
  <c r="V122" i="430"/>
  <c r="W99" i="430"/>
  <c r="O77" i="430"/>
  <c r="U58" i="430"/>
  <c r="S41" i="430"/>
  <c r="R203" i="430"/>
  <c r="P199" i="430"/>
  <c r="T210" i="430"/>
  <c r="V164" i="430"/>
  <c r="Q221" i="430"/>
  <c r="S148" i="430"/>
  <c r="V111" i="430"/>
  <c r="R85" i="430"/>
  <c r="S58" i="430"/>
  <c r="S168" i="430"/>
  <c r="R122" i="430"/>
  <c r="U95" i="430"/>
  <c r="V69" i="430"/>
  <c r="R43" i="430"/>
  <c r="T196" i="430"/>
  <c r="W134" i="430"/>
  <c r="T111" i="430"/>
  <c r="V91" i="430"/>
  <c r="R72" i="430"/>
  <c r="O52" i="430"/>
  <c r="R179" i="430"/>
  <c r="U143" i="430"/>
  <c r="S116" i="430"/>
  <c r="Q97" i="430"/>
  <c r="T77" i="430"/>
  <c r="V57" i="430"/>
  <c r="R38" i="430"/>
  <c r="R239" i="430"/>
  <c r="W239" i="430"/>
  <c r="O217" i="430"/>
  <c r="W186" i="430"/>
  <c r="T190" i="430"/>
  <c r="S163" i="430"/>
  <c r="O141" i="430"/>
  <c r="U226" i="430"/>
  <c r="P173" i="430"/>
  <c r="Q139" i="430"/>
  <c r="U110" i="430"/>
  <c r="S87" i="430"/>
  <c r="U66" i="430"/>
  <c r="S49" i="430"/>
  <c r="Q222" i="430"/>
  <c r="R232" i="430"/>
  <c r="P176" i="430"/>
  <c r="V180" i="430"/>
  <c r="U145" i="430"/>
  <c r="P169" i="430"/>
  <c r="S124" i="430"/>
  <c r="P97" i="430"/>
  <c r="Q71" i="430"/>
  <c r="R45" i="430"/>
  <c r="O213" i="430"/>
  <c r="W142" i="430"/>
  <c r="V108" i="430"/>
  <c r="R82" i="430"/>
  <c r="P55" i="430"/>
  <c r="V29" i="430"/>
  <c r="W156" i="430"/>
  <c r="W120" i="430"/>
  <c r="T100" i="430"/>
  <c r="R81" i="430"/>
  <c r="P61" i="430"/>
  <c r="P42" i="430"/>
  <c r="V236" i="430"/>
  <c r="P160" i="430"/>
  <c r="V126" i="430"/>
  <c r="O106" i="430"/>
  <c r="Q57" i="430"/>
  <c r="P83" i="430"/>
  <c r="T117" i="430"/>
  <c r="V181" i="430"/>
  <c r="T52" i="430"/>
  <c r="O92" i="430"/>
  <c r="P135" i="430"/>
  <c r="V44" i="430"/>
  <c r="S96" i="430"/>
  <c r="V169" i="430"/>
  <c r="R60" i="430"/>
  <c r="O112" i="430"/>
  <c r="T227" i="430"/>
  <c r="P213" i="430"/>
  <c r="V204" i="430"/>
  <c r="W37" i="430"/>
  <c r="Q72" i="430"/>
  <c r="S117" i="430"/>
  <c r="R186" i="430"/>
  <c r="W147" i="430"/>
  <c r="P204" i="430"/>
  <c r="T235" i="430"/>
  <c r="P27" i="430"/>
  <c r="O27" i="430" s="1"/>
  <c r="Q27" i="430" s="1"/>
  <c r="P51" i="430"/>
  <c r="R78" i="430"/>
  <c r="U107" i="430"/>
  <c r="R163" i="430"/>
  <c r="V43" i="430"/>
  <c r="Q83" i="430"/>
  <c r="W122" i="430"/>
  <c r="U31" i="430"/>
  <c r="W31" i="430" s="1"/>
  <c r="V84" i="430"/>
  <c r="O146" i="430"/>
  <c r="V47" i="430"/>
  <c r="R100" i="430"/>
  <c r="P175" i="430"/>
  <c r="R183" i="430"/>
  <c r="P186" i="430"/>
  <c r="W33" i="430"/>
  <c r="Q68" i="430"/>
  <c r="U112" i="430"/>
  <c r="W176" i="430"/>
  <c r="O143" i="430"/>
  <c r="V194" i="430"/>
  <c r="O221" i="430"/>
  <c r="T242" i="430"/>
  <c r="T246" i="430"/>
  <c r="S235" i="430"/>
  <c r="Q201" i="430"/>
  <c r="W199" i="430"/>
  <c r="Q162" i="430"/>
  <c r="U128" i="430"/>
  <c r="O180" i="430"/>
  <c r="W136" i="430"/>
  <c r="Q98" i="430"/>
  <c r="W69" i="430"/>
  <c r="Q48" i="430"/>
  <c r="S23" i="430"/>
  <c r="R23" i="430" s="1"/>
  <c r="T23" i="430" s="1"/>
  <c r="P190" i="430"/>
  <c r="W174" i="430"/>
  <c r="U161" i="430"/>
  <c r="P179" i="430"/>
  <c r="U121" i="430"/>
  <c r="T83" i="430"/>
  <c r="U49" i="430"/>
  <c r="V203" i="430"/>
  <c r="S120" i="430"/>
  <c r="T86" i="430"/>
  <c r="O54" i="430"/>
  <c r="V184" i="430"/>
  <c r="W124" i="430"/>
  <c r="V99" i="430"/>
  <c r="S70" i="430"/>
  <c r="P45" i="430"/>
  <c r="U217" i="430"/>
  <c r="Q141" i="430"/>
  <c r="R110" i="430"/>
  <c r="V88" i="430"/>
  <c r="T69" i="430"/>
  <c r="U51" i="430"/>
  <c r="U35" i="430"/>
  <c r="P242" i="430"/>
  <c r="O228" i="430"/>
  <c r="U237" i="430"/>
  <c r="O229" i="430"/>
  <c r="S241" i="430"/>
  <c r="W216" i="430"/>
  <c r="U203" i="430"/>
  <c r="W190" i="430"/>
  <c r="V224" i="430"/>
  <c r="T203" i="430"/>
  <c r="R184" i="430"/>
  <c r="Q233" i="430"/>
  <c r="S238" i="430"/>
  <c r="P224" i="430"/>
  <c r="O223" i="430"/>
  <c r="S204" i="430"/>
  <c r="Q187" i="430"/>
  <c r="T211" i="430"/>
  <c r="V185" i="430"/>
  <c r="O171" i="430"/>
  <c r="Q158" i="430"/>
  <c r="S145" i="430"/>
  <c r="U132" i="430"/>
  <c r="P239" i="430"/>
  <c r="T197" i="430"/>
  <c r="O172" i="430"/>
  <c r="W152" i="430"/>
  <c r="T132" i="430"/>
  <c r="U116" i="430"/>
  <c r="W103" i="430"/>
  <c r="O91" i="430"/>
  <c r="Q78" i="430"/>
  <c r="W234" i="430"/>
  <c r="V234" i="430"/>
  <c r="R240" i="430"/>
  <c r="O206" i="430"/>
  <c r="V246" i="430"/>
  <c r="U196" i="430"/>
  <c r="Q172" i="430"/>
  <c r="S155" i="430"/>
  <c r="Q138" i="430"/>
  <c r="T243" i="430"/>
  <c r="Q190" i="430"/>
  <c r="R161" i="430"/>
  <c r="S134" i="430"/>
  <c r="W113" i="430"/>
  <c r="U96" i="430"/>
  <c r="S79" i="430"/>
  <c r="U64" i="430"/>
  <c r="W51" i="430"/>
  <c r="O39" i="430"/>
  <c r="U216" i="430"/>
  <c r="V188" i="430"/>
  <c r="R190" i="430"/>
  <c r="U218" i="430"/>
  <c r="O176" i="430"/>
  <c r="V150" i="430"/>
  <c r="W193" i="430"/>
  <c r="T153" i="430"/>
  <c r="T120" i="430"/>
  <c r="R101" i="430"/>
  <c r="P81" i="430"/>
  <c r="P62" i="430"/>
  <c r="U41" i="430"/>
  <c r="L22" i="430"/>
  <c r="T160" i="430"/>
  <c r="P127" i="430"/>
  <c r="T105" i="430"/>
  <c r="V85" i="430"/>
  <c r="R66" i="430"/>
  <c r="O46" i="430"/>
  <c r="U163" i="430"/>
  <c r="O130" i="430"/>
  <c r="O242" i="430"/>
  <c r="Q242" i="430"/>
  <c r="Q199" i="430"/>
  <c r="V209" i="430"/>
  <c r="O173" i="430"/>
  <c r="W149" i="430"/>
  <c r="O127" i="430"/>
  <c r="T191" i="430"/>
  <c r="R153" i="430"/>
  <c r="S119" i="430"/>
  <c r="O97" i="430"/>
  <c r="Q74" i="430"/>
  <c r="Q56" i="430"/>
  <c r="S39" i="430"/>
  <c r="Q246" i="430"/>
  <c r="P198" i="430"/>
  <c r="U192" i="430"/>
  <c r="T201" i="430"/>
  <c r="R159" i="430"/>
  <c r="W203" i="430"/>
  <c r="Q143" i="430"/>
  <c r="R108" i="430"/>
  <c r="U81" i="430"/>
  <c r="V55" i="430"/>
  <c r="R29" i="430"/>
  <c r="T29" i="430" s="1"/>
  <c r="P161" i="430"/>
  <c r="T118" i="430"/>
  <c r="V92" i="430"/>
  <c r="W66" i="430"/>
  <c r="U39" i="430"/>
  <c r="V175" i="430"/>
  <c r="W130" i="430"/>
  <c r="T108" i="430"/>
  <c r="R89" i="430"/>
  <c r="P69" i="430"/>
  <c r="P50" i="430"/>
  <c r="U29" i="430"/>
  <c r="W29" i="430" s="1"/>
  <c r="T174" i="430"/>
  <c r="P139" i="430"/>
  <c r="O114" i="430"/>
  <c r="W94" i="430"/>
  <c r="T74" i="430"/>
  <c r="R55" i="430"/>
  <c r="P35" i="430"/>
  <c r="O234" i="430"/>
  <c r="T232" i="430"/>
  <c r="U213" i="430"/>
  <c r="T237" i="430"/>
  <c r="P185" i="430"/>
  <c r="U160" i="430"/>
  <c r="W137" i="430"/>
  <c r="P219" i="430"/>
  <c r="R169" i="430"/>
  <c r="U133" i="430"/>
  <c r="W107" i="430"/>
  <c r="O85" i="430"/>
  <c r="Q64" i="430"/>
  <c r="S47" i="430"/>
  <c r="U215" i="430"/>
  <c r="U220" i="430"/>
  <c r="U242" i="430"/>
  <c r="R175" i="430"/>
  <c r="O142" i="430"/>
  <c r="P164" i="430"/>
  <c r="O120" i="430"/>
  <c r="V94" i="430"/>
  <c r="R68" i="430"/>
  <c r="P41" i="430"/>
  <c r="V199" i="430"/>
  <c r="V137" i="430"/>
  <c r="S104" i="430"/>
  <c r="T78" i="430"/>
  <c r="V52" i="430"/>
  <c r="R150" i="430"/>
  <c r="U117" i="430"/>
  <c r="V98" i="430"/>
  <c r="S78" i="430"/>
  <c r="Q59" i="430"/>
  <c r="T39" i="430"/>
  <c r="O207" i="430"/>
  <c r="S156" i="430"/>
  <c r="T123" i="430"/>
  <c r="P104" i="430"/>
  <c r="O34" i="430"/>
  <c r="S60" i="430"/>
  <c r="W86" i="430"/>
  <c r="O122" i="430"/>
  <c r="V205" i="430"/>
  <c r="P58" i="430"/>
  <c r="R97" i="430"/>
  <c r="P147" i="430"/>
  <c r="W50" i="430"/>
  <c r="P103" i="430"/>
  <c r="T193" i="430"/>
  <c r="U65" i="430"/>
  <c r="Q119" i="430"/>
  <c r="T139" i="430"/>
  <c r="P235" i="430"/>
  <c r="P214" i="430"/>
  <c r="W41" i="430"/>
  <c r="W77" i="430"/>
  <c r="V123" i="430"/>
  <c r="T199" i="430"/>
  <c r="W153" i="430"/>
  <c r="P217" i="430"/>
  <c r="P218" i="430"/>
  <c r="R31" i="430"/>
  <c r="W54" i="430"/>
  <c r="Q81" i="430"/>
  <c r="Q113" i="430"/>
  <c r="P172" i="430"/>
  <c r="W48" i="430"/>
  <c r="R88" i="430"/>
  <c r="P129" i="430"/>
  <c r="O38" i="430"/>
  <c r="R91" i="430"/>
  <c r="R158" i="430"/>
  <c r="P54" i="430"/>
  <c r="S106" i="430"/>
  <c r="U190" i="430"/>
  <c r="U198" i="430"/>
  <c r="V196" i="430"/>
  <c r="Q38" i="430"/>
  <c r="U72" i="430"/>
  <c r="U118" i="430"/>
  <c r="S187" i="430"/>
  <c r="Q148" i="430"/>
  <c r="R207" i="430"/>
  <c r="Q236" i="430"/>
  <c r="R224" i="430"/>
  <c r="W173" i="430"/>
  <c r="U221" i="430"/>
  <c r="U114" i="430"/>
  <c r="S57" i="430"/>
  <c r="O218" i="430"/>
  <c r="W189" i="430"/>
  <c r="R146" i="430"/>
  <c r="P70" i="430"/>
  <c r="T150" i="430"/>
  <c r="P68" i="430"/>
  <c r="T152" i="430"/>
  <c r="T84" i="430"/>
  <c r="T31" i="430"/>
  <c r="R125" i="430"/>
  <c r="W78" i="430"/>
  <c r="P43" i="430"/>
  <c r="U245" i="430"/>
  <c r="T222" i="430"/>
  <c r="U211" i="430"/>
  <c r="O186" i="430"/>
  <c r="P196" i="430"/>
  <c r="W226" i="430"/>
  <c r="P216" i="430"/>
  <c r="O198" i="430"/>
  <c r="Q202" i="430"/>
  <c r="Q166" i="430"/>
  <c r="U140" i="430"/>
  <c r="Q218" i="430"/>
  <c r="T164" i="430"/>
  <c r="P125" i="430"/>
  <c r="O99" i="430"/>
  <c r="S73" i="430"/>
  <c r="U230" i="430"/>
  <c r="U197" i="430"/>
  <c r="W183" i="430"/>
  <c r="O149" i="430"/>
  <c r="S217" i="430"/>
  <c r="T151" i="430"/>
  <c r="S107" i="430"/>
  <c r="O73" i="430"/>
  <c r="O47" i="430"/>
  <c r="P243" i="430"/>
  <c r="U219" i="430"/>
  <c r="O199" i="430"/>
  <c r="R141" i="430"/>
  <c r="W140" i="430"/>
  <c r="P94" i="430"/>
  <c r="V54" i="430"/>
  <c r="R198" i="430"/>
  <c r="V117" i="430"/>
  <c r="O78" i="430"/>
  <c r="T38" i="430"/>
  <c r="Q149" i="430"/>
  <c r="Q240" i="430"/>
  <c r="O188" i="430"/>
  <c r="Q164" i="430"/>
  <c r="R229" i="430"/>
  <c r="V139" i="430"/>
  <c r="U88" i="430"/>
  <c r="W49" i="430"/>
  <c r="P223" i="430"/>
  <c r="V177" i="430"/>
  <c r="T146" i="430"/>
  <c r="Q125" i="430"/>
  <c r="O72" i="430"/>
  <c r="S216" i="430"/>
  <c r="Q109" i="430"/>
  <c r="S56" i="430"/>
  <c r="P158" i="430"/>
  <c r="P101" i="430"/>
  <c r="U61" i="430"/>
  <c r="R242" i="430"/>
  <c r="R127" i="430"/>
  <c r="R87" i="430"/>
  <c r="P48" i="430"/>
  <c r="Q245" i="430"/>
  <c r="U201" i="430"/>
  <c r="O175" i="430"/>
  <c r="O129" i="430"/>
  <c r="O156" i="430"/>
  <c r="S99" i="430"/>
  <c r="W57" i="430"/>
  <c r="V197" i="430"/>
  <c r="T162" i="430"/>
  <c r="U147" i="430"/>
  <c r="W84" i="430"/>
  <c r="V31" i="430"/>
  <c r="T121" i="430"/>
  <c r="Q69" i="430"/>
  <c r="V187" i="430"/>
  <c r="S110" i="430"/>
  <c r="T71" i="430"/>
  <c r="R142" i="430"/>
  <c r="V96" i="430"/>
  <c r="W70" i="430"/>
  <c r="T144" i="430"/>
  <c r="W72" i="430"/>
  <c r="O197" i="430"/>
  <c r="R124" i="430"/>
  <c r="P86" i="430"/>
  <c r="R165" i="430"/>
  <c r="O95" i="430"/>
  <c r="O125" i="430"/>
  <c r="S196" i="430"/>
  <c r="W38" i="430"/>
  <c r="T90" i="430"/>
  <c r="S102" i="430"/>
  <c r="R58" i="430"/>
  <c r="P234" i="430"/>
  <c r="T128" i="430"/>
  <c r="W178" i="430"/>
  <c r="O51" i="430"/>
  <c r="U141" i="430"/>
  <c r="S165" i="430"/>
  <c r="R246" i="430"/>
  <c r="S244" i="430"/>
  <c r="W184" i="430"/>
  <c r="O145" i="430"/>
  <c r="U86" i="430"/>
  <c r="U194" i="430"/>
  <c r="V102" i="430"/>
  <c r="W106" i="430"/>
  <c r="U109" i="430"/>
  <c r="O60" i="430"/>
  <c r="P96" i="430"/>
  <c r="P245" i="430"/>
  <c r="S229" i="430"/>
  <c r="V216" i="430"/>
  <c r="S243" i="430"/>
  <c r="W231" i="430"/>
  <c r="S153" i="430"/>
  <c r="S185" i="430"/>
  <c r="W111" i="430"/>
  <c r="O226" i="430"/>
  <c r="O220" i="430"/>
  <c r="W131" i="430"/>
  <c r="T124" i="430"/>
  <c r="W59" i="430"/>
  <c r="P206" i="430"/>
  <c r="V166" i="430"/>
  <c r="P113" i="430"/>
  <c r="S34" i="430"/>
  <c r="R98" i="430"/>
  <c r="O201" i="430"/>
  <c r="O219" i="430"/>
  <c r="S141" i="430"/>
  <c r="O111" i="430"/>
  <c r="O33" i="430"/>
  <c r="R181" i="430"/>
  <c r="U97" i="430"/>
  <c r="P144" i="430"/>
  <c r="P82" i="430"/>
  <c r="T161" i="430"/>
  <c r="P67" i="430"/>
  <c r="R217" i="430"/>
  <c r="Q152" i="430"/>
  <c r="W121" i="430"/>
  <c r="O41" i="430"/>
  <c r="P208" i="430"/>
  <c r="V110" i="430"/>
  <c r="Q167" i="430"/>
  <c r="W42" i="430"/>
  <c r="Q91" i="430"/>
  <c r="S178" i="430"/>
  <c r="U43" i="430"/>
  <c r="R33" i="430"/>
  <c r="O70" i="430"/>
  <c r="W150" i="430"/>
  <c r="U54" i="430"/>
  <c r="U170" i="430"/>
  <c r="V64" i="430"/>
  <c r="T63" i="430"/>
  <c r="T110" i="430"/>
  <c r="R149" i="430"/>
  <c r="W89" i="430"/>
  <c r="O190" i="430"/>
  <c r="S228" i="430"/>
  <c r="U185" i="430"/>
  <c r="U150" i="430"/>
  <c r="Q163" i="430"/>
  <c r="O87" i="430"/>
  <c r="W39" i="430"/>
  <c r="O209" i="430"/>
  <c r="V144" i="430"/>
  <c r="R109" i="430"/>
  <c r="W36" i="430"/>
  <c r="R107" i="430"/>
  <c r="S40" i="430"/>
  <c r="V114" i="430"/>
  <c r="T60" i="430"/>
  <c r="Q175" i="430"/>
  <c r="U99" i="430"/>
  <c r="R63" i="430"/>
  <c r="O244" i="430"/>
  <c r="T220" i="430"/>
  <c r="O210" i="430"/>
  <c r="S184" i="430"/>
  <c r="Q194" i="430"/>
  <c r="W246" i="430"/>
  <c r="O243" i="430"/>
  <c r="O196" i="430"/>
  <c r="T198" i="430"/>
  <c r="U164" i="430"/>
  <c r="O139" i="430"/>
  <c r="T213" i="430"/>
  <c r="V162" i="430"/>
  <c r="Q123" i="430"/>
  <c r="S97" i="430"/>
  <c r="W71" i="430"/>
  <c r="R226" i="430"/>
  <c r="W194" i="430"/>
  <c r="S181" i="430"/>
  <c r="U146" i="430"/>
  <c r="S211" i="430"/>
  <c r="O148" i="430"/>
  <c r="O105" i="430"/>
  <c r="O71" i="430"/>
  <c r="S45" i="430"/>
  <c r="V233" i="430"/>
  <c r="V213" i="430"/>
  <c r="T194" i="430"/>
  <c r="U137" i="430"/>
  <c r="U135" i="430"/>
  <c r="T91" i="430"/>
  <c r="R52" i="430"/>
  <c r="W187" i="430"/>
  <c r="R115" i="430"/>
  <c r="P76" i="430"/>
  <c r="V36" i="430"/>
  <c r="Q145" i="430"/>
  <c r="O233" i="430"/>
  <c r="O184" i="430"/>
  <c r="O161" i="430"/>
  <c r="Q220" i="430"/>
  <c r="R136" i="430"/>
  <c r="S85" i="430"/>
  <c r="W47" i="430"/>
  <c r="Q217" i="430"/>
  <c r="O245" i="430"/>
  <c r="V142" i="430"/>
  <c r="P121" i="430"/>
  <c r="W68" i="430"/>
  <c r="U200" i="430"/>
  <c r="R106" i="430"/>
  <c r="Q53" i="430"/>
  <c r="U151" i="430"/>
  <c r="Q99" i="430"/>
  <c r="V59" i="430"/>
  <c r="W209" i="430"/>
  <c r="V124" i="430"/>
  <c r="S84" i="430"/>
  <c r="T45" i="430"/>
  <c r="U241" i="430"/>
  <c r="S198" i="430"/>
  <c r="W171" i="430"/>
  <c r="U126" i="430"/>
  <c r="R152" i="430"/>
  <c r="Q96" i="430"/>
  <c r="W55" i="430"/>
  <c r="S245" i="430"/>
  <c r="O189" i="430"/>
  <c r="V158" i="430"/>
  <c r="P142" i="430"/>
  <c r="T80" i="430"/>
  <c r="O118" i="430"/>
  <c r="T65" i="430"/>
  <c r="T173" i="430"/>
  <c r="O108" i="430"/>
  <c r="T68" i="430"/>
  <c r="P29" i="430"/>
  <c r="O29" i="430" s="1"/>
  <c r="Q29" i="430" s="1"/>
  <c r="W138" i="430"/>
  <c r="P32" i="430"/>
  <c r="V73" i="430"/>
  <c r="R154" i="430"/>
  <c r="P77" i="430"/>
  <c r="S24" i="430"/>
  <c r="R24" i="430" s="1"/>
  <c r="T24" i="430" s="1"/>
  <c r="P134" i="430"/>
  <c r="W92" i="430"/>
  <c r="O174" i="430"/>
  <c r="Q100" i="430"/>
  <c r="U130" i="430"/>
  <c r="O204" i="430"/>
  <c r="V41" i="430"/>
  <c r="R94" i="430"/>
  <c r="V107" i="430"/>
  <c r="S64" i="430"/>
  <c r="S138" i="430"/>
  <c r="T188" i="430"/>
  <c r="S55" i="430"/>
  <c r="S150" i="430"/>
  <c r="S171" i="430"/>
  <c r="Q241" i="430"/>
  <c r="V155" i="430"/>
  <c r="S35" i="430"/>
  <c r="R143" i="430"/>
  <c r="W34" i="430"/>
  <c r="T166" i="430"/>
  <c r="R62" i="430"/>
  <c r="P236" i="430"/>
  <c r="W198" i="430"/>
  <c r="V245" i="430"/>
  <c r="O215" i="430"/>
  <c r="O179" i="430"/>
  <c r="W127" i="430"/>
  <c r="R145" i="430"/>
  <c r="Q86" i="430"/>
  <c r="T221" i="430"/>
  <c r="W165" i="430"/>
  <c r="P178" i="430"/>
  <c r="Q90" i="430"/>
  <c r="Q34" i="430"/>
  <c r="U179" i="430"/>
  <c r="T176" i="430"/>
  <c r="U73" i="430"/>
  <c r="R147" i="430"/>
  <c r="W58" i="430"/>
  <c r="V239" i="430"/>
  <c r="R191" i="430"/>
  <c r="T175" i="430"/>
  <c r="O67" i="430"/>
  <c r="W235" i="430"/>
  <c r="W172" i="430"/>
  <c r="P46" i="430"/>
  <c r="W82" i="430"/>
  <c r="R121" i="430"/>
  <c r="V42" i="430"/>
  <c r="T106" i="430"/>
  <c r="V24" i="430"/>
  <c r="U212" i="430"/>
  <c r="Q196" i="430"/>
  <c r="Q76" i="430"/>
  <c r="R201" i="430"/>
  <c r="R214" i="430"/>
  <c r="U57" i="430"/>
  <c r="T94" i="430"/>
  <c r="V133" i="430"/>
  <c r="V51" i="430"/>
  <c r="U115" i="430"/>
  <c r="V97" i="430"/>
  <c r="R112" i="430"/>
  <c r="P33" i="430"/>
  <c r="W201" i="430"/>
  <c r="P149" i="430"/>
  <c r="U239" i="430"/>
  <c r="V128" i="430"/>
  <c r="V161" i="430"/>
  <c r="P73" i="430"/>
  <c r="P226" i="430"/>
  <c r="V240" i="430"/>
  <c r="S224" i="430"/>
  <c r="R204" i="430"/>
  <c r="R74" i="430"/>
  <c r="O126" i="430"/>
  <c r="T225" i="430"/>
  <c r="O239" i="430"/>
  <c r="W151" i="430"/>
  <c r="Q110" i="430"/>
  <c r="T214" i="430"/>
  <c r="Q122" i="430"/>
  <c r="P202" i="430"/>
  <c r="Q111" i="430"/>
  <c r="P95" i="430"/>
  <c r="O214" i="430"/>
  <c r="Q108" i="430"/>
  <c r="V176" i="430"/>
  <c r="R138" i="430"/>
  <c r="T79" i="430"/>
  <c r="Q65" i="430"/>
  <c r="S149" i="430"/>
  <c r="U38" i="430"/>
  <c r="T107" i="430"/>
  <c r="P39" i="430"/>
  <c r="Q173" i="430"/>
  <c r="U37" i="430"/>
  <c r="Q161" i="430"/>
  <c r="Q176" i="430"/>
  <c r="O68" i="430"/>
  <c r="O158" i="430"/>
  <c r="W196" i="430"/>
  <c r="V244" i="430"/>
  <c r="O61" i="430"/>
  <c r="V70" i="430"/>
  <c r="P90" i="430"/>
  <c r="R46" i="430"/>
  <c r="S234" i="430"/>
  <c r="Q226" i="430"/>
  <c r="O246" i="430"/>
  <c r="Q58" i="430"/>
  <c r="O32" i="430"/>
  <c r="Q32" i="430" s="1"/>
  <c r="U138" i="430"/>
  <c r="Q95" i="430"/>
  <c r="V157" i="430"/>
  <c r="V200" i="430"/>
  <c r="W88" i="430"/>
  <c r="Q77" i="430"/>
  <c r="U67" i="430"/>
  <c r="S95" i="430"/>
  <c r="S179" i="430"/>
  <c r="S162" i="430"/>
  <c r="R243" i="430"/>
  <c r="S142" i="430"/>
  <c r="U173" i="430"/>
  <c r="S170" i="430"/>
  <c r="V235" i="430"/>
  <c r="O222" i="430"/>
  <c r="S118" i="430"/>
  <c r="W207" i="430"/>
  <c r="W73" i="430"/>
  <c r="P92" i="430"/>
  <c r="W102" i="430"/>
  <c r="S158" i="430"/>
  <c r="O80" i="430"/>
  <c r="U120" i="430"/>
  <c r="R155" i="430"/>
  <c r="S154" i="430"/>
  <c r="V81" i="430"/>
  <c r="Q197" i="430"/>
  <c r="W212" i="430"/>
  <c r="Q126" i="430"/>
  <c r="U84" i="430"/>
  <c r="W163" i="430"/>
  <c r="Q88" i="430"/>
  <c r="P177" i="430"/>
  <c r="V71" i="430"/>
  <c r="U55" i="430"/>
  <c r="Q186" i="430"/>
  <c r="O65" i="430"/>
  <c r="Q165" i="430"/>
  <c r="P79" i="430"/>
  <c r="R40" i="430"/>
  <c r="Q188" i="430"/>
  <c r="R197" i="430"/>
  <c r="Q55" i="430"/>
  <c r="V129" i="430"/>
  <c r="V113" i="430"/>
  <c r="T116" i="430"/>
  <c r="Q216" i="430"/>
  <c r="Q225" i="430"/>
  <c r="R172" i="430"/>
  <c r="V238" i="430"/>
  <c r="S213" i="430"/>
  <c r="U181" i="430"/>
  <c r="W129" i="430"/>
  <c r="T163" i="430"/>
  <c r="P195" i="430"/>
  <c r="U30" i="430"/>
  <c r="W30" i="430" s="1"/>
  <c r="R27" i="430"/>
  <c r="T27" i="430" s="1"/>
  <c r="T239" i="430"/>
  <c r="O119" i="430"/>
  <c r="U159" i="430"/>
  <c r="R47" i="430"/>
  <c r="O59" i="430"/>
  <c r="Q117" i="430"/>
  <c r="W219" i="430"/>
  <c r="V35" i="430"/>
  <c r="T241" i="430"/>
  <c r="S177" i="430"/>
  <c r="R218" i="430"/>
  <c r="U32" i="430"/>
  <c r="W32" i="430" s="1"/>
  <c r="P143" i="430"/>
  <c r="V170" i="430"/>
  <c r="S42" i="430"/>
  <c r="V104" i="430"/>
  <c r="O191" i="430"/>
  <c r="R49" i="430"/>
  <c r="O40" i="430"/>
  <c r="Q137" i="430"/>
  <c r="W125" i="430"/>
  <c r="X22" i="452"/>
  <c r="X19" i="452"/>
  <c r="BL15" i="447"/>
  <c r="Q17" i="449"/>
  <c r="O17" i="449"/>
  <c r="AO21" i="447"/>
  <c r="AB11" i="447"/>
  <c r="AO17" i="447"/>
  <c r="AQ22" i="447"/>
  <c r="AP21" i="447"/>
  <c r="AV17" i="444"/>
  <c r="Z19" i="450"/>
  <c r="BU15" i="445"/>
  <c r="BY17" i="445"/>
  <c r="BW15" i="445"/>
  <c r="BW11" i="445"/>
  <c r="BU14" i="445"/>
  <c r="BW13" i="445"/>
  <c r="BV13" i="445"/>
  <c r="BV15" i="445"/>
  <c r="BU11" i="445"/>
  <c r="BW14" i="445"/>
  <c r="BW12" i="445"/>
  <c r="BV14" i="445"/>
  <c r="BV11" i="445"/>
  <c r="BV12" i="445"/>
  <c r="BU12" i="445"/>
  <c r="BU13" i="445"/>
  <c r="AV21" i="446"/>
  <c r="BW13" i="447"/>
  <c r="BV13" i="447"/>
  <c r="BV14" i="447"/>
  <c r="BU14" i="447"/>
  <c r="BV12" i="447"/>
  <c r="BW12" i="447"/>
  <c r="BW14" i="447"/>
  <c r="BV15" i="447"/>
  <c r="BW15" i="447"/>
  <c r="BU11" i="447"/>
  <c r="BU13" i="447"/>
  <c r="BV11" i="447"/>
  <c r="BU12" i="447"/>
  <c r="BU15" i="447"/>
  <c r="BW11" i="447"/>
  <c r="BR16" i="446"/>
  <c r="T18" i="446"/>
  <c r="R18" i="446"/>
  <c r="X22" i="399"/>
  <c r="Z19" i="454"/>
  <c r="Z22" i="454"/>
  <c r="Y19" i="451"/>
  <c r="Y22" i="451"/>
  <c r="Y22" i="454"/>
  <c r="Y19" i="454"/>
  <c r="AA22" i="450"/>
  <c r="AA19" i="450"/>
  <c r="Z19" i="451"/>
  <c r="BL16" i="445"/>
  <c r="BL15" i="445"/>
  <c r="AA19" i="453"/>
  <c r="AA22" i="453"/>
  <c r="AT17" i="447"/>
  <c r="AS17" i="447"/>
  <c r="AU17" i="447"/>
  <c r="AU21" i="447"/>
  <c r="BO16" i="445"/>
  <c r="BO15" i="445"/>
  <c r="BO18" i="445"/>
  <c r="BQ18" i="445"/>
  <c r="BD18" i="445"/>
  <c r="BB18" i="445"/>
  <c r="AM17" i="444"/>
  <c r="AL17" i="444"/>
  <c r="AO21" i="444"/>
  <c r="AO17" i="444"/>
  <c r="AB11" i="444"/>
  <c r="AU17" i="444"/>
  <c r="AU21" i="444"/>
  <c r="BL16" i="447"/>
  <c r="AO21" i="446"/>
  <c r="AI17" i="446"/>
  <c r="AJ17" i="446"/>
  <c r="BO15" i="444"/>
  <c r="BO16" i="444"/>
  <c r="AI17" i="445"/>
  <c r="BY16" i="447"/>
  <c r="BY17" i="447" s="1"/>
  <c r="BY15" i="447"/>
  <c r="X19" i="448"/>
  <c r="X22" i="448"/>
  <c r="AS21" i="443"/>
  <c r="AU17" i="443"/>
  <c r="AU21" i="443"/>
  <c r="AP21" i="443"/>
  <c r="AQ22" i="443"/>
  <c r="AA22" i="399"/>
  <c r="AV21" i="447"/>
  <c r="Y22" i="399"/>
  <c r="BD18" i="446"/>
  <c r="BB18" i="446"/>
  <c r="BO18" i="446"/>
  <c r="BQ18" i="446"/>
  <c r="AB12" i="447"/>
  <c r="AP21" i="342"/>
  <c r="AQ25" i="342"/>
  <c r="AI21" i="443"/>
  <c r="Y22" i="430"/>
  <c r="Y19" i="430"/>
  <c r="AO17" i="342"/>
  <c r="V22" i="452" l="1"/>
  <c r="V14" i="452"/>
  <c r="P22" i="452"/>
  <c r="P14" i="454"/>
  <c r="S22" i="449"/>
  <c r="V22" i="449"/>
  <c r="P22" i="449"/>
  <c r="S14" i="449"/>
  <c r="S15" i="449"/>
  <c r="S22" i="452"/>
  <c r="S14" i="452"/>
  <c r="P15" i="452"/>
  <c r="V15" i="452"/>
  <c r="P15" i="454"/>
  <c r="S15" i="454"/>
  <c r="V22" i="454"/>
  <c r="S22" i="454"/>
  <c r="P22" i="454"/>
  <c r="V14" i="454"/>
  <c r="V15" i="449"/>
  <c r="V14" i="449"/>
  <c r="P15" i="449"/>
  <c r="P14" i="449"/>
  <c r="L247" i="450"/>
  <c r="M134" i="399"/>
  <c r="M68" i="399"/>
  <c r="M231" i="399"/>
  <c r="M107" i="399"/>
  <c r="M124" i="399"/>
  <c r="M123" i="399"/>
  <c r="M87" i="399"/>
  <c r="M30" i="399"/>
  <c r="M220" i="399"/>
  <c r="M245" i="399"/>
  <c r="M130" i="399"/>
  <c r="M205" i="399"/>
  <c r="M60" i="399"/>
  <c r="M181" i="399"/>
  <c r="M105" i="399"/>
  <c r="M234" i="399"/>
  <c r="M99" i="399"/>
  <c r="M225" i="399"/>
  <c r="M206" i="399"/>
  <c r="M70" i="399"/>
  <c r="M166" i="399"/>
  <c r="M80" i="399"/>
  <c r="M197" i="399"/>
  <c r="M165" i="399"/>
  <c r="M104" i="399"/>
  <c r="M41" i="399"/>
  <c r="M55" i="399"/>
  <c r="M43" i="399"/>
  <c r="M62" i="399"/>
  <c r="M187" i="399"/>
  <c r="M155" i="399"/>
  <c r="M37" i="399"/>
  <c r="M56" i="399"/>
  <c r="M24" i="399"/>
  <c r="M167" i="399"/>
  <c r="M72" i="399"/>
  <c r="M125" i="399"/>
  <c r="M180" i="399"/>
  <c r="M217" i="399"/>
  <c r="M214" i="399"/>
  <c r="M174" i="399"/>
  <c r="M108" i="399"/>
  <c r="M49" i="399"/>
  <c r="M36" i="399"/>
  <c r="M59" i="399"/>
  <c r="M194" i="399"/>
  <c r="M91" i="399"/>
  <c r="M235" i="399"/>
  <c r="M148" i="399"/>
  <c r="M208" i="399"/>
  <c r="M57" i="399"/>
  <c r="M40" i="399"/>
  <c r="M33" i="399"/>
  <c r="M150" i="399"/>
  <c r="M183" i="399"/>
  <c r="M119" i="399"/>
  <c r="M200" i="399"/>
  <c r="M223" i="399"/>
  <c r="M93" i="399"/>
  <c r="M95" i="399"/>
  <c r="M213" i="399"/>
  <c r="M159" i="399"/>
  <c r="M161" i="399"/>
  <c r="M175" i="399"/>
  <c r="M151" i="399"/>
  <c r="M73" i="399"/>
  <c r="M86" i="399"/>
  <c r="M85" i="399"/>
  <c r="M193" i="399"/>
  <c r="M198" i="399"/>
  <c r="M111" i="399"/>
  <c r="M84" i="399"/>
  <c r="M81" i="399"/>
  <c r="M127" i="399"/>
  <c r="M202" i="399"/>
  <c r="M195" i="399"/>
  <c r="M191" i="399"/>
  <c r="M147" i="399"/>
  <c r="M156" i="399"/>
  <c r="M160" i="399"/>
  <c r="M115" i="399"/>
  <c r="M240" i="399"/>
  <c r="M229" i="399"/>
  <c r="M158" i="399"/>
  <c r="P14" i="452"/>
  <c r="M121" i="399"/>
  <c r="M221" i="399"/>
  <c r="M79" i="399"/>
  <c r="M117" i="399"/>
  <c r="M103" i="399"/>
  <c r="M29" i="399"/>
  <c r="M243" i="399"/>
  <c r="M52" i="399"/>
  <c r="M65" i="399"/>
  <c r="M242" i="399"/>
  <c r="M210" i="399"/>
  <c r="M224" i="399"/>
  <c r="M149" i="399"/>
  <c r="M133" i="399"/>
  <c r="M189" i="399"/>
  <c r="M128" i="399"/>
  <c r="M51" i="399"/>
  <c r="M135" i="399"/>
  <c r="M48" i="399"/>
  <c r="M118" i="399"/>
  <c r="M42" i="399"/>
  <c r="M45" i="399"/>
  <c r="M232" i="399"/>
  <c r="M201" i="399"/>
  <c r="M67" i="399"/>
  <c r="M177" i="399"/>
  <c r="M77" i="399"/>
  <c r="M145" i="399"/>
  <c r="S14" i="454"/>
  <c r="M26" i="399"/>
  <c r="M230" i="399"/>
  <c r="M190" i="399"/>
  <c r="M50" i="399"/>
  <c r="M76" i="399"/>
  <c r="M83" i="399"/>
  <c r="M237" i="399"/>
  <c r="M32" i="399"/>
  <c r="M114" i="399"/>
  <c r="M88" i="399"/>
  <c r="M106" i="399"/>
  <c r="M97" i="399"/>
  <c r="M142" i="399"/>
  <c r="M238" i="399"/>
  <c r="M25" i="399"/>
  <c r="M61" i="399"/>
  <c r="M192" i="399"/>
  <c r="M226" i="399"/>
  <c r="M144" i="399"/>
  <c r="M109" i="399"/>
  <c r="M140" i="399"/>
  <c r="M179" i="399"/>
  <c r="M23" i="399"/>
  <c r="M227" i="399"/>
  <c r="M212" i="399"/>
  <c r="M58" i="399"/>
  <c r="M112" i="399"/>
  <c r="M38" i="399"/>
  <c r="S15" i="452"/>
  <c r="V15" i="454"/>
  <c r="M100" i="399"/>
  <c r="M188" i="399"/>
  <c r="M74" i="399"/>
  <c r="M164" i="399"/>
  <c r="M241" i="399"/>
  <c r="M171" i="399"/>
  <c r="M110" i="399"/>
  <c r="M233" i="399"/>
  <c r="M162" i="399"/>
  <c r="M204" i="399"/>
  <c r="M98" i="399"/>
  <c r="M96" i="399"/>
  <c r="M94" i="399"/>
  <c r="M53" i="399"/>
  <c r="M222" i="399"/>
  <c r="M173" i="399"/>
  <c r="M184" i="399"/>
  <c r="M228" i="399"/>
  <c r="M146" i="399"/>
  <c r="M47" i="399"/>
  <c r="M28" i="399"/>
  <c r="M211" i="399"/>
  <c r="M152" i="399"/>
  <c r="M44" i="399"/>
  <c r="M90" i="399"/>
  <c r="M244" i="399"/>
  <c r="M69" i="399"/>
  <c r="M153" i="399"/>
  <c r="M163" i="399"/>
  <c r="M75" i="399"/>
  <c r="M126" i="399"/>
  <c r="M138" i="399"/>
  <c r="M141" i="399"/>
  <c r="M172" i="399"/>
  <c r="M239" i="399"/>
  <c r="M136" i="399"/>
  <c r="M196" i="399"/>
  <c r="M102" i="399"/>
  <c r="M199" i="399"/>
  <c r="M215" i="399"/>
  <c r="M178" i="399"/>
  <c r="M154" i="399"/>
  <c r="M92" i="399"/>
  <c r="M131" i="399"/>
  <c r="M169" i="399"/>
  <c r="M168" i="399"/>
  <c r="M219" i="399"/>
  <c r="M54" i="399"/>
  <c r="M203" i="399"/>
  <c r="M143" i="399"/>
  <c r="M101" i="399"/>
  <c r="M182" i="399"/>
  <c r="M34" i="399"/>
  <c r="M39" i="399"/>
  <c r="M137" i="399"/>
  <c r="M247" i="450"/>
  <c r="M14" i="450" s="1"/>
  <c r="S22" i="399"/>
  <c r="V22" i="399"/>
  <c r="P22" i="399"/>
  <c r="BV143" i="447"/>
  <c r="BW138" i="447"/>
  <c r="BU146" i="447"/>
  <c r="BV141" i="447"/>
  <c r="BW133" i="447"/>
  <c r="BU127" i="447"/>
  <c r="BV122" i="447"/>
  <c r="BW117" i="447"/>
  <c r="BU134" i="447"/>
  <c r="BV129" i="447"/>
  <c r="BW122" i="447"/>
  <c r="BW132" i="447"/>
  <c r="BU122" i="447"/>
  <c r="BU116" i="447"/>
  <c r="BU135" i="447"/>
  <c r="BW123" i="447"/>
  <c r="BV116" i="447"/>
  <c r="BW110" i="447"/>
  <c r="BU104" i="447"/>
  <c r="BV99" i="447"/>
  <c r="BW143" i="447"/>
  <c r="BU130" i="447"/>
  <c r="BW111" i="447"/>
  <c r="BW104" i="447"/>
  <c r="BW97" i="447"/>
  <c r="BU91" i="447"/>
  <c r="BU143" i="447"/>
  <c r="BW119" i="447"/>
  <c r="BW107" i="447"/>
  <c r="BV96" i="447"/>
  <c r="BU90" i="447"/>
  <c r="BV83" i="447"/>
  <c r="BW78" i="447"/>
  <c r="BU72" i="447"/>
  <c r="BV67" i="447"/>
  <c r="BW62" i="447"/>
  <c r="BU56" i="447"/>
  <c r="BV51" i="447"/>
  <c r="BV112" i="447"/>
  <c r="BW101" i="447"/>
  <c r="BV91" i="447"/>
  <c r="BV82" i="447"/>
  <c r="BW75" i="447"/>
  <c r="BW68" i="447"/>
  <c r="BW61" i="447"/>
  <c r="BU53" i="447"/>
  <c r="BU48" i="447"/>
  <c r="BV43" i="447"/>
  <c r="BW38" i="447"/>
  <c r="BU32" i="447"/>
  <c r="BU103" i="447"/>
  <c r="BU89" i="447"/>
  <c r="BU78" i="447"/>
  <c r="BU73" i="447"/>
  <c r="BV62" i="447"/>
  <c r="BV54" i="447"/>
  <c r="BV48" i="447"/>
  <c r="BV42" i="447"/>
  <c r="BW35" i="447"/>
  <c r="BW28" i="447"/>
  <c r="BU22" i="447"/>
  <c r="BI13" i="447"/>
  <c r="BW115" i="447"/>
  <c r="BU93" i="447"/>
  <c r="BV78" i="447"/>
  <c r="BU65" i="447"/>
  <c r="BU47" i="447"/>
  <c r="BU34" i="447"/>
  <c r="BU24" i="447"/>
  <c r="BI15" i="447"/>
  <c r="BV110" i="447"/>
  <c r="BV85" i="447"/>
  <c r="BV70" i="447"/>
  <c r="BW53" i="447"/>
  <c r="BV36" i="447"/>
  <c r="BU28" i="447"/>
  <c r="BK15" i="447"/>
  <c r="BW130" i="447"/>
  <c r="BW103" i="447"/>
  <c r="BU74" i="447"/>
  <c r="BW47" i="447"/>
  <c r="BV30" i="447"/>
  <c r="BW26" i="447"/>
  <c r="BV61" i="447"/>
  <c r="BV27" i="447"/>
  <c r="BW94" i="447"/>
  <c r="BW43" i="447"/>
  <c r="BU107" i="447"/>
  <c r="BV84" i="447"/>
  <c r="BW69" i="447"/>
  <c r="BW45" i="447"/>
  <c r="BV37" i="447"/>
  <c r="BW30" i="447"/>
  <c r="BV105" i="447"/>
  <c r="BW79" i="447"/>
  <c r="BV53" i="447"/>
  <c r="BW27" i="447"/>
  <c r="BW142" i="447"/>
  <c r="BU136" i="447"/>
  <c r="BU145" i="447"/>
  <c r="BU139" i="447"/>
  <c r="BU131" i="447"/>
  <c r="BV126" i="447"/>
  <c r="BW121" i="447"/>
  <c r="BV145" i="447"/>
  <c r="BU133" i="447"/>
  <c r="BV128" i="447"/>
  <c r="BV146" i="447"/>
  <c r="BW127" i="447"/>
  <c r="BV121" i="447"/>
  <c r="BU115" i="447"/>
  <c r="BV132" i="447"/>
  <c r="BU121" i="447"/>
  <c r="BU114" i="447"/>
  <c r="BU108" i="447"/>
  <c r="BV103" i="447"/>
  <c r="BW98" i="447"/>
  <c r="BU142" i="447"/>
  <c r="BV125" i="447"/>
  <c r="BV108" i="447"/>
  <c r="BV102" i="447"/>
  <c r="BU95" i="447"/>
  <c r="BV90" i="447"/>
  <c r="BU141" i="447"/>
  <c r="BV117" i="447"/>
  <c r="BW105" i="447"/>
  <c r="BW95" i="447"/>
  <c r="BW88" i="447"/>
  <c r="BW82" i="447"/>
  <c r="BU76" i="447"/>
  <c r="BV71" i="447"/>
  <c r="BW66" i="447"/>
  <c r="BU60" i="447"/>
  <c r="BV55" i="447"/>
  <c r="BW50" i="447"/>
  <c r="BU111" i="447"/>
  <c r="BV98" i="447"/>
  <c r="BU86" i="447"/>
  <c r="BV81" i="447"/>
  <c r="BV72" i="447"/>
  <c r="BV66" i="447"/>
  <c r="BW59" i="447"/>
  <c r="BW52" i="447"/>
  <c r="BV47" i="447"/>
  <c r="BW42" i="447"/>
  <c r="BU36" i="447"/>
  <c r="BW116" i="447"/>
  <c r="BU97" i="447"/>
  <c r="BU88" i="447"/>
  <c r="BV76" i="447"/>
  <c r="BW72" i="447"/>
  <c r="BU61" i="447"/>
  <c r="BV52" i="447"/>
  <c r="BU46" i="447"/>
  <c r="BV41" i="447"/>
  <c r="BV32" i="447"/>
  <c r="BU26" i="447"/>
  <c r="BJ16" i="447"/>
  <c r="BW140" i="447"/>
  <c r="BU113" i="447"/>
  <c r="BW91" i="447"/>
  <c r="BV77" i="447"/>
  <c r="BW63" i="447"/>
  <c r="BV45" i="447"/>
  <c r="BW31" i="447"/>
  <c r="BU23" i="447"/>
  <c r="BK12" i="447"/>
  <c r="BV100" i="447"/>
  <c r="BU81" i="447"/>
  <c r="BU59" i="447"/>
  <c r="BU51" i="447"/>
  <c r="BU35" i="447"/>
  <c r="BW25" i="447"/>
  <c r="BI14" i="447"/>
  <c r="BU124" i="447"/>
  <c r="BU92" i="447"/>
  <c r="BV68" i="447"/>
  <c r="BV46" i="447"/>
  <c r="BU29" i="447"/>
  <c r="BK14" i="447"/>
  <c r="BU57" i="447"/>
  <c r="BI12" i="447"/>
  <c r="BU82" i="447"/>
  <c r="BV33" i="447"/>
  <c r="BV106" i="447"/>
  <c r="BW83" i="447"/>
  <c r="BW64" i="447"/>
  <c r="BU43" i="447"/>
  <c r="BV34" i="447"/>
  <c r="BV23" i="447"/>
  <c r="BV89" i="447"/>
  <c r="BV69" i="447"/>
  <c r="BU38" i="447"/>
  <c r="BU25" i="447"/>
  <c r="BU144" i="447"/>
  <c r="BW134" i="447"/>
  <c r="BW135" i="447"/>
  <c r="BU123" i="447"/>
  <c r="BV140" i="447"/>
  <c r="BW124" i="447"/>
  <c r="BV123" i="447"/>
  <c r="BU138" i="447"/>
  <c r="BU118" i="447"/>
  <c r="BW106" i="447"/>
  <c r="BV144" i="447"/>
  <c r="BW113" i="447"/>
  <c r="BU99" i="447"/>
  <c r="BU87" i="447"/>
  <c r="BU110" i="447"/>
  <c r="BV92" i="447"/>
  <c r="BV79" i="447"/>
  <c r="BU68" i="447"/>
  <c r="BW58" i="447"/>
  <c r="BV134" i="447"/>
  <c r="BW92" i="447"/>
  <c r="BW77" i="447"/>
  <c r="BU63" i="447"/>
  <c r="BV49" i="447"/>
  <c r="BV39" i="447"/>
  <c r="BV109" i="447"/>
  <c r="BW80" i="447"/>
  <c r="BU66" i="447"/>
  <c r="BU49" i="447"/>
  <c r="BW37" i="447"/>
  <c r="BW24" i="447"/>
  <c r="BW128" i="447"/>
  <c r="BW81" i="447"/>
  <c r="BW56" i="447"/>
  <c r="BV26" i="447"/>
  <c r="BW112" i="447"/>
  <c r="BU71" i="447"/>
  <c r="BU41" i="447"/>
  <c r="BI16" i="447"/>
  <c r="BV104" i="447"/>
  <c r="BW55" i="447"/>
  <c r="BU27" i="447"/>
  <c r="BW40" i="447"/>
  <c r="BV44" i="447"/>
  <c r="BW90" i="447"/>
  <c r="BV60" i="447"/>
  <c r="BV31" i="447"/>
  <c r="BV80" i="447"/>
  <c r="BU31" i="447"/>
  <c r="BU140" i="447"/>
  <c r="BW144" i="447"/>
  <c r="BV130" i="447"/>
  <c r="BU119" i="447"/>
  <c r="BU132" i="447"/>
  <c r="BW139" i="447"/>
  <c r="BV119" i="447"/>
  <c r="BV127" i="447"/>
  <c r="BU112" i="447"/>
  <c r="BW102" i="447"/>
  <c r="BU137" i="447"/>
  <c r="BU106" i="447"/>
  <c r="BV94" i="447"/>
  <c r="BV137" i="447"/>
  <c r="BW100" i="447"/>
  <c r="BW86" i="447"/>
  <c r="BV75" i="447"/>
  <c r="BU64" i="447"/>
  <c r="BW54" i="447"/>
  <c r="BW109" i="447"/>
  <c r="BU85" i="447"/>
  <c r="BU70" i="447"/>
  <c r="BV56" i="447"/>
  <c r="BW46" i="447"/>
  <c r="BV35" i="447"/>
  <c r="BW96" i="447"/>
  <c r="BU75" i="447"/>
  <c r="BW60" i="447"/>
  <c r="BU45" i="447"/>
  <c r="BU30" i="447"/>
  <c r="BJ15" i="447"/>
  <c r="BU101" i="447"/>
  <c r="BW71" i="447"/>
  <c r="BW41" i="447"/>
  <c r="BW22" i="447"/>
  <c r="BW99" i="447"/>
  <c r="BV58" i="447"/>
  <c r="BW33" i="447"/>
  <c r="BJ13" i="447"/>
  <c r="BW87" i="447"/>
  <c r="BW39" i="447"/>
  <c r="BK13" i="447"/>
  <c r="BU129" i="447"/>
  <c r="BV124" i="447"/>
  <c r="BU77" i="447"/>
  <c r="BU42" i="447"/>
  <c r="BV22" i="447"/>
  <c r="BV64" i="447"/>
  <c r="BV24" i="447"/>
  <c r="BV139" i="447"/>
  <c r="BW129" i="447"/>
  <c r="BW131" i="447"/>
  <c r="BU117" i="447"/>
  <c r="BV111" i="447"/>
  <c r="BV133" i="447"/>
  <c r="BW93" i="447"/>
  <c r="BU98" i="447"/>
  <c r="BW74" i="447"/>
  <c r="BU52" i="447"/>
  <c r="BW84" i="447"/>
  <c r="BU54" i="447"/>
  <c r="BW34" i="447"/>
  <c r="BV74" i="447"/>
  <c r="BW44" i="447"/>
  <c r="BJ14" i="447"/>
  <c r="BW67" i="447"/>
  <c r="BK16" i="447"/>
  <c r="BU55" i="447"/>
  <c r="BV131" i="447"/>
  <c r="BW36" i="447"/>
  <c r="BV113" i="447"/>
  <c r="BW76" i="447"/>
  <c r="BU120" i="447"/>
  <c r="BJ12" i="447"/>
  <c r="BV135" i="447"/>
  <c r="BW125" i="447"/>
  <c r="BU126" i="447"/>
  <c r="BV114" i="447"/>
  <c r="BV107" i="447"/>
  <c r="BV120" i="447"/>
  <c r="BW89" i="447"/>
  <c r="BV93" i="447"/>
  <c r="BW70" i="447"/>
  <c r="BW145" i="447"/>
  <c r="BU79" i="447"/>
  <c r="BV50" i="447"/>
  <c r="BV115" i="447"/>
  <c r="BU67" i="447"/>
  <c r="BU39" i="447"/>
  <c r="BV138" i="447"/>
  <c r="BU58" i="447"/>
  <c r="BV136" i="447"/>
  <c r="BU50" i="447"/>
  <c r="BW118" i="447"/>
  <c r="BV28" i="447"/>
  <c r="BW48" i="447"/>
  <c r="BU62" i="447"/>
  <c r="BU83" i="447"/>
  <c r="BV118" i="447"/>
  <c r="BW126" i="447"/>
  <c r="BU105" i="447"/>
  <c r="BU84" i="447"/>
  <c r="BW108" i="447"/>
  <c r="BU44" i="447"/>
  <c r="BV57" i="447"/>
  <c r="BV95" i="447"/>
  <c r="BV87" i="447"/>
  <c r="BV86" i="447"/>
  <c r="BU109" i="447"/>
  <c r="BW57" i="447"/>
  <c r="BW136" i="447"/>
  <c r="BU128" i="447"/>
  <c r="BU69" i="447"/>
  <c r="BV29" i="447"/>
  <c r="BW32" i="447"/>
  <c r="BV38" i="447"/>
  <c r="BW146" i="447"/>
  <c r="BW141" i="447"/>
  <c r="BW120" i="447"/>
  <c r="BV101" i="447"/>
  <c r="BU80" i="447"/>
  <c r="BV97" i="447"/>
  <c r="BU40" i="447"/>
  <c r="BW51" i="447"/>
  <c r="BV88" i="447"/>
  <c r="BW73" i="447"/>
  <c r="BW65" i="447"/>
  <c r="BU102" i="447"/>
  <c r="BU37" i="447"/>
  <c r="BV142" i="447"/>
  <c r="BU100" i="447"/>
  <c r="BV63" i="447"/>
  <c r="BU94" i="447"/>
  <c r="BV40" i="447"/>
  <c r="BV73" i="447"/>
  <c r="BW114" i="447"/>
  <c r="BV25" i="447"/>
  <c r="BU33" i="447"/>
  <c r="BU96" i="447"/>
  <c r="BW137" i="447"/>
  <c r="BV59" i="447"/>
  <c r="BW29" i="447"/>
  <c r="BU125" i="447"/>
  <c r="BV65" i="447"/>
  <c r="BW23" i="447"/>
  <c r="BW85" i="447"/>
  <c r="BW49" i="447"/>
  <c r="BU142" i="443"/>
  <c r="BV137" i="443"/>
  <c r="BU144" i="443"/>
  <c r="BV139" i="443"/>
  <c r="BU131" i="443"/>
  <c r="BV143" i="443"/>
  <c r="BU129" i="443"/>
  <c r="BU123" i="443"/>
  <c r="BV118" i="443"/>
  <c r="BW113" i="443"/>
  <c r="BU130" i="443"/>
  <c r="BV124" i="443"/>
  <c r="BV115" i="443"/>
  <c r="BV109" i="443"/>
  <c r="BW104" i="443"/>
  <c r="BU98" i="443"/>
  <c r="BV93" i="443"/>
  <c r="BW88" i="443"/>
  <c r="BU82" i="443"/>
  <c r="BV77" i="443"/>
  <c r="BV136" i="443"/>
  <c r="BV123" i="443"/>
  <c r="BU111" i="443"/>
  <c r="BU105" i="443"/>
  <c r="BU96" i="443"/>
  <c r="BU136" i="443"/>
  <c r="BW126" i="443"/>
  <c r="BW116" i="443"/>
  <c r="BU108" i="443"/>
  <c r="BV103" i="443"/>
  <c r="BV94" i="443"/>
  <c r="BV88" i="443"/>
  <c r="BW81" i="443"/>
  <c r="BV74" i="443"/>
  <c r="BW69" i="443"/>
  <c r="BU63" i="443"/>
  <c r="BV58" i="443"/>
  <c r="BW53" i="443"/>
  <c r="BU47" i="443"/>
  <c r="BV42" i="443"/>
  <c r="BW37" i="443"/>
  <c r="BU31" i="443"/>
  <c r="BV26" i="443"/>
  <c r="BK16" i="443"/>
  <c r="BI12" i="443"/>
  <c r="BV132" i="443"/>
  <c r="BW115" i="443"/>
  <c r="BW105" i="443"/>
  <c r="BV95" i="443"/>
  <c r="BU87" i="443"/>
  <c r="BU77" i="443"/>
  <c r="BV67" i="443"/>
  <c r="BV61" i="443"/>
  <c r="BW54" i="443"/>
  <c r="BW47" i="443"/>
  <c r="BW40" i="443"/>
  <c r="BW138" i="443"/>
  <c r="BW109" i="443"/>
  <c r="BU95" i="443"/>
  <c r="BV84" i="443"/>
  <c r="BV76" i="443"/>
  <c r="BU70" i="443"/>
  <c r="BU61" i="443"/>
  <c r="BV56" i="443"/>
  <c r="BV47" i="443"/>
  <c r="BV41" i="443"/>
  <c r="BW34" i="443"/>
  <c r="BW27" i="443"/>
  <c r="BJ15" i="443"/>
  <c r="BV129" i="443"/>
  <c r="BW93" i="443"/>
  <c r="BW62" i="443"/>
  <c r="BW46" i="443"/>
  <c r="BV32" i="443"/>
  <c r="BU24" i="443"/>
  <c r="BJ14" i="443"/>
  <c r="BV69" i="443"/>
  <c r="BW48" i="443"/>
  <c r="BU103" i="443"/>
  <c r="BW71" i="443"/>
  <c r="BV48" i="443"/>
  <c r="BU30" i="443"/>
  <c r="BW128" i="443"/>
  <c r="BW111" i="443"/>
  <c r="BW95" i="443"/>
  <c r="BV80" i="443"/>
  <c r="BU62" i="443"/>
  <c r="BU46" i="443"/>
  <c r="BU32" i="443"/>
  <c r="BI16" i="443"/>
  <c r="BW134" i="443"/>
  <c r="BV82" i="443"/>
  <c r="BW64" i="443"/>
  <c r="BU33" i="443"/>
  <c r="BW78" i="443"/>
  <c r="BV59" i="443"/>
  <c r="BW42" i="443"/>
  <c r="BU146" i="443"/>
  <c r="BV141" i="443"/>
  <c r="BW136" i="443"/>
  <c r="BU143" i="443"/>
  <c r="BU137" i="443"/>
  <c r="BV130" i="443"/>
  <c r="BW139" i="443"/>
  <c r="BU127" i="443"/>
  <c r="BV122" i="443"/>
  <c r="BW117" i="443"/>
  <c r="BU139" i="443"/>
  <c r="BU128" i="443"/>
  <c r="BU122" i="443"/>
  <c r="BU113" i="443"/>
  <c r="BW108" i="443"/>
  <c r="BU102" i="443"/>
  <c r="BV97" i="443"/>
  <c r="BW92" i="443"/>
  <c r="BU86" i="443"/>
  <c r="BV81" i="443"/>
  <c r="BW76" i="443"/>
  <c r="BU132" i="443"/>
  <c r="BU117" i="443"/>
  <c r="BW110" i="443"/>
  <c r="BW103" i="443"/>
  <c r="BV142" i="443"/>
  <c r="BV133" i="443"/>
  <c r="BU124" i="443"/>
  <c r="BU114" i="443"/>
  <c r="BU107" i="443"/>
  <c r="BU101" i="443"/>
  <c r="BU92" i="443"/>
  <c r="BV87" i="443"/>
  <c r="BV78" i="443"/>
  <c r="BW73" i="443"/>
  <c r="BU67" i="443"/>
  <c r="BV62" i="443"/>
  <c r="BW57" i="443"/>
  <c r="BU51" i="443"/>
  <c r="BV46" i="443"/>
  <c r="BW41" i="443"/>
  <c r="BU35" i="443"/>
  <c r="BV30" i="443"/>
  <c r="BW25" i="443"/>
  <c r="BK15" i="443"/>
  <c r="BW143" i="443"/>
  <c r="BW119" i="443"/>
  <c r="BV113" i="443"/>
  <c r="BU104" i="443"/>
  <c r="BV92" i="443"/>
  <c r="BW85" i="443"/>
  <c r="BU74" i="443"/>
  <c r="BU65" i="443"/>
  <c r="BV60" i="443"/>
  <c r="BV51" i="443"/>
  <c r="BV45" i="443"/>
  <c r="BW38" i="443"/>
  <c r="BV119" i="443"/>
  <c r="BW107" i="443"/>
  <c r="BW94" i="443"/>
  <c r="BU83" i="443"/>
  <c r="BW75" i="443"/>
  <c r="BW68" i="443"/>
  <c r="BU60" i="443"/>
  <c r="BU54" i="443"/>
  <c r="BU45" i="443"/>
  <c r="BV40" i="443"/>
  <c r="BV31" i="443"/>
  <c r="BV25" i="443"/>
  <c r="BI14" i="443"/>
  <c r="BU126" i="443"/>
  <c r="BW77" i="443"/>
  <c r="BW60" i="443"/>
  <c r="BW44" i="443"/>
  <c r="BV29" i="443"/>
  <c r="BW22" i="443"/>
  <c r="BK13" i="443"/>
  <c r="BU68" i="443"/>
  <c r="BU36" i="443"/>
  <c r="BV91" i="443"/>
  <c r="BV64" i="443"/>
  <c r="BU41" i="443"/>
  <c r="BW24" i="443"/>
  <c r="BU125" i="443"/>
  <c r="BV100" i="443"/>
  <c r="BU93" i="443"/>
  <c r="BU72" i="443"/>
  <c r="BU56" i="443"/>
  <c r="BU40" i="443"/>
  <c r="BW31" i="443"/>
  <c r="BI13" i="443"/>
  <c r="BV121" i="443"/>
  <c r="BU80" i="443"/>
  <c r="BW51" i="443"/>
  <c r="BW30" i="443"/>
  <c r="BV75" i="443"/>
  <c r="BU57" i="443"/>
  <c r="BW39" i="443"/>
  <c r="BW144" i="443"/>
  <c r="BV146" i="443"/>
  <c r="BW133" i="443"/>
  <c r="BV131" i="443"/>
  <c r="BU119" i="443"/>
  <c r="BW132" i="443"/>
  <c r="BW118" i="443"/>
  <c r="BV105" i="443"/>
  <c r="BU94" i="443"/>
  <c r="BW84" i="443"/>
  <c r="BU140" i="443"/>
  <c r="BW112" i="443"/>
  <c r="BV98" i="443"/>
  <c r="BV127" i="443"/>
  <c r="BV110" i="443"/>
  <c r="BW97" i="443"/>
  <c r="BW83" i="443"/>
  <c r="BV70" i="443"/>
  <c r="BU59" i="443"/>
  <c r="BW49" i="443"/>
  <c r="BV38" i="443"/>
  <c r="BU27" i="443"/>
  <c r="BJ13" i="443"/>
  <c r="BV116" i="443"/>
  <c r="BU100" i="443"/>
  <c r="BW79" i="443"/>
  <c r="BW63" i="443"/>
  <c r="BU48" i="443"/>
  <c r="BV144" i="443"/>
  <c r="BU97" i="443"/>
  <c r="BV79" i="443"/>
  <c r="BV63" i="443"/>
  <c r="BW50" i="443"/>
  <c r="BW36" i="443"/>
  <c r="BU22" i="443"/>
  <c r="BV99" i="443"/>
  <c r="BU50" i="443"/>
  <c r="BW26" i="443"/>
  <c r="BW91" i="443"/>
  <c r="BU121" i="443"/>
  <c r="BW55" i="443"/>
  <c r="BU133" i="443"/>
  <c r="BW98" i="443"/>
  <c r="BV65" i="443"/>
  <c r="BV33" i="443"/>
  <c r="BW146" i="443"/>
  <c r="BW67" i="443"/>
  <c r="BV96" i="443"/>
  <c r="BV43" i="443"/>
  <c r="BW140" i="443"/>
  <c r="BW142" i="443"/>
  <c r="BW129" i="443"/>
  <c r="BV126" i="443"/>
  <c r="BU115" i="443"/>
  <c r="BW127" i="443"/>
  <c r="BU112" i="443"/>
  <c r="BV101" i="443"/>
  <c r="BU90" i="443"/>
  <c r="BW80" i="443"/>
  <c r="BV128" i="443"/>
  <c r="BV108" i="443"/>
  <c r="BW141" i="443"/>
  <c r="BW122" i="443"/>
  <c r="BW106" i="443"/>
  <c r="BU91" i="443"/>
  <c r="BU76" i="443"/>
  <c r="BV66" i="443"/>
  <c r="BU55" i="443"/>
  <c r="BW45" i="443"/>
  <c r="BV34" i="443"/>
  <c r="BU23" i="443"/>
  <c r="BU141" i="443"/>
  <c r="BV111" i="443"/>
  <c r="BV90" i="443"/>
  <c r="BW72" i="443"/>
  <c r="BU58" i="443"/>
  <c r="BV44" i="443"/>
  <c r="BV117" i="443"/>
  <c r="BU89" i="443"/>
  <c r="BV73" i="443"/>
  <c r="BW59" i="443"/>
  <c r="BU44" i="443"/>
  <c r="BU29" i="443"/>
  <c r="BV135" i="443"/>
  <c r="BV71" i="443"/>
  <c r="BV39" i="443"/>
  <c r="BJ16" i="443"/>
  <c r="BV53" i="443"/>
  <c r="BW87" i="443"/>
  <c r="BU37" i="443"/>
  <c r="BW123" i="443"/>
  <c r="BW86" i="443"/>
  <c r="BV52" i="443"/>
  <c r="BU26" i="443"/>
  <c r="BV86" i="443"/>
  <c r="BV37" i="443"/>
  <c r="BW74" i="443"/>
  <c r="BV28" i="443"/>
  <c r="BU138" i="443"/>
  <c r="BU145" i="443"/>
  <c r="BV114" i="443"/>
  <c r="BU110" i="443"/>
  <c r="BV89" i="443"/>
  <c r="BW124" i="443"/>
  <c r="BW137" i="443"/>
  <c r="BV104" i="443"/>
  <c r="BU75" i="443"/>
  <c r="BV54" i="443"/>
  <c r="BW33" i="443"/>
  <c r="BU135" i="443"/>
  <c r="BW89" i="443"/>
  <c r="BW56" i="443"/>
  <c r="BU116" i="443"/>
  <c r="BV72" i="443"/>
  <c r="BW43" i="443"/>
  <c r="BW130" i="443"/>
  <c r="BU34" i="443"/>
  <c r="BU52" i="443"/>
  <c r="BW32" i="443"/>
  <c r="BU81" i="443"/>
  <c r="BU25" i="443"/>
  <c r="BW35" i="443"/>
  <c r="BU134" i="443"/>
  <c r="BV138" i="443"/>
  <c r="BV134" i="443"/>
  <c r="BU106" i="443"/>
  <c r="BV85" i="443"/>
  <c r="BW114" i="443"/>
  <c r="BW131" i="443"/>
  <c r="BW99" i="443"/>
  <c r="BU71" i="443"/>
  <c r="BV50" i="443"/>
  <c r="BW29" i="443"/>
  <c r="BU118" i="443"/>
  <c r="BV83" i="443"/>
  <c r="BU49" i="443"/>
  <c r="BV102" i="443"/>
  <c r="BW66" i="443"/>
  <c r="BU38" i="443"/>
  <c r="BU109" i="443"/>
  <c r="BV27" i="443"/>
  <c r="BW28" i="443"/>
  <c r="BV23" i="443"/>
  <c r="BV68" i="443"/>
  <c r="BJ12" i="443"/>
  <c r="BW23" i="443"/>
  <c r="BV140" i="443"/>
  <c r="BV125" i="443"/>
  <c r="BU78" i="443"/>
  <c r="BV120" i="443"/>
  <c r="BW65" i="443"/>
  <c r="BV22" i="443"/>
  <c r="BW70" i="443"/>
  <c r="BU88" i="443"/>
  <c r="BU28" i="443"/>
  <c r="BI15" i="443"/>
  <c r="BU120" i="443"/>
  <c r="BU84" i="443"/>
  <c r="BV107" i="443"/>
  <c r="BV106" i="443"/>
  <c r="BV57" i="443"/>
  <c r="BV49" i="443"/>
  <c r="BW135" i="443"/>
  <c r="BW120" i="443"/>
  <c r="BW145" i="443"/>
  <c r="BV112" i="443"/>
  <c r="BW61" i="443"/>
  <c r="BK14" i="443"/>
  <c r="BU64" i="443"/>
  <c r="BW82" i="443"/>
  <c r="BV24" i="443"/>
  <c r="BK12" i="443"/>
  <c r="BU99" i="443"/>
  <c r="BU79" i="443"/>
  <c r="BW125" i="443"/>
  <c r="BW100" i="443"/>
  <c r="BW90" i="443"/>
  <c r="BU43" i="443"/>
  <c r="BU42" i="443"/>
  <c r="BU66" i="443"/>
  <c r="BU73" i="443"/>
  <c r="BU69" i="443"/>
  <c r="BV145" i="443"/>
  <c r="BU85" i="443"/>
  <c r="BW52" i="443"/>
  <c r="BU53" i="443"/>
  <c r="BV35" i="443"/>
  <c r="BW121" i="443"/>
  <c r="BU39" i="443"/>
  <c r="BV55" i="443"/>
  <c r="BW96" i="443"/>
  <c r="BW102" i="443"/>
  <c r="BW58" i="443"/>
  <c r="BW101" i="443"/>
  <c r="BV36" i="443"/>
  <c r="P15" i="399"/>
  <c r="P14" i="399"/>
  <c r="M247" i="453"/>
  <c r="L247" i="453"/>
  <c r="N247" i="453"/>
  <c r="V22" i="450"/>
  <c r="N230" i="454"/>
  <c r="N245" i="454"/>
  <c r="N231" i="454"/>
  <c r="N244" i="454"/>
  <c r="N211" i="454"/>
  <c r="N195" i="454"/>
  <c r="N212" i="454"/>
  <c r="N189" i="454"/>
  <c r="N173" i="454"/>
  <c r="N157" i="454"/>
  <c r="N141" i="454"/>
  <c r="N125" i="454"/>
  <c r="N117" i="454"/>
  <c r="N109" i="454"/>
  <c r="N101" i="454"/>
  <c r="N93" i="454"/>
  <c r="N85" i="454"/>
  <c r="N77" i="454"/>
  <c r="N69" i="454"/>
  <c r="N61" i="454"/>
  <c r="N53" i="454"/>
  <c r="N45" i="454"/>
  <c r="N37" i="454"/>
  <c r="N29" i="454"/>
  <c r="N242" i="454"/>
  <c r="N222" i="454"/>
  <c r="N193" i="454"/>
  <c r="N167" i="454"/>
  <c r="N135" i="454"/>
  <c r="N206" i="454"/>
  <c r="N172" i="454"/>
  <c r="N208" i="454"/>
  <c r="N185" i="454"/>
  <c r="N171" i="454"/>
  <c r="N214" i="454"/>
  <c r="N144" i="454"/>
  <c r="N122" i="454"/>
  <c r="N114" i="454"/>
  <c r="N106" i="454"/>
  <c r="N98" i="454"/>
  <c r="N90" i="454"/>
  <c r="N82" i="454"/>
  <c r="N74" i="454"/>
  <c r="N66" i="454"/>
  <c r="N58" i="454"/>
  <c r="N50" i="454"/>
  <c r="N42" i="454"/>
  <c r="N34" i="454"/>
  <c r="N26" i="454"/>
  <c r="N213" i="454"/>
  <c r="N168" i="454"/>
  <c r="N154" i="454"/>
  <c r="N145" i="454"/>
  <c r="N131" i="454"/>
  <c r="N184" i="454"/>
  <c r="N148" i="454"/>
  <c r="N228" i="454"/>
  <c r="N238" i="454"/>
  <c r="N229" i="454"/>
  <c r="N236" i="454"/>
  <c r="N210" i="454"/>
  <c r="N194" i="454"/>
  <c r="N204" i="454"/>
  <c r="N182" i="454"/>
  <c r="N166" i="454"/>
  <c r="N150" i="454"/>
  <c r="N134" i="454"/>
  <c r="N123" i="454"/>
  <c r="N115" i="454"/>
  <c r="N107" i="454"/>
  <c r="N99" i="454"/>
  <c r="N91" i="454"/>
  <c r="N83" i="454"/>
  <c r="N75" i="454"/>
  <c r="N67" i="454"/>
  <c r="N59" i="454"/>
  <c r="N51" i="454"/>
  <c r="N43" i="454"/>
  <c r="N35" i="454"/>
  <c r="N27" i="454"/>
  <c r="N239" i="454"/>
  <c r="N216" i="454"/>
  <c r="N188" i="454"/>
  <c r="N159" i="454"/>
  <c r="N240" i="454"/>
  <c r="N205" i="454"/>
  <c r="N241" i="454"/>
  <c r="N201" i="454"/>
  <c r="N179" i="454"/>
  <c r="N170" i="454"/>
  <c r="N200" i="454"/>
  <c r="N136" i="454"/>
  <c r="N120" i="454"/>
  <c r="N112" i="454"/>
  <c r="N104" i="454"/>
  <c r="N96" i="454"/>
  <c r="N88" i="454"/>
  <c r="N80" i="454"/>
  <c r="N72" i="454"/>
  <c r="N64" i="454"/>
  <c r="N56" i="454"/>
  <c r="N48" i="454"/>
  <c r="N40" i="454"/>
  <c r="N32" i="454"/>
  <c r="N24" i="454"/>
  <c r="N209" i="454"/>
  <c r="N162" i="454"/>
  <c r="N153" i="454"/>
  <c r="N139" i="454"/>
  <c r="N130" i="454"/>
  <c r="N140" i="454"/>
  <c r="N156" i="454"/>
  <c r="N232" i="454"/>
  <c r="N233" i="454"/>
  <c r="N218" i="454"/>
  <c r="N220" i="454"/>
  <c r="N174" i="454"/>
  <c r="N142" i="454"/>
  <c r="N119" i="454"/>
  <c r="N103" i="454"/>
  <c r="N87" i="454"/>
  <c r="N71" i="454"/>
  <c r="N55" i="454"/>
  <c r="N39" i="454"/>
  <c r="N23" i="454"/>
  <c r="N197" i="454"/>
  <c r="N143" i="454"/>
  <c r="N180" i="454"/>
  <c r="N186" i="454"/>
  <c r="N163" i="454"/>
  <c r="N124" i="454"/>
  <c r="N108" i="454"/>
  <c r="N92" i="454"/>
  <c r="N76" i="454"/>
  <c r="N60" i="454"/>
  <c r="N44" i="454"/>
  <c r="N28" i="454"/>
  <c r="N176" i="454"/>
  <c r="N146" i="454"/>
  <c r="N223" i="454"/>
  <c r="N226" i="454"/>
  <c r="N227" i="454"/>
  <c r="N203" i="454"/>
  <c r="N196" i="454"/>
  <c r="N165" i="454"/>
  <c r="N133" i="454"/>
  <c r="N113" i="454"/>
  <c r="N81" i="454"/>
  <c r="N65" i="454"/>
  <c r="N49" i="454"/>
  <c r="N33" i="454"/>
  <c r="N191" i="454"/>
  <c r="N183" i="454"/>
  <c r="N221" i="454"/>
  <c r="N224" i="454"/>
  <c r="N160" i="454"/>
  <c r="N118" i="454"/>
  <c r="N102" i="454"/>
  <c r="N86" i="454"/>
  <c r="N70" i="454"/>
  <c r="N54" i="454"/>
  <c r="N38" i="454"/>
  <c r="N161" i="454"/>
  <c r="N138" i="454"/>
  <c r="N128" i="454"/>
  <c r="N246" i="454"/>
  <c r="N202" i="454"/>
  <c r="N158" i="454"/>
  <c r="N111" i="454"/>
  <c r="N79" i="454"/>
  <c r="N47" i="454"/>
  <c r="N235" i="454"/>
  <c r="N217" i="454"/>
  <c r="N177" i="454"/>
  <c r="N116" i="454"/>
  <c r="N84" i="454"/>
  <c r="N52" i="454"/>
  <c r="N164" i="454"/>
  <c r="N137" i="454"/>
  <c r="N234" i="454"/>
  <c r="N237" i="454"/>
  <c r="N219" i="454"/>
  <c r="N243" i="454"/>
  <c r="N181" i="454"/>
  <c r="N121" i="454"/>
  <c r="N105" i="454"/>
  <c r="N73" i="454"/>
  <c r="N41" i="454"/>
  <c r="N207" i="454"/>
  <c r="N199" i="454"/>
  <c r="N169" i="454"/>
  <c r="N110" i="454"/>
  <c r="N78" i="454"/>
  <c r="N46" i="454"/>
  <c r="N187" i="454"/>
  <c r="N129" i="454"/>
  <c r="N97" i="454"/>
  <c r="N178" i="454"/>
  <c r="N192" i="454"/>
  <c r="N225" i="454"/>
  <c r="N190" i="454"/>
  <c r="N127" i="454"/>
  <c r="N95" i="454"/>
  <c r="N63" i="454"/>
  <c r="N31" i="454"/>
  <c r="N175" i="454"/>
  <c r="N215" i="454"/>
  <c r="N152" i="454"/>
  <c r="N100" i="454"/>
  <c r="N68" i="454"/>
  <c r="N36" i="454"/>
  <c r="N155" i="454"/>
  <c r="N132" i="454"/>
  <c r="N149" i="454"/>
  <c r="N89" i="454"/>
  <c r="N57" i="454"/>
  <c r="N25" i="454"/>
  <c r="N151" i="454"/>
  <c r="N198" i="454"/>
  <c r="N126" i="454"/>
  <c r="N94" i="454"/>
  <c r="N62" i="454"/>
  <c r="N30" i="454"/>
  <c r="N147" i="454"/>
  <c r="V15" i="399"/>
  <c r="V14" i="399"/>
  <c r="BV146" i="446"/>
  <c r="BW141" i="446"/>
  <c r="BU135" i="446"/>
  <c r="BV130" i="446"/>
  <c r="BW125" i="446"/>
  <c r="BU119" i="446"/>
  <c r="BV114" i="446"/>
  <c r="BW109" i="446"/>
  <c r="BU103" i="446"/>
  <c r="BV98" i="446"/>
  <c r="BW93" i="446"/>
  <c r="BV143" i="446"/>
  <c r="BV137" i="446"/>
  <c r="BW130" i="446"/>
  <c r="BW123" i="446"/>
  <c r="BW116" i="446"/>
  <c r="BU108" i="446"/>
  <c r="BU102" i="446"/>
  <c r="BU93" i="446"/>
  <c r="BW88" i="446"/>
  <c r="BU82" i="446"/>
  <c r="BV77" i="446"/>
  <c r="BW72" i="446"/>
  <c r="BU66" i="446"/>
  <c r="BV61" i="446"/>
  <c r="BW56" i="446"/>
  <c r="BV144" i="446"/>
  <c r="BU136" i="446"/>
  <c r="BU126" i="446"/>
  <c r="BU113" i="446"/>
  <c r="BU101" i="446"/>
  <c r="BU96" i="446"/>
  <c r="BV87" i="446"/>
  <c r="BV78" i="446"/>
  <c r="BV72" i="446"/>
  <c r="BW65" i="446"/>
  <c r="BW58" i="446"/>
  <c r="BW51" i="446"/>
  <c r="BW46" i="446"/>
  <c r="BU40" i="446"/>
  <c r="BV35" i="446"/>
  <c r="BW30" i="446"/>
  <c r="BU24" i="446"/>
  <c r="BJ12" i="446"/>
  <c r="BW136" i="446"/>
  <c r="BW124" i="446"/>
  <c r="BU114" i="446"/>
  <c r="BU106" i="446"/>
  <c r="BW99" i="446"/>
  <c r="BW90" i="446"/>
  <c r="BV82" i="446"/>
  <c r="BV76" i="446"/>
  <c r="BW69" i="446"/>
  <c r="BW62" i="446"/>
  <c r="BW55" i="446"/>
  <c r="BW47" i="446"/>
  <c r="BU41" i="446"/>
  <c r="BV36" i="446"/>
  <c r="BW31" i="446"/>
  <c r="BU25" i="446"/>
  <c r="BI15" i="446"/>
  <c r="BW143" i="446"/>
  <c r="BU130" i="446"/>
  <c r="BW115" i="446"/>
  <c r="BW89" i="446"/>
  <c r="BV79" i="446"/>
  <c r="BW66" i="446"/>
  <c r="BV51" i="446"/>
  <c r="BW45" i="446"/>
  <c r="BW32" i="446"/>
  <c r="BK14" i="446"/>
  <c r="BU128" i="446"/>
  <c r="BV109" i="446"/>
  <c r="BW92" i="446"/>
  <c r="BU72" i="446"/>
  <c r="BW36" i="446"/>
  <c r="BU120" i="446"/>
  <c r="BV83" i="446"/>
  <c r="BU43" i="446"/>
  <c r="BU22" i="446"/>
  <c r="BU132" i="446"/>
  <c r="BU110" i="446"/>
  <c r="BV68" i="446"/>
  <c r="BU50" i="446"/>
  <c r="BW33" i="446"/>
  <c r="BI13" i="446"/>
  <c r="BV70" i="446"/>
  <c r="BW57" i="446"/>
  <c r="BU27" i="446"/>
  <c r="BJ15" i="446"/>
  <c r="BV145" i="446"/>
  <c r="BW118" i="446"/>
  <c r="BW96" i="446"/>
  <c r="BW79" i="446"/>
  <c r="BV54" i="446"/>
  <c r="BW44" i="446"/>
  <c r="BU31" i="446"/>
  <c r="BW25" i="446"/>
  <c r="BW145" i="446"/>
  <c r="BU139" i="446"/>
  <c r="BV134" i="446"/>
  <c r="BW129" i="446"/>
  <c r="BU123" i="446"/>
  <c r="BV118" i="446"/>
  <c r="BW113" i="446"/>
  <c r="BU107" i="446"/>
  <c r="BV102" i="446"/>
  <c r="BW97" i="446"/>
  <c r="BU91" i="446"/>
  <c r="BU141" i="446"/>
  <c r="BV136" i="446"/>
  <c r="BV127" i="446"/>
  <c r="BV121" i="446"/>
  <c r="BW114" i="446"/>
  <c r="BW107" i="446"/>
  <c r="BW100" i="446"/>
  <c r="BU92" i="446"/>
  <c r="BU86" i="446"/>
  <c r="BV81" i="446"/>
  <c r="BW76" i="446"/>
  <c r="BU70" i="446"/>
  <c r="BV65" i="446"/>
  <c r="BW60" i="446"/>
  <c r="BU54" i="446"/>
  <c r="BV141" i="446"/>
  <c r="BW134" i="446"/>
  <c r="BV124" i="446"/>
  <c r="BW110" i="446"/>
  <c r="BV99" i="446"/>
  <c r="BW95" i="446"/>
  <c r="BU85" i="446"/>
  <c r="BU76" i="446"/>
  <c r="BV71" i="446"/>
  <c r="BV62" i="446"/>
  <c r="BV56" i="446"/>
  <c r="BW50" i="446"/>
  <c r="BU44" i="446"/>
  <c r="BV39" i="446"/>
  <c r="BW34" i="446"/>
  <c r="BU28" i="446"/>
  <c r="BV23" i="446"/>
  <c r="BW144" i="446"/>
  <c r="BV135" i="446"/>
  <c r="BW119" i="446"/>
  <c r="BV113" i="446"/>
  <c r="BU105" i="446"/>
  <c r="BV96" i="446"/>
  <c r="BU89" i="446"/>
  <c r="BU80" i="446"/>
  <c r="BV75" i="446"/>
  <c r="BV66" i="446"/>
  <c r="BV60" i="446"/>
  <c r="BW53" i="446"/>
  <c r="BU45" i="446"/>
  <c r="BV40" i="446"/>
  <c r="BW35" i="446"/>
  <c r="BU29" i="446"/>
  <c r="BV24" i="446"/>
  <c r="BI14" i="446"/>
  <c r="BU138" i="446"/>
  <c r="BV128" i="446"/>
  <c r="BV108" i="446"/>
  <c r="BU88" i="446"/>
  <c r="BW77" i="446"/>
  <c r="BU65" i="446"/>
  <c r="BV50" i="446"/>
  <c r="BV41" i="446"/>
  <c r="BU30" i="446"/>
  <c r="BJ13" i="446"/>
  <c r="BV123" i="446"/>
  <c r="BV103" i="446"/>
  <c r="BV86" i="446"/>
  <c r="BW70" i="446"/>
  <c r="BU34" i="446"/>
  <c r="BU97" i="446"/>
  <c r="BU56" i="446"/>
  <c r="BV42" i="446"/>
  <c r="BU144" i="446"/>
  <c r="BV131" i="446"/>
  <c r="BU94" i="446"/>
  <c r="BV63" i="446"/>
  <c r="BW49" i="446"/>
  <c r="BV29" i="446"/>
  <c r="BV112" i="446"/>
  <c r="BU68" i="446"/>
  <c r="BV52" i="446"/>
  <c r="BV26" i="446"/>
  <c r="BU146" i="446"/>
  <c r="BW135" i="446"/>
  <c r="BV117" i="446"/>
  <c r="BU83" i="446"/>
  <c r="BU71" i="446"/>
  <c r="BU52" i="446"/>
  <c r="BU42" i="446"/>
  <c r="BV30" i="446"/>
  <c r="BJ16" i="446"/>
  <c r="BW137" i="446"/>
  <c r="BV126" i="446"/>
  <c r="BU115" i="446"/>
  <c r="BW105" i="446"/>
  <c r="BV94" i="446"/>
  <c r="BW139" i="446"/>
  <c r="BU124" i="446"/>
  <c r="BU109" i="446"/>
  <c r="BV95" i="446"/>
  <c r="BW84" i="446"/>
  <c r="BV73" i="446"/>
  <c r="BU62" i="446"/>
  <c r="BW52" i="446"/>
  <c r="BW128" i="446"/>
  <c r="BW103" i="446"/>
  <c r="BV88" i="446"/>
  <c r="BW74" i="446"/>
  <c r="BU59" i="446"/>
  <c r="BV47" i="446"/>
  <c r="BU36" i="446"/>
  <c r="BW26" i="446"/>
  <c r="BV140" i="446"/>
  <c r="BV115" i="446"/>
  <c r="BU100" i="446"/>
  <c r="BW85" i="446"/>
  <c r="BW71" i="446"/>
  <c r="BU57" i="446"/>
  <c r="BW43" i="446"/>
  <c r="BV32" i="446"/>
  <c r="BI16" i="446"/>
  <c r="BW131" i="446"/>
  <c r="BW94" i="446"/>
  <c r="BU67" i="446"/>
  <c r="BU46" i="446"/>
  <c r="BV25" i="446"/>
  <c r="BU116" i="446"/>
  <c r="BW73" i="446"/>
  <c r="BV22" i="446"/>
  <c r="BV49" i="446"/>
  <c r="BU133" i="446"/>
  <c r="BV74" i="446"/>
  <c r="BU39" i="446"/>
  <c r="BV80" i="446"/>
  <c r="BV33" i="446"/>
  <c r="BU122" i="446"/>
  <c r="BU104" i="446"/>
  <c r="BV64" i="446"/>
  <c r="BV37" i="446"/>
  <c r="BU143" i="446"/>
  <c r="BW133" i="446"/>
  <c r="BV122" i="446"/>
  <c r="BU111" i="446"/>
  <c r="BW101" i="446"/>
  <c r="BV90" i="446"/>
  <c r="BU134" i="446"/>
  <c r="BV120" i="446"/>
  <c r="BV105" i="446"/>
  <c r="BW91" i="446"/>
  <c r="BW80" i="446"/>
  <c r="BV69" i="446"/>
  <c r="BU58" i="446"/>
  <c r="BV139" i="446"/>
  <c r="BW120" i="446"/>
  <c r="BU98" i="446"/>
  <c r="BW83" i="446"/>
  <c r="BU69" i="446"/>
  <c r="BV55" i="446"/>
  <c r="BV43" i="446"/>
  <c r="BU32" i="446"/>
  <c r="BW22" i="446"/>
  <c r="BU129" i="446"/>
  <c r="BU112" i="446"/>
  <c r="BV93" i="446"/>
  <c r="BU79" i="446"/>
  <c r="BU64" i="446"/>
  <c r="BU49" i="446"/>
  <c r="BW39" i="446"/>
  <c r="BV28" i="446"/>
  <c r="BK12" i="446"/>
  <c r="BW127" i="446"/>
  <c r="BW86" i="446"/>
  <c r="BW63" i="446"/>
  <c r="BU35" i="446"/>
  <c r="BI12" i="446"/>
  <c r="BW102" i="446"/>
  <c r="BU51" i="446"/>
  <c r="BV92" i="446"/>
  <c r="BW40" i="446"/>
  <c r="BV129" i="446"/>
  <c r="BW61" i="446"/>
  <c r="BK15" i="446"/>
  <c r="BU61" i="446"/>
  <c r="BW24" i="446"/>
  <c r="BV125" i="446"/>
  <c r="BW82" i="446"/>
  <c r="BU47" i="446"/>
  <c r="BW28" i="446"/>
  <c r="BV142" i="446"/>
  <c r="BW121" i="446"/>
  <c r="BU99" i="446"/>
  <c r="BW132" i="446"/>
  <c r="BV104" i="446"/>
  <c r="BU78" i="446"/>
  <c r="BV57" i="446"/>
  <c r="BV119" i="446"/>
  <c r="BW81" i="446"/>
  <c r="BU53" i="446"/>
  <c r="BV31" i="446"/>
  <c r="BW126" i="446"/>
  <c r="BV91" i="446"/>
  <c r="BU63" i="446"/>
  <c r="BU37" i="446"/>
  <c r="BU145" i="446"/>
  <c r="BV84" i="446"/>
  <c r="BV34" i="446"/>
  <c r="BV100" i="446"/>
  <c r="BU87" i="446"/>
  <c r="BW112" i="446"/>
  <c r="BJ14" i="446"/>
  <c r="BK16" i="446"/>
  <c r="BU81" i="446"/>
  <c r="BU26" i="446"/>
  <c r="BV138" i="446"/>
  <c r="BW117" i="446"/>
  <c r="BU95" i="446"/>
  <c r="BU125" i="446"/>
  <c r="BW98" i="446"/>
  <c r="BU74" i="446"/>
  <c r="BV53" i="446"/>
  <c r="BW108" i="446"/>
  <c r="BU75" i="446"/>
  <c r="BU48" i="446"/>
  <c r="BV27" i="446"/>
  <c r="BU117" i="446"/>
  <c r="BW87" i="446"/>
  <c r="BV59" i="446"/>
  <c r="BU33" i="446"/>
  <c r="BV133" i="446"/>
  <c r="BW75" i="446"/>
  <c r="BW29" i="446"/>
  <c r="BU84" i="446"/>
  <c r="BW54" i="446"/>
  <c r="BU77" i="446"/>
  <c r="BW104" i="446"/>
  <c r="BW140" i="446"/>
  <c r="BV67" i="446"/>
  <c r="BU131" i="446"/>
  <c r="BW146" i="446"/>
  <c r="BV89" i="446"/>
  <c r="BW138" i="446"/>
  <c r="BW67" i="446"/>
  <c r="BK13" i="446"/>
  <c r="BW78" i="446"/>
  <c r="BW27" i="446"/>
  <c r="BU55" i="446"/>
  <c r="BV38" i="446"/>
  <c r="BW59" i="446"/>
  <c r="BU121" i="446"/>
  <c r="BV110" i="446"/>
  <c r="BV97" i="446"/>
  <c r="BW111" i="446"/>
  <c r="BV116" i="446"/>
  <c r="BW37" i="446"/>
  <c r="BV46" i="446"/>
  <c r="BU127" i="446"/>
  <c r="BU140" i="446"/>
  <c r="BV85" i="446"/>
  <c r="BV132" i="446"/>
  <c r="BU60" i="446"/>
  <c r="BU142" i="446"/>
  <c r="BU73" i="446"/>
  <c r="BW23" i="446"/>
  <c r="BW48" i="446"/>
  <c r="BU23" i="446"/>
  <c r="BV45" i="446"/>
  <c r="BW106" i="446"/>
  <c r="BU118" i="446"/>
  <c r="BW68" i="446"/>
  <c r="BW42" i="446"/>
  <c r="BV48" i="446"/>
  <c r="BU137" i="446"/>
  <c r="BV58" i="446"/>
  <c r="BW64" i="446"/>
  <c r="BV44" i="446"/>
  <c r="BU38" i="446"/>
  <c r="BV101" i="446"/>
  <c r="BU90" i="446"/>
  <c r="BV107" i="446"/>
  <c r="BW41" i="446"/>
  <c r="BV106" i="446"/>
  <c r="BW38" i="446"/>
  <c r="BW122" i="446"/>
  <c r="BV111" i="446"/>
  <c r="BW142" i="446"/>
  <c r="M233" i="449"/>
  <c r="M225" i="449"/>
  <c r="M232" i="449"/>
  <c r="M224" i="449"/>
  <c r="M237" i="449"/>
  <c r="M219" i="449"/>
  <c r="M211" i="449"/>
  <c r="M203" i="449"/>
  <c r="M195" i="449"/>
  <c r="M187" i="449"/>
  <c r="M179" i="449"/>
  <c r="M171" i="449"/>
  <c r="M163" i="449"/>
  <c r="M155" i="449"/>
  <c r="M147" i="449"/>
  <c r="M242" i="449"/>
  <c r="M222" i="449"/>
  <c r="M214" i="449"/>
  <c r="M206" i="449"/>
  <c r="M198" i="449"/>
  <c r="M190" i="449"/>
  <c r="M182" i="449"/>
  <c r="M174" i="449"/>
  <c r="M166" i="449"/>
  <c r="M158" i="449"/>
  <c r="M150" i="449"/>
  <c r="M142" i="449"/>
  <c r="M135" i="449"/>
  <c r="M128" i="449"/>
  <c r="M120" i="449"/>
  <c r="M112" i="449"/>
  <c r="M104" i="449"/>
  <c r="M96" i="449"/>
  <c r="M88" i="449"/>
  <c r="M80" i="449"/>
  <c r="M72" i="449"/>
  <c r="M64" i="449"/>
  <c r="M56" i="449"/>
  <c r="M48" i="449"/>
  <c r="M40" i="449"/>
  <c r="M32" i="449"/>
  <c r="M24" i="449"/>
  <c r="M129" i="449"/>
  <c r="M121" i="449"/>
  <c r="M113" i="449"/>
  <c r="M105" i="449"/>
  <c r="M97" i="449"/>
  <c r="M89" i="449"/>
  <c r="M81" i="449"/>
  <c r="M73" i="449"/>
  <c r="M65" i="449"/>
  <c r="M57" i="449"/>
  <c r="M49" i="449"/>
  <c r="M41" i="449"/>
  <c r="M33" i="449"/>
  <c r="M137" i="449"/>
  <c r="M245" i="449"/>
  <c r="M244" i="449"/>
  <c r="M235" i="449"/>
  <c r="M209" i="449"/>
  <c r="M201" i="449"/>
  <c r="M185" i="449"/>
  <c r="M177" i="449"/>
  <c r="M161" i="449"/>
  <c r="M153" i="449"/>
  <c r="M240" i="449"/>
  <c r="M220" i="449"/>
  <c r="M212" i="449"/>
  <c r="M196" i="449"/>
  <c r="M188" i="449"/>
  <c r="M172" i="449"/>
  <c r="M164" i="449"/>
  <c r="M148" i="449"/>
  <c r="M140" i="449"/>
  <c r="M126" i="449"/>
  <c r="M118" i="449"/>
  <c r="M102" i="449"/>
  <c r="M94" i="449"/>
  <c r="M78" i="449"/>
  <c r="M70" i="449"/>
  <c r="M54" i="449"/>
  <c r="M46" i="449"/>
  <c r="M30" i="449"/>
  <c r="M127" i="449"/>
  <c r="M119" i="449"/>
  <c r="M103" i="449"/>
  <c r="M87" i="449"/>
  <c r="M71" i="449"/>
  <c r="M63" i="449"/>
  <c r="M47" i="449"/>
  <c r="M31" i="449"/>
  <c r="M231" i="449"/>
  <c r="M230" i="449"/>
  <c r="M217" i="449"/>
  <c r="M193" i="449"/>
  <c r="M169" i="449"/>
  <c r="M145" i="449"/>
  <c r="M204" i="449"/>
  <c r="M180" i="449"/>
  <c r="M156" i="449"/>
  <c r="M134" i="449"/>
  <c r="M110" i="449"/>
  <c r="M86" i="449"/>
  <c r="M62" i="449"/>
  <c r="M38" i="449"/>
  <c r="M139" i="449"/>
  <c r="M111" i="449"/>
  <c r="M95" i="449"/>
  <c r="M79" i="449"/>
  <c r="M55" i="449"/>
  <c r="M39" i="449"/>
  <c r="M25" i="449"/>
  <c r="M234" i="449"/>
  <c r="M239" i="449"/>
  <c r="M213" i="449"/>
  <c r="M197" i="449"/>
  <c r="M181" i="449"/>
  <c r="M165" i="449"/>
  <c r="M149" i="449"/>
  <c r="M236" i="449"/>
  <c r="M208" i="449"/>
  <c r="M192" i="449"/>
  <c r="M176" i="449"/>
  <c r="M160" i="449"/>
  <c r="M144" i="449"/>
  <c r="M130" i="449"/>
  <c r="M114" i="449"/>
  <c r="M98" i="449"/>
  <c r="M82" i="449"/>
  <c r="M66" i="449"/>
  <c r="M50" i="449"/>
  <c r="M34" i="449"/>
  <c r="M131" i="449"/>
  <c r="M115" i="449"/>
  <c r="M99" i="449"/>
  <c r="M83" i="449"/>
  <c r="M67" i="449"/>
  <c r="M51" i="449"/>
  <c r="M35" i="449"/>
  <c r="M23" i="449"/>
  <c r="M229" i="449"/>
  <c r="M223" i="449"/>
  <c r="M207" i="449"/>
  <c r="M191" i="449"/>
  <c r="M159" i="449"/>
  <c r="M143" i="449"/>
  <c r="M202" i="449"/>
  <c r="M186" i="449"/>
  <c r="M170" i="449"/>
  <c r="M154" i="449"/>
  <c r="M124" i="449"/>
  <c r="M108" i="449"/>
  <c r="M76" i="449"/>
  <c r="M60" i="449"/>
  <c r="M28" i="449"/>
  <c r="M125" i="449"/>
  <c r="M109" i="449"/>
  <c r="M77" i="449"/>
  <c r="M61" i="449"/>
  <c r="M29" i="449"/>
  <c r="M226" i="449"/>
  <c r="M205" i="449"/>
  <c r="M228" i="449"/>
  <c r="M175" i="449"/>
  <c r="M218" i="449"/>
  <c r="M138" i="449"/>
  <c r="M92" i="449"/>
  <c r="M44" i="449"/>
  <c r="M93" i="449"/>
  <c r="M45" i="449"/>
  <c r="M227" i="449"/>
  <c r="M221" i="449"/>
  <c r="M189" i="449"/>
  <c r="M173" i="449"/>
  <c r="M157" i="449"/>
  <c r="M141" i="449"/>
  <c r="M216" i="449"/>
  <c r="M200" i="449"/>
  <c r="M184" i="449"/>
  <c r="M168" i="449"/>
  <c r="M152" i="449"/>
  <c r="M136" i="449"/>
  <c r="M122" i="449"/>
  <c r="M106" i="449"/>
  <c r="M90" i="449"/>
  <c r="M74" i="449"/>
  <c r="M58" i="449"/>
  <c r="M42" i="449"/>
  <c r="M26" i="449"/>
  <c r="M123" i="449"/>
  <c r="M107" i="449"/>
  <c r="M91" i="449"/>
  <c r="M75" i="449"/>
  <c r="M59" i="449"/>
  <c r="M43" i="449"/>
  <c r="M27" i="449"/>
  <c r="M243" i="449"/>
  <c r="M241" i="449"/>
  <c r="M215" i="449"/>
  <c r="M199" i="449"/>
  <c r="M183" i="449"/>
  <c r="M167" i="449"/>
  <c r="M151" i="449"/>
  <c r="M238" i="449"/>
  <c r="M210" i="449"/>
  <c r="M194" i="449"/>
  <c r="M178" i="449"/>
  <c r="M162" i="449"/>
  <c r="M146" i="449"/>
  <c r="M132" i="449"/>
  <c r="M116" i="449"/>
  <c r="M100" i="449"/>
  <c r="M84" i="449"/>
  <c r="M68" i="449"/>
  <c r="M52" i="449"/>
  <c r="M36" i="449"/>
  <c r="M133" i="449"/>
  <c r="M117" i="449"/>
  <c r="M101" i="449"/>
  <c r="M85" i="449"/>
  <c r="M69" i="449"/>
  <c r="M53" i="449"/>
  <c r="M37" i="449"/>
  <c r="M246" i="449"/>
  <c r="BW139" i="342"/>
  <c r="BW133" i="342"/>
  <c r="BW125" i="342"/>
  <c r="BW114" i="342"/>
  <c r="BW110" i="342"/>
  <c r="BW91" i="342"/>
  <c r="BW89" i="342"/>
  <c r="BW86" i="342"/>
  <c r="BW83" i="342"/>
  <c r="BW74" i="342"/>
  <c r="BW67" i="342"/>
  <c r="BW64" i="342"/>
  <c r="BW58" i="342"/>
  <c r="BW54" i="342"/>
  <c r="BW109" i="342"/>
  <c r="BW99" i="342"/>
  <c r="BW85" i="342"/>
  <c r="BW75" i="342"/>
  <c r="BW63" i="342"/>
  <c r="BW43" i="342"/>
  <c r="BW30" i="342"/>
  <c r="BV143" i="342"/>
  <c r="BV135" i="342"/>
  <c r="BU129" i="342"/>
  <c r="BW121" i="342"/>
  <c r="BU117" i="342"/>
  <c r="BV111" i="342"/>
  <c r="BV103" i="342"/>
  <c r="BW97" i="342"/>
  <c r="BV91" i="342"/>
  <c r="BV83" i="342"/>
  <c r="BU77" i="342"/>
  <c r="BV71" i="342"/>
  <c r="BW65" i="342"/>
  <c r="BV59" i="342"/>
  <c r="BU53" i="342"/>
  <c r="BV47" i="342"/>
  <c r="BV39" i="342"/>
  <c r="BV144" i="342"/>
  <c r="BV137" i="342"/>
  <c r="BV130" i="342"/>
  <c r="BV121" i="342"/>
  <c r="BV112" i="342"/>
  <c r="BV105" i="342"/>
  <c r="BV96" i="342"/>
  <c r="BW88" i="342"/>
  <c r="BU79" i="342"/>
  <c r="BV66" i="342"/>
  <c r="BV57" i="342"/>
  <c r="BV48" i="342"/>
  <c r="BU40" i="342"/>
  <c r="BU30" i="342"/>
  <c r="BU26" i="342"/>
  <c r="BV140" i="342"/>
  <c r="BU131" i="342"/>
  <c r="BV118" i="342"/>
  <c r="BV109" i="342"/>
  <c r="BV97" i="342"/>
  <c r="BU84" i="342"/>
  <c r="BU75" i="342"/>
  <c r="BW59" i="342"/>
  <c r="BU48" i="342"/>
  <c r="BU34" i="342"/>
  <c r="BK14" i="342"/>
  <c r="BV134" i="342"/>
  <c r="BU126" i="342"/>
  <c r="BW142" i="342"/>
  <c r="BU140" i="342"/>
  <c r="BU118" i="342"/>
  <c r="BV110" i="342"/>
  <c r="BU103" i="342"/>
  <c r="BW87" i="342"/>
  <c r="BW78" i="342"/>
  <c r="BU66" i="342"/>
  <c r="BW52" i="342"/>
  <c r="BV44" i="342"/>
  <c r="BU35" i="342"/>
  <c r="BJ13" i="342"/>
  <c r="BW134" i="342"/>
  <c r="BU132" i="342"/>
  <c r="BU115" i="342"/>
  <c r="BU91" i="342"/>
  <c r="BW80" i="342"/>
  <c r="BV60" i="342"/>
  <c r="BU33" i="342"/>
  <c r="BI13" i="342"/>
  <c r="BU62" i="342"/>
  <c r="BU83" i="342"/>
  <c r="BV28" i="342"/>
  <c r="BV104" i="342"/>
  <c r="BV92" i="342"/>
  <c r="BV69" i="342"/>
  <c r="BU31" i="342"/>
  <c r="BV101" i="342"/>
  <c r="BU60" i="342"/>
  <c r="BV33" i="342"/>
  <c r="BU94" i="342"/>
  <c r="BU59" i="342"/>
  <c r="BW36" i="342"/>
  <c r="BW32" i="342"/>
  <c r="BW45" i="342"/>
  <c r="BW48" i="342"/>
  <c r="BW35" i="342"/>
  <c r="BI16" i="342"/>
  <c r="BK15" i="342"/>
  <c r="BW23" i="342"/>
  <c r="BW137" i="342"/>
  <c r="BW124" i="342"/>
  <c r="BW122" i="342"/>
  <c r="BW115" i="342"/>
  <c r="BW93" i="342"/>
  <c r="BW77" i="342"/>
  <c r="BW66" i="342"/>
  <c r="BW31" i="342"/>
  <c r="BW39" i="342"/>
  <c r="BU141" i="342"/>
  <c r="BU133" i="342"/>
  <c r="BV127" i="342"/>
  <c r="BU121" i="342"/>
  <c r="BV115" i="342"/>
  <c r="BU109" i="342"/>
  <c r="BW101" i="342"/>
  <c r="BU97" i="342"/>
  <c r="BU89" i="342"/>
  <c r="BW81" i="342"/>
  <c r="BV75" i="342"/>
  <c r="BW69" i="342"/>
  <c r="BU65" i="342"/>
  <c r="BU57" i="342"/>
  <c r="BV51" i="342"/>
  <c r="BU45" i="342"/>
  <c r="BU37" i="342"/>
  <c r="BU143" i="342"/>
  <c r="BW136" i="342"/>
  <c r="BV128" i="342"/>
  <c r="BW120" i="342"/>
  <c r="BU111" i="342"/>
  <c r="BW104" i="342"/>
  <c r="BU95" i="342"/>
  <c r="BU88" i="342"/>
  <c r="BU74" i="342"/>
  <c r="BV64" i="342"/>
  <c r="BU56" i="342"/>
  <c r="BU47" i="342"/>
  <c r="BV34" i="342"/>
  <c r="BV29" i="342"/>
  <c r="BV25" i="342"/>
  <c r="BU139" i="342"/>
  <c r="BW127" i="342"/>
  <c r="BV116" i="342"/>
  <c r="BW108" i="342"/>
  <c r="BU86" i="342"/>
  <c r="BW82" i="342"/>
  <c r="BV74" i="342"/>
  <c r="BV56" i="342"/>
  <c r="BU46" i="342"/>
  <c r="BV30" i="342"/>
  <c r="BJ12" i="342"/>
  <c r="BV132" i="342"/>
  <c r="BV125" i="342"/>
  <c r="BU142" i="342"/>
  <c r="BU130" i="342"/>
  <c r="BV117" i="342"/>
  <c r="BV108" i="342"/>
  <c r="BU99" i="342"/>
  <c r="BV86" i="342"/>
  <c r="BU78" i="342"/>
  <c r="BV65" i="342"/>
  <c r="BU52" i="342"/>
  <c r="BU43" i="342"/>
  <c r="BU29" i="342"/>
  <c r="BU146" i="342"/>
  <c r="BU134" i="342"/>
  <c r="BV126" i="342"/>
  <c r="BV102" i="342"/>
  <c r="BV90" i="342"/>
  <c r="BV72" i="342"/>
  <c r="BU38" i="342"/>
  <c r="BV32" i="342"/>
  <c r="BK12" i="342"/>
  <c r="BV24" i="342"/>
  <c r="BV68" i="342"/>
  <c r="BV122" i="342"/>
  <c r="BW103" i="342"/>
  <c r="BW79" i="342"/>
  <c r="BW68" i="342"/>
  <c r="BI12" i="342"/>
  <c r="BU100" i="342"/>
  <c r="BU51" i="342"/>
  <c r="BU119" i="342"/>
  <c r="BU92" i="342"/>
  <c r="BV58" i="342"/>
  <c r="BW33" i="342"/>
  <c r="BW47" i="342"/>
  <c r="BW25" i="342"/>
  <c r="BW26" i="342"/>
  <c r="BW46" i="342"/>
  <c r="BW146" i="342"/>
  <c r="BW143" i="342"/>
  <c r="BW141" i="342"/>
  <c r="BW90" i="342"/>
  <c r="BW56" i="342"/>
  <c r="BW105" i="342"/>
  <c r="BW96" i="342"/>
  <c r="BW76" i="342"/>
  <c r="BW72" i="342"/>
  <c r="BW61" i="342"/>
  <c r="BW60" i="342"/>
  <c r="BW57" i="342"/>
  <c r="BW28" i="342"/>
  <c r="BV23" i="342"/>
  <c r="BW145" i="342"/>
  <c r="BV131" i="342"/>
  <c r="BV119" i="342"/>
  <c r="BV107" i="342"/>
  <c r="BV95" i="342"/>
  <c r="BU81" i="342"/>
  <c r="BU69" i="342"/>
  <c r="BV55" i="342"/>
  <c r="BV43" i="342"/>
  <c r="BW138" i="342"/>
  <c r="BU127" i="342"/>
  <c r="BW106" i="342"/>
  <c r="BU90" i="342"/>
  <c r="BV73" i="342"/>
  <c r="BW51" i="342"/>
  <c r="BU32" i="342"/>
  <c r="BU24" i="342"/>
  <c r="BW123" i="342"/>
  <c r="BU108" i="342"/>
  <c r="BV78" i="342"/>
  <c r="BV54" i="342"/>
  <c r="BU25" i="342"/>
  <c r="BU128" i="342"/>
  <c r="BV141" i="342"/>
  <c r="BW116" i="342"/>
  <c r="BW95" i="342"/>
  <c r="BV77" i="342"/>
  <c r="BW50" i="342"/>
  <c r="BV26" i="342"/>
  <c r="BV133" i="342"/>
  <c r="BV100" i="342"/>
  <c r="BW71" i="342"/>
  <c r="BU27" i="342"/>
  <c r="BV93" i="342"/>
  <c r="BU114" i="342"/>
  <c r="BW70" i="342"/>
  <c r="BW111" i="342"/>
  <c r="BV38" i="342"/>
  <c r="BV70" i="342"/>
  <c r="BW41" i="342"/>
  <c r="BW29" i="342"/>
  <c r="BW24" i="342"/>
  <c r="BW22" i="342"/>
  <c r="BJ15" i="342"/>
  <c r="BI15" i="342"/>
  <c r="BU137" i="342"/>
  <c r="BW117" i="342"/>
  <c r="BU101" i="342"/>
  <c r="BU85" i="342"/>
  <c r="BV67" i="342"/>
  <c r="BW49" i="342"/>
  <c r="BV146" i="342"/>
  <c r="BU122" i="342"/>
  <c r="BU104" i="342"/>
  <c r="BV80" i="342"/>
  <c r="BV50" i="342"/>
  <c r="BU28" i="342"/>
  <c r="BU135" i="342"/>
  <c r="BU98" i="342"/>
  <c r="BU71" i="342"/>
  <c r="BU44" i="342"/>
  <c r="BW126" i="342"/>
  <c r="BV129" i="342"/>
  <c r="BV106" i="342"/>
  <c r="BU76" i="342"/>
  <c r="BV42" i="342"/>
  <c r="BW144" i="342"/>
  <c r="BU96" i="342"/>
  <c r="BV37" i="342"/>
  <c r="BW62" i="342"/>
  <c r="BV113" i="342"/>
  <c r="BU68" i="342"/>
  <c r="BV61" i="342"/>
  <c r="BU64" i="342"/>
  <c r="BW42" i="342"/>
  <c r="BU22" i="342"/>
  <c r="BK16" i="342"/>
  <c r="BU145" i="342"/>
  <c r="BU113" i="342"/>
  <c r="BW73" i="342"/>
  <c r="BU41" i="342"/>
  <c r="BV114" i="342"/>
  <c r="BU63" i="342"/>
  <c r="BU112" i="342"/>
  <c r="BV52" i="342"/>
  <c r="BU144" i="342"/>
  <c r="BV84" i="342"/>
  <c r="BI14" i="342"/>
  <c r="BV124" i="342"/>
  <c r="BV81" i="342"/>
  <c r="BJ14" i="342"/>
  <c r="BU50" i="342"/>
  <c r="BV94" i="342"/>
  <c r="BU102" i="342"/>
  <c r="BW107" i="342"/>
  <c r="BK13" i="342"/>
  <c r="BW27" i="342"/>
  <c r="BJ16" i="342"/>
  <c r="BW130" i="342"/>
  <c r="BW119" i="342"/>
  <c r="BW118" i="342"/>
  <c r="BW100" i="342"/>
  <c r="BW37" i="342"/>
  <c r="BW129" i="342"/>
  <c r="BW113" i="342"/>
  <c r="BV99" i="342"/>
  <c r="BV79" i="342"/>
  <c r="BV63" i="342"/>
  <c r="BU49" i="342"/>
  <c r="BU138" i="342"/>
  <c r="BU120" i="342"/>
  <c r="BV98" i="342"/>
  <c r="BU72" i="342"/>
  <c r="BU42" i="342"/>
  <c r="BV27" i="342"/>
  <c r="BV120" i="342"/>
  <c r="BV85" i="342"/>
  <c r="BU67" i="342"/>
  <c r="BU23" i="342"/>
  <c r="BU124" i="342"/>
  <c r="BW128" i="342"/>
  <c r="BV88" i="342"/>
  <c r="BU54" i="342"/>
  <c r="BU39" i="342"/>
  <c r="BW132" i="342"/>
  <c r="BU82" i="342"/>
  <c r="BU36" i="342"/>
  <c r="BW92" i="342"/>
  <c r="BW98" i="342"/>
  <c r="BU55" i="342"/>
  <c r="BV36" i="342"/>
  <c r="BV40" i="342"/>
  <c r="BW55" i="342"/>
  <c r="BU125" i="342"/>
  <c r="BU93" i="342"/>
  <c r="BU61" i="342"/>
  <c r="BU136" i="342"/>
  <c r="BV89" i="342"/>
  <c r="BV41" i="342"/>
  <c r="BV142" i="342"/>
  <c r="BW84" i="342"/>
  <c r="BV136" i="342"/>
  <c r="BU116" i="342"/>
  <c r="BV53" i="342"/>
  <c r="BU105" i="342"/>
  <c r="BV35" i="342"/>
  <c r="BU58" i="342"/>
  <c r="BV76" i="342"/>
  <c r="BU107" i="342"/>
  <c r="BU123" i="342"/>
  <c r="BU70" i="342"/>
  <c r="BW44" i="342"/>
  <c r="BW34" i="342"/>
  <c r="BU73" i="342"/>
  <c r="BV138" i="342"/>
  <c r="BW135" i="342"/>
  <c r="BW102" i="342"/>
  <c r="BW112" i="342"/>
  <c r="BV22" i="342"/>
  <c r="BV87" i="342"/>
  <c r="BW131" i="342"/>
  <c r="BV31" i="342"/>
  <c r="BV45" i="342"/>
  <c r="BU80" i="342"/>
  <c r="BV62" i="342"/>
  <c r="BU87" i="342"/>
  <c r="BW40" i="342"/>
  <c r="BV139" i="342"/>
  <c r="BU106" i="342"/>
  <c r="BV46" i="342"/>
  <c r="BW94" i="342"/>
  <c r="BW38" i="342"/>
  <c r="BV123" i="342"/>
  <c r="BW53" i="342"/>
  <c r="BV82" i="342"/>
  <c r="BU110" i="342"/>
  <c r="BW140" i="342"/>
  <c r="BV145" i="342"/>
  <c r="BV49" i="342"/>
  <c r="L228" i="450"/>
  <c r="L242" i="450"/>
  <c r="L233" i="450"/>
  <c r="L225" i="450"/>
  <c r="L222" i="450"/>
  <c r="L214" i="450"/>
  <c r="L237" i="450"/>
  <c r="L221" i="450"/>
  <c r="L200" i="450"/>
  <c r="L192" i="450"/>
  <c r="L184" i="450"/>
  <c r="L206" i="450"/>
  <c r="L176" i="450"/>
  <c r="L166" i="450"/>
  <c r="L158" i="450"/>
  <c r="L150" i="450"/>
  <c r="L211" i="450"/>
  <c r="L189" i="450"/>
  <c r="L195" i="450"/>
  <c r="L173" i="450"/>
  <c r="L165" i="450"/>
  <c r="L157" i="450"/>
  <c r="L149" i="450"/>
  <c r="L205" i="450"/>
  <c r="L137" i="450"/>
  <c r="L129" i="450"/>
  <c r="L121" i="450"/>
  <c r="L175" i="450"/>
  <c r="L181" i="450"/>
  <c r="L136" i="450"/>
  <c r="L128" i="450"/>
  <c r="L120" i="450"/>
  <c r="L109" i="450"/>
  <c r="L101" i="450"/>
  <c r="L93" i="450"/>
  <c r="L85" i="450"/>
  <c r="L77" i="450"/>
  <c r="L69" i="450"/>
  <c r="L116" i="450"/>
  <c r="L108" i="450"/>
  <c r="L100" i="450"/>
  <c r="L92" i="450"/>
  <c r="L84" i="450"/>
  <c r="L76" i="450"/>
  <c r="L68" i="450"/>
  <c r="L59" i="450"/>
  <c r="L51" i="450"/>
  <c r="L43" i="450"/>
  <c r="L35" i="450"/>
  <c r="L27" i="450"/>
  <c r="L63" i="450"/>
  <c r="L56" i="450"/>
  <c r="L48" i="450"/>
  <c r="L40" i="450"/>
  <c r="L32" i="450"/>
  <c r="L24" i="450"/>
  <c r="L234" i="450"/>
  <c r="L226" i="450"/>
  <c r="L240" i="450"/>
  <c r="L231" i="450"/>
  <c r="L241" i="450"/>
  <c r="L220" i="450"/>
  <c r="L212" i="450"/>
  <c r="L243" i="450"/>
  <c r="L215" i="450"/>
  <c r="L198" i="450"/>
  <c r="L190" i="450"/>
  <c r="L235" i="450"/>
  <c r="L199" i="450"/>
  <c r="L172" i="450"/>
  <c r="L164" i="450"/>
  <c r="L156" i="450"/>
  <c r="L148" i="450"/>
  <c r="L208" i="450"/>
  <c r="L179" i="450"/>
  <c r="L187" i="450"/>
  <c r="L171" i="450"/>
  <c r="L163" i="450"/>
  <c r="L155" i="450"/>
  <c r="L147" i="450"/>
  <c r="L193" i="450"/>
  <c r="L135" i="450"/>
  <c r="L127" i="450"/>
  <c r="L119" i="450"/>
  <c r="L201" i="450"/>
  <c r="L142" i="450"/>
  <c r="L134" i="450"/>
  <c r="L126" i="450"/>
  <c r="L115" i="450"/>
  <c r="L107" i="450"/>
  <c r="L99" i="450"/>
  <c r="L91" i="450"/>
  <c r="L83" i="450"/>
  <c r="L75" i="450"/>
  <c r="L67" i="450"/>
  <c r="L114" i="450"/>
  <c r="L106" i="450"/>
  <c r="L98" i="450"/>
  <c r="L90" i="450"/>
  <c r="L82" i="450"/>
  <c r="L74" i="450"/>
  <c r="L66" i="450"/>
  <c r="L57" i="450"/>
  <c r="L49" i="450"/>
  <c r="L41" i="450"/>
  <c r="L33" i="450"/>
  <c r="L25" i="450"/>
  <c r="L61" i="450"/>
  <c r="L54" i="450"/>
  <c r="L46" i="450"/>
  <c r="L38" i="450"/>
  <c r="L30" i="450"/>
  <c r="L230" i="450"/>
  <c r="L236" i="450"/>
  <c r="L224" i="450"/>
  <c r="L245" i="450"/>
  <c r="L202" i="450"/>
  <c r="L186" i="450"/>
  <c r="L183" i="450"/>
  <c r="L160" i="450"/>
  <c r="L144" i="450"/>
  <c r="L203" i="450"/>
  <c r="L167" i="450"/>
  <c r="L151" i="450"/>
  <c r="L139" i="450"/>
  <c r="L123" i="450"/>
  <c r="L182" i="450"/>
  <c r="L130" i="450"/>
  <c r="L111" i="450"/>
  <c r="L95" i="450"/>
  <c r="L79" i="450"/>
  <c r="L118" i="450"/>
  <c r="L102" i="450"/>
  <c r="L86" i="450"/>
  <c r="L70" i="450"/>
  <c r="L53" i="450"/>
  <c r="L37" i="450"/>
  <c r="L65" i="450"/>
  <c r="L50" i="450"/>
  <c r="L34" i="450"/>
  <c r="L216" i="450"/>
  <c r="L194" i="450"/>
  <c r="L168" i="450"/>
  <c r="L197" i="450"/>
  <c r="L159" i="450"/>
  <c r="L131" i="450"/>
  <c r="L138" i="450"/>
  <c r="L103" i="450"/>
  <c r="L71" i="450"/>
  <c r="L94" i="450"/>
  <c r="L62" i="450"/>
  <c r="L29" i="450"/>
  <c r="L42" i="450"/>
  <c r="L232" i="450"/>
  <c r="L239" i="450"/>
  <c r="L210" i="450"/>
  <c r="L188" i="450"/>
  <c r="L162" i="450"/>
  <c r="L174" i="450"/>
  <c r="L153" i="450"/>
  <c r="L125" i="450"/>
  <c r="L132" i="450"/>
  <c r="L97" i="450"/>
  <c r="L178" i="450"/>
  <c r="L104" i="450"/>
  <c r="L72" i="450"/>
  <c r="L39" i="450"/>
  <c r="L52" i="450"/>
  <c r="L246" i="450"/>
  <c r="L229" i="450"/>
  <c r="L218" i="450"/>
  <c r="L223" i="450"/>
  <c r="L196" i="450"/>
  <c r="L219" i="450"/>
  <c r="L170" i="450"/>
  <c r="L154" i="450"/>
  <c r="L207" i="450"/>
  <c r="L180" i="450"/>
  <c r="L161" i="450"/>
  <c r="L145" i="450"/>
  <c r="L133" i="450"/>
  <c r="L117" i="450"/>
  <c r="L140" i="450"/>
  <c r="L124" i="450"/>
  <c r="L105" i="450"/>
  <c r="L89" i="450"/>
  <c r="L73" i="450"/>
  <c r="L112" i="450"/>
  <c r="L96" i="450"/>
  <c r="L80" i="450"/>
  <c r="L64" i="450"/>
  <c r="L47" i="450"/>
  <c r="L31" i="450"/>
  <c r="L60" i="450"/>
  <c r="L44" i="450"/>
  <c r="L28" i="450"/>
  <c r="L244" i="450"/>
  <c r="L227" i="450"/>
  <c r="L209" i="450"/>
  <c r="L213" i="450"/>
  <c r="L152" i="450"/>
  <c r="L177" i="450"/>
  <c r="L143" i="450"/>
  <c r="L217" i="450"/>
  <c r="L122" i="450"/>
  <c r="L87" i="450"/>
  <c r="L110" i="450"/>
  <c r="L78" i="450"/>
  <c r="L45" i="450"/>
  <c r="L58" i="450"/>
  <c r="L26" i="450"/>
  <c r="L238" i="450"/>
  <c r="L204" i="450"/>
  <c r="L191" i="450"/>
  <c r="L146" i="450"/>
  <c r="L169" i="450"/>
  <c r="L141" i="450"/>
  <c r="L185" i="450"/>
  <c r="L113" i="450"/>
  <c r="L81" i="450"/>
  <c r="L88" i="450"/>
  <c r="L55" i="450"/>
  <c r="L23" i="450"/>
  <c r="L36" i="450"/>
  <c r="N234" i="448"/>
  <c r="N226" i="448"/>
  <c r="N237" i="448"/>
  <c r="N227" i="448"/>
  <c r="N219" i="448"/>
  <c r="N203" i="448"/>
  <c r="N243" i="448"/>
  <c r="N196" i="448"/>
  <c r="N181" i="448"/>
  <c r="N165" i="448"/>
  <c r="N149" i="448"/>
  <c r="N133" i="448"/>
  <c r="N121" i="448"/>
  <c r="N113" i="448"/>
  <c r="N105" i="448"/>
  <c r="N97" i="448"/>
  <c r="N89" i="448"/>
  <c r="N81" i="448"/>
  <c r="N73" i="448"/>
  <c r="N65" i="448"/>
  <c r="N57" i="448"/>
  <c r="N49" i="448"/>
  <c r="N41" i="448"/>
  <c r="N33" i="448"/>
  <c r="N25" i="448"/>
  <c r="N191" i="448"/>
  <c r="N207" i="448"/>
  <c r="N183" i="448"/>
  <c r="N151" i="448"/>
  <c r="N221" i="448"/>
  <c r="N199" i="448"/>
  <c r="N156" i="448"/>
  <c r="N128" i="448"/>
  <c r="N186" i="448"/>
  <c r="N154" i="448"/>
  <c r="N56" i="448"/>
  <c r="N48" i="448"/>
  <c r="N40" i="448"/>
  <c r="N32" i="448"/>
  <c r="N24" i="448"/>
  <c r="N169" i="448"/>
  <c r="N137" i="448"/>
  <c r="N118" i="448"/>
  <c r="N102" i="448"/>
  <c r="N86" i="448"/>
  <c r="N70" i="448"/>
  <c r="N241" i="448"/>
  <c r="N187" i="448"/>
  <c r="N155" i="448"/>
  <c r="N224" i="448"/>
  <c r="N185" i="448"/>
  <c r="N153" i="448"/>
  <c r="N120" i="448"/>
  <c r="N104" i="448"/>
  <c r="N88" i="448"/>
  <c r="N72" i="448"/>
  <c r="N246" i="448"/>
  <c r="N225" i="448"/>
  <c r="N202" i="448"/>
  <c r="N190" i="448"/>
  <c r="N174" i="448"/>
  <c r="N142" i="448"/>
  <c r="N119" i="448"/>
  <c r="N103" i="448"/>
  <c r="N87" i="448"/>
  <c r="N71" i="448"/>
  <c r="N63" i="448"/>
  <c r="N47" i="448"/>
  <c r="N39" i="448"/>
  <c r="N23" i="448"/>
  <c r="N235" i="448"/>
  <c r="N175" i="448"/>
  <c r="N217" i="448"/>
  <c r="N148" i="448"/>
  <c r="N184" i="448"/>
  <c r="N54" i="448"/>
  <c r="N38" i="448"/>
  <c r="N30" i="448"/>
  <c r="N163" i="448"/>
  <c r="N114" i="448"/>
  <c r="N82" i="448"/>
  <c r="N215" i="448"/>
  <c r="N170" i="448"/>
  <c r="N209" i="448"/>
  <c r="N147" i="448"/>
  <c r="N100" i="448"/>
  <c r="N68" i="448"/>
  <c r="N232" i="448"/>
  <c r="N233" i="448"/>
  <c r="N218" i="448"/>
  <c r="N220" i="448"/>
  <c r="N158" i="448"/>
  <c r="N127" i="448"/>
  <c r="N111" i="448"/>
  <c r="N95" i="448"/>
  <c r="N79" i="448"/>
  <c r="N55" i="448"/>
  <c r="N31" i="448"/>
  <c r="N197" i="448"/>
  <c r="N143" i="448"/>
  <c r="N180" i="448"/>
  <c r="N214" i="448"/>
  <c r="N152" i="448"/>
  <c r="N46" i="448"/>
  <c r="N192" i="448"/>
  <c r="N131" i="448"/>
  <c r="N98" i="448"/>
  <c r="N66" i="448"/>
  <c r="N138" i="448"/>
  <c r="N179" i="448"/>
  <c r="N116" i="448"/>
  <c r="N84" i="448"/>
  <c r="N238" i="448"/>
  <c r="N236" i="448"/>
  <c r="N194" i="448"/>
  <c r="N182" i="448"/>
  <c r="N150" i="448"/>
  <c r="N123" i="448"/>
  <c r="N107" i="448"/>
  <c r="N91" i="448"/>
  <c r="N75" i="448"/>
  <c r="N59" i="448"/>
  <c r="N43" i="448"/>
  <c r="N27" i="448"/>
  <c r="N216" i="448"/>
  <c r="N159" i="448"/>
  <c r="N205" i="448"/>
  <c r="N132" i="448"/>
  <c r="N171" i="448"/>
  <c r="N50" i="448"/>
  <c r="N34" i="448"/>
  <c r="N176" i="448"/>
  <c r="N122" i="448"/>
  <c r="N90" i="448"/>
  <c r="N58" i="448"/>
  <c r="N161" i="448"/>
  <c r="N198" i="448"/>
  <c r="N124" i="448"/>
  <c r="N92" i="448"/>
  <c r="N60" i="448"/>
  <c r="N230" i="448"/>
  <c r="N231" i="448"/>
  <c r="N211" i="448"/>
  <c r="N212" i="448"/>
  <c r="N173" i="448"/>
  <c r="N117" i="448"/>
  <c r="N101" i="448"/>
  <c r="N85" i="448"/>
  <c r="N69" i="448"/>
  <c r="N53" i="448"/>
  <c r="N242" i="448"/>
  <c r="N193" i="448"/>
  <c r="N135" i="448"/>
  <c r="N172" i="448"/>
  <c r="N213" i="448"/>
  <c r="N44" i="448"/>
  <c r="N28" i="448"/>
  <c r="N146" i="448"/>
  <c r="N110" i="448"/>
  <c r="N78" i="448"/>
  <c r="N136" i="448"/>
  <c r="N162" i="448"/>
  <c r="N112" i="448"/>
  <c r="N80" i="448"/>
  <c r="N228" i="448"/>
  <c r="N229" i="448"/>
  <c r="N210" i="448"/>
  <c r="N204" i="448"/>
  <c r="N166" i="448"/>
  <c r="N134" i="448"/>
  <c r="N115" i="448"/>
  <c r="N99" i="448"/>
  <c r="N83" i="448"/>
  <c r="N67" i="448"/>
  <c r="N51" i="448"/>
  <c r="N35" i="448"/>
  <c r="N239" i="448"/>
  <c r="N188" i="448"/>
  <c r="N240" i="448"/>
  <c r="N164" i="448"/>
  <c r="N223" i="448"/>
  <c r="N139" i="448"/>
  <c r="N42" i="448"/>
  <c r="N26" i="448"/>
  <c r="N144" i="448"/>
  <c r="N106" i="448"/>
  <c r="N74" i="448"/>
  <c r="N200" i="448"/>
  <c r="N129" i="448"/>
  <c r="N160" i="448"/>
  <c r="N108" i="448"/>
  <c r="N76" i="448"/>
  <c r="N141" i="448"/>
  <c r="N37" i="448"/>
  <c r="N145" i="448"/>
  <c r="N201" i="448"/>
  <c r="N245" i="448"/>
  <c r="N244" i="448"/>
  <c r="N195" i="448"/>
  <c r="N189" i="448"/>
  <c r="N157" i="448"/>
  <c r="N125" i="448"/>
  <c r="N109" i="448"/>
  <c r="N93" i="448"/>
  <c r="N77" i="448"/>
  <c r="N61" i="448"/>
  <c r="N45" i="448"/>
  <c r="N29" i="448"/>
  <c r="N222" i="448"/>
  <c r="N167" i="448"/>
  <c r="N206" i="448"/>
  <c r="N140" i="448"/>
  <c r="N177" i="448"/>
  <c r="N52" i="448"/>
  <c r="N36" i="448"/>
  <c r="N178" i="448"/>
  <c r="N126" i="448"/>
  <c r="N94" i="448"/>
  <c r="N62" i="448"/>
  <c r="N168" i="448"/>
  <c r="N208" i="448"/>
  <c r="N130" i="448"/>
  <c r="N96" i="448"/>
  <c r="N64" i="448"/>
  <c r="P22" i="448"/>
  <c r="V22" i="451"/>
  <c r="L202" i="399"/>
  <c r="L102" i="399"/>
  <c r="L211" i="399"/>
  <c r="L242" i="399"/>
  <c r="L36" i="399"/>
  <c r="L101" i="399"/>
  <c r="L83" i="399"/>
  <c r="L56" i="399"/>
  <c r="L161" i="399"/>
  <c r="L46" i="399"/>
  <c r="L160" i="399"/>
  <c r="L45" i="399"/>
  <c r="L231" i="399"/>
  <c r="L187" i="399"/>
  <c r="L108" i="399"/>
  <c r="L210" i="399"/>
  <c r="L228" i="399"/>
  <c r="L81" i="399"/>
  <c r="L206" i="399"/>
  <c r="L77" i="399"/>
  <c r="L156" i="399"/>
  <c r="L148" i="399"/>
  <c r="L42" i="399"/>
  <c r="L170" i="399"/>
  <c r="L31" i="399"/>
  <c r="L150" i="399"/>
  <c r="L29" i="399"/>
  <c r="L87" i="399"/>
  <c r="L166" i="399"/>
  <c r="L224" i="399"/>
  <c r="L165" i="399"/>
  <c r="L190" i="399"/>
  <c r="L109" i="399"/>
  <c r="L168" i="399"/>
  <c r="L133" i="399"/>
  <c r="L173" i="399"/>
  <c r="L27" i="399"/>
  <c r="L52" i="399"/>
  <c r="L92" i="399"/>
  <c r="L194" i="399"/>
  <c r="L104" i="399"/>
  <c r="L37" i="399"/>
  <c r="L219" i="399"/>
  <c r="L234" i="399"/>
  <c r="L142" i="399"/>
  <c r="L201" i="399"/>
  <c r="L28" i="399"/>
  <c r="L204" i="399"/>
  <c r="L107" i="399"/>
  <c r="L128" i="399"/>
  <c r="L32" i="399"/>
  <c r="L198" i="399"/>
  <c r="L213" i="399"/>
  <c r="L58" i="399"/>
  <c r="L169" i="399"/>
  <c r="L99" i="399"/>
  <c r="L178" i="399"/>
  <c r="L38" i="399"/>
  <c r="L135" i="399"/>
  <c r="L69" i="399"/>
  <c r="L51" i="399"/>
  <c r="L93" i="399"/>
  <c r="L159" i="399"/>
  <c r="L207" i="399"/>
  <c r="L232" i="399"/>
  <c r="L155" i="399"/>
  <c r="L227" i="399"/>
  <c r="L113" i="399"/>
  <c r="L55" i="399"/>
  <c r="L138" i="399"/>
  <c r="L147" i="399"/>
  <c r="L43" i="399"/>
  <c r="L183" i="399"/>
  <c r="L72" i="399"/>
  <c r="L205" i="399"/>
  <c r="L163" i="399"/>
  <c r="L110" i="399"/>
  <c r="L91" i="399"/>
  <c r="L209" i="399"/>
  <c r="L233" i="399"/>
  <c r="L48" i="399"/>
  <c r="L86" i="399"/>
  <c r="L216" i="399"/>
  <c r="L192" i="399"/>
  <c r="L193" i="399"/>
  <c r="L145" i="399"/>
  <c r="L82" i="399"/>
  <c r="L111" i="399"/>
  <c r="L151" i="399"/>
  <c r="L181" i="399"/>
  <c r="L180" i="399"/>
  <c r="L73" i="399"/>
  <c r="L174" i="399"/>
  <c r="L96" i="399"/>
  <c r="L41" i="399"/>
  <c r="L140" i="399"/>
  <c r="L240" i="399"/>
  <c r="L238" i="399"/>
  <c r="L126" i="399"/>
  <c r="L179" i="399"/>
  <c r="L124" i="399"/>
  <c r="L212" i="399"/>
  <c r="L24" i="399"/>
  <c r="L152" i="399"/>
  <c r="L237" i="399"/>
  <c r="L85" i="399"/>
  <c r="L74" i="399"/>
  <c r="L34" i="399"/>
  <c r="L223" i="399"/>
  <c r="L186" i="399"/>
  <c r="L157" i="399"/>
  <c r="L177" i="399"/>
  <c r="L243" i="399"/>
  <c r="L39" i="399"/>
  <c r="L61" i="399"/>
  <c r="L76" i="399"/>
  <c r="L40" i="399"/>
  <c r="L225" i="399"/>
  <c r="L23" i="399"/>
  <c r="L136" i="399"/>
  <c r="L220" i="399"/>
  <c r="L116" i="399"/>
  <c r="L120" i="399"/>
  <c r="L214" i="399"/>
  <c r="L79" i="399"/>
  <c r="L229" i="399"/>
  <c r="L236" i="399"/>
  <c r="L30" i="399"/>
  <c r="L197" i="399"/>
  <c r="L175" i="399"/>
  <c r="L149" i="399"/>
  <c r="L33" i="399"/>
  <c r="L158" i="399"/>
  <c r="L217" i="399"/>
  <c r="L130" i="399"/>
  <c r="L154" i="399"/>
  <c r="L171" i="399"/>
  <c r="L54" i="399"/>
  <c r="L123" i="399"/>
  <c r="L246" i="399"/>
  <c r="L49" i="399"/>
  <c r="L245" i="399"/>
  <c r="L95" i="399"/>
  <c r="L199" i="399"/>
  <c r="L53" i="399"/>
  <c r="L78" i="399"/>
  <c r="L218" i="399"/>
  <c r="L132" i="399"/>
  <c r="L97" i="399"/>
  <c r="L226" i="399"/>
  <c r="L191" i="399"/>
  <c r="L90" i="399"/>
  <c r="L137" i="399"/>
  <c r="L189" i="399"/>
  <c r="L131" i="399"/>
  <c r="L143" i="399"/>
  <c r="L117" i="399"/>
  <c r="L146" i="399"/>
  <c r="L89" i="399"/>
  <c r="L195" i="399"/>
  <c r="L63" i="399"/>
  <c r="L44" i="399"/>
  <c r="L203" i="399"/>
  <c r="L221" i="399"/>
  <c r="L134" i="399"/>
  <c r="L88" i="399"/>
  <c r="L84" i="399"/>
  <c r="L153" i="399"/>
  <c r="L118" i="399"/>
  <c r="L215" i="399"/>
  <c r="L121" i="399"/>
  <c r="L129" i="399"/>
  <c r="L208" i="399"/>
  <c r="L68" i="399"/>
  <c r="L105" i="399"/>
  <c r="L115" i="399"/>
  <c r="L141" i="399"/>
  <c r="L50" i="399"/>
  <c r="L70" i="399"/>
  <c r="L162" i="399"/>
  <c r="L100" i="399"/>
  <c r="L66" i="399"/>
  <c r="L60" i="399"/>
  <c r="L57" i="399"/>
  <c r="L25" i="399"/>
  <c r="L167" i="399"/>
  <c r="L122" i="399"/>
  <c r="L127" i="399"/>
  <c r="L144" i="399"/>
  <c r="L164" i="399"/>
  <c r="L200" i="399"/>
  <c r="L98" i="399"/>
  <c r="L182" i="399"/>
  <c r="L112" i="399"/>
  <c r="L71" i="399"/>
  <c r="L94" i="399"/>
  <c r="L114" i="399"/>
  <c r="L230" i="399"/>
  <c r="L67" i="399"/>
  <c r="L80" i="399"/>
  <c r="L139" i="399"/>
  <c r="L239" i="399"/>
  <c r="L65" i="399"/>
  <c r="L62" i="399"/>
  <c r="L235" i="399"/>
  <c r="L64" i="399"/>
  <c r="L106" i="399"/>
  <c r="L75" i="399"/>
  <c r="L184" i="399"/>
  <c r="L222" i="399"/>
  <c r="L125" i="399"/>
  <c r="L172" i="399"/>
  <c r="L47" i="399"/>
  <c r="L119" i="399"/>
  <c r="L59" i="399"/>
  <c r="L241" i="399"/>
  <c r="L26" i="399"/>
  <c r="L244" i="399"/>
  <c r="L35" i="399"/>
  <c r="L176" i="399"/>
  <c r="L188" i="399"/>
  <c r="L185" i="399"/>
  <c r="L196" i="399"/>
  <c r="L103" i="399"/>
  <c r="M247" i="448"/>
  <c r="N247" i="448"/>
  <c r="L247" i="448"/>
  <c r="N231" i="453"/>
  <c r="N241" i="453"/>
  <c r="N218" i="453"/>
  <c r="N202" i="453"/>
  <c r="N243" i="453"/>
  <c r="N224" i="453"/>
  <c r="N198" i="453"/>
  <c r="N176" i="453"/>
  <c r="N160" i="453"/>
  <c r="N144" i="453"/>
  <c r="N127" i="453"/>
  <c r="N119" i="453"/>
  <c r="N111" i="453"/>
  <c r="N103" i="453"/>
  <c r="N95" i="453"/>
  <c r="N87" i="453"/>
  <c r="N79" i="453"/>
  <c r="N71" i="453"/>
  <c r="N63" i="453"/>
  <c r="N55" i="453"/>
  <c r="N47" i="453"/>
  <c r="N39" i="453"/>
  <c r="N31" i="453"/>
  <c r="N23" i="453"/>
  <c r="N223" i="453"/>
  <c r="N200" i="453"/>
  <c r="N167" i="453"/>
  <c r="N135" i="453"/>
  <c r="N212" i="453"/>
  <c r="N179" i="453"/>
  <c r="N147" i="453"/>
  <c r="N124" i="453"/>
  <c r="N92" i="453"/>
  <c r="N60" i="453"/>
  <c r="N28" i="453"/>
  <c r="N190" i="453"/>
  <c r="N165" i="453"/>
  <c r="N148" i="453"/>
  <c r="N126" i="453"/>
  <c r="N94" i="453"/>
  <c r="N62" i="453"/>
  <c r="N30" i="453"/>
  <c r="N186" i="453"/>
  <c r="N154" i="453"/>
  <c r="N122" i="453"/>
  <c r="N90" i="453"/>
  <c r="N58" i="453"/>
  <c r="N26" i="453"/>
  <c r="N157" i="453"/>
  <c r="N172" i="453"/>
  <c r="N104" i="453"/>
  <c r="N72" i="453"/>
  <c r="N40" i="453"/>
  <c r="N244" i="453"/>
  <c r="N219" i="453"/>
  <c r="N156" i="453"/>
  <c r="N229" i="453"/>
  <c r="N217" i="453"/>
  <c r="N235" i="453"/>
  <c r="N185" i="453"/>
  <c r="N153" i="453"/>
  <c r="N125" i="453"/>
  <c r="N109" i="453"/>
  <c r="N93" i="453"/>
  <c r="N77" i="453"/>
  <c r="N61" i="453"/>
  <c r="N53" i="453"/>
  <c r="N37" i="453"/>
  <c r="N245" i="453"/>
  <c r="N191" i="453"/>
  <c r="N246" i="453"/>
  <c r="N178" i="453"/>
  <c r="N116" i="453"/>
  <c r="N84" i="453"/>
  <c r="N236" i="453"/>
  <c r="N164" i="453"/>
  <c r="N118" i="453"/>
  <c r="N54" i="453"/>
  <c r="N182" i="453"/>
  <c r="N114" i="453"/>
  <c r="N50" i="453"/>
  <c r="N141" i="453"/>
  <c r="N96" i="453"/>
  <c r="N64" i="453"/>
  <c r="N195" i="453"/>
  <c r="N139" i="453"/>
  <c r="N240" i="453"/>
  <c r="N201" i="453"/>
  <c r="N222" i="453"/>
  <c r="N169" i="453"/>
  <c r="N137" i="453"/>
  <c r="N117" i="453"/>
  <c r="N101" i="453"/>
  <c r="N85" i="453"/>
  <c r="N69" i="453"/>
  <c r="N45" i="453"/>
  <c r="N29" i="453"/>
  <c r="N221" i="453"/>
  <c r="N159" i="453"/>
  <c r="N199" i="453"/>
  <c r="N146" i="453"/>
  <c r="N52" i="453"/>
  <c r="N181" i="453"/>
  <c r="N142" i="453"/>
  <c r="N86" i="453"/>
  <c r="N226" i="453"/>
  <c r="N150" i="453"/>
  <c r="N82" i="453"/>
  <c r="N213" i="453"/>
  <c r="N155" i="453"/>
  <c r="N32" i="453"/>
  <c r="N208" i="453"/>
  <c r="N225" i="453"/>
  <c r="N209" i="453"/>
  <c r="N230" i="453"/>
  <c r="N177" i="453"/>
  <c r="N145" i="453"/>
  <c r="N121" i="453"/>
  <c r="N105" i="453"/>
  <c r="N89" i="453"/>
  <c r="N73" i="453"/>
  <c r="N57" i="453"/>
  <c r="N41" i="453"/>
  <c r="N25" i="453"/>
  <c r="N203" i="453"/>
  <c r="N143" i="453"/>
  <c r="N196" i="453"/>
  <c r="N130" i="453"/>
  <c r="N68" i="453"/>
  <c r="N205" i="453"/>
  <c r="N149" i="453"/>
  <c r="N102" i="453"/>
  <c r="N38" i="453"/>
  <c r="N166" i="453"/>
  <c r="N98" i="453"/>
  <c r="N34" i="453"/>
  <c r="N187" i="453"/>
  <c r="N80" i="453"/>
  <c r="N207" i="453"/>
  <c r="N220" i="453"/>
  <c r="N194" i="453"/>
  <c r="N214" i="453"/>
  <c r="N168" i="453"/>
  <c r="N136" i="453"/>
  <c r="N115" i="453"/>
  <c r="N99" i="453"/>
  <c r="N67" i="453"/>
  <c r="N51" i="453"/>
  <c r="N35" i="453"/>
  <c r="N239" i="453"/>
  <c r="N183" i="453"/>
  <c r="N237" i="453"/>
  <c r="N108" i="453"/>
  <c r="N44" i="453"/>
  <c r="N180" i="453"/>
  <c r="N133" i="453"/>
  <c r="N78" i="453"/>
  <c r="N216" i="453"/>
  <c r="N74" i="453"/>
  <c r="N189" i="453"/>
  <c r="N140" i="453"/>
  <c r="N56" i="453"/>
  <c r="N188" i="453"/>
  <c r="N228" i="453"/>
  <c r="N206" i="453"/>
  <c r="N129" i="453"/>
  <c r="N97" i="453"/>
  <c r="N65" i="453"/>
  <c r="N49" i="453"/>
  <c r="N238" i="453"/>
  <c r="N234" i="453"/>
  <c r="N100" i="453"/>
  <c r="N174" i="453"/>
  <c r="N70" i="453"/>
  <c r="N134" i="453"/>
  <c r="N173" i="453"/>
  <c r="N48" i="453"/>
  <c r="N227" i="453"/>
  <c r="N232" i="453"/>
  <c r="N152" i="453"/>
  <c r="N107" i="453"/>
  <c r="N75" i="453"/>
  <c r="N43" i="453"/>
  <c r="N151" i="453"/>
  <c r="N131" i="453"/>
  <c r="N215" i="453"/>
  <c r="N110" i="453"/>
  <c r="N170" i="453"/>
  <c r="N42" i="453"/>
  <c r="N88" i="453"/>
  <c r="N128" i="453"/>
  <c r="N242" i="453"/>
  <c r="N83" i="453"/>
  <c r="N163" i="453"/>
  <c r="N138" i="453"/>
  <c r="N112" i="453"/>
  <c r="N233" i="453"/>
  <c r="N193" i="453"/>
  <c r="N161" i="453"/>
  <c r="N113" i="453"/>
  <c r="N81" i="453"/>
  <c r="N33" i="453"/>
  <c r="N175" i="453"/>
  <c r="N162" i="453"/>
  <c r="N36" i="453"/>
  <c r="N132" i="453"/>
  <c r="N211" i="453"/>
  <c r="N66" i="453"/>
  <c r="N120" i="453"/>
  <c r="N171" i="453"/>
  <c r="N210" i="453"/>
  <c r="N184" i="453"/>
  <c r="N123" i="453"/>
  <c r="N91" i="453"/>
  <c r="N59" i="453"/>
  <c r="N27" i="453"/>
  <c r="N204" i="453"/>
  <c r="N197" i="453"/>
  <c r="N76" i="453"/>
  <c r="N158" i="453"/>
  <c r="N46" i="453"/>
  <c r="N106" i="453"/>
  <c r="N192" i="453"/>
  <c r="N24" i="453"/>
  <c r="L229" i="454"/>
  <c r="L239" i="454"/>
  <c r="L215" i="454"/>
  <c r="L199" i="454"/>
  <c r="L234" i="454"/>
  <c r="L222" i="454"/>
  <c r="L214" i="454"/>
  <c r="L206" i="454"/>
  <c r="L198" i="454"/>
  <c r="L186" i="454"/>
  <c r="L170" i="454"/>
  <c r="L154" i="454"/>
  <c r="L138" i="454"/>
  <c r="L126" i="454"/>
  <c r="L118" i="454"/>
  <c r="L110" i="454"/>
  <c r="L102" i="454"/>
  <c r="L94" i="454"/>
  <c r="L86" i="454"/>
  <c r="L78" i="454"/>
  <c r="L70" i="454"/>
  <c r="L62" i="454"/>
  <c r="L54" i="454"/>
  <c r="L46" i="454"/>
  <c r="L38" i="454"/>
  <c r="L30" i="454"/>
  <c r="L243" i="454"/>
  <c r="L217" i="454"/>
  <c r="L201" i="454"/>
  <c r="L189" i="454"/>
  <c r="L184" i="454"/>
  <c r="L176" i="454"/>
  <c r="L168" i="454"/>
  <c r="L160" i="454"/>
  <c r="L152" i="454"/>
  <c r="L144" i="454"/>
  <c r="L136" i="454"/>
  <c r="L236" i="454"/>
  <c r="L232" i="454"/>
  <c r="L190" i="454"/>
  <c r="L174" i="454"/>
  <c r="L119" i="454"/>
  <c r="L87" i="454"/>
  <c r="L55" i="454"/>
  <c r="L23" i="454"/>
  <c r="L113" i="454"/>
  <c r="L81" i="454"/>
  <c r="L49" i="454"/>
  <c r="L156" i="454"/>
  <c r="L109" i="454"/>
  <c r="L77" i="454"/>
  <c r="L45" i="454"/>
  <c r="L132" i="454"/>
  <c r="L99" i="454"/>
  <c r="L67" i="454"/>
  <c r="L35" i="454"/>
  <c r="L227" i="454"/>
  <c r="L230" i="454"/>
  <c r="L212" i="454"/>
  <c r="L196" i="454"/>
  <c r="L228" i="454"/>
  <c r="L221" i="454"/>
  <c r="L213" i="454"/>
  <c r="L205" i="454"/>
  <c r="L197" i="454"/>
  <c r="L183" i="454"/>
  <c r="L167" i="454"/>
  <c r="L151" i="454"/>
  <c r="L135" i="454"/>
  <c r="L124" i="454"/>
  <c r="L116" i="454"/>
  <c r="L108" i="454"/>
  <c r="L100" i="454"/>
  <c r="L92" i="454"/>
  <c r="L84" i="454"/>
  <c r="L76" i="454"/>
  <c r="L68" i="454"/>
  <c r="L60" i="454"/>
  <c r="L52" i="454"/>
  <c r="L44" i="454"/>
  <c r="L36" i="454"/>
  <c r="L28" i="454"/>
  <c r="L241" i="454"/>
  <c r="L211" i="454"/>
  <c r="L195" i="454"/>
  <c r="L187" i="454"/>
  <c r="L181" i="454"/>
  <c r="L173" i="454"/>
  <c r="L165" i="454"/>
  <c r="L157" i="454"/>
  <c r="L149" i="454"/>
  <c r="L141" i="454"/>
  <c r="L133" i="454"/>
  <c r="L188" i="454"/>
  <c r="L182" i="454"/>
  <c r="L166" i="454"/>
  <c r="L148" i="454"/>
  <c r="L111" i="454"/>
  <c r="L79" i="454"/>
  <c r="L47" i="454"/>
  <c r="L158" i="454"/>
  <c r="L105" i="454"/>
  <c r="L73" i="454"/>
  <c r="L41" i="454"/>
  <c r="L142" i="454"/>
  <c r="L101" i="454"/>
  <c r="L69" i="454"/>
  <c r="L37" i="454"/>
  <c r="L123" i="454"/>
  <c r="L91" i="454"/>
  <c r="L59" i="454"/>
  <c r="L27" i="454"/>
  <c r="L233" i="454"/>
  <c r="L223" i="454"/>
  <c r="L246" i="454"/>
  <c r="L218" i="454"/>
  <c r="L202" i="454"/>
  <c r="L178" i="454"/>
  <c r="L146" i="454"/>
  <c r="L122" i="454"/>
  <c r="L106" i="454"/>
  <c r="L90" i="454"/>
  <c r="L74" i="454"/>
  <c r="L58" i="454"/>
  <c r="L42" i="454"/>
  <c r="L26" i="454"/>
  <c r="L209" i="454"/>
  <c r="L237" i="454"/>
  <c r="L171" i="454"/>
  <c r="L155" i="454"/>
  <c r="L139" i="454"/>
  <c r="L240" i="454"/>
  <c r="L164" i="454"/>
  <c r="L103" i="454"/>
  <c r="L39" i="454"/>
  <c r="L97" i="454"/>
  <c r="L33" i="454"/>
  <c r="L93" i="454"/>
  <c r="L29" i="454"/>
  <c r="L83" i="454"/>
  <c r="L225" i="454"/>
  <c r="L226" i="454"/>
  <c r="L210" i="454"/>
  <c r="L162" i="454"/>
  <c r="L114" i="454"/>
  <c r="L82" i="454"/>
  <c r="L50" i="454"/>
  <c r="L238" i="454"/>
  <c r="L179" i="454"/>
  <c r="L147" i="454"/>
  <c r="L172" i="454"/>
  <c r="L71" i="454"/>
  <c r="L65" i="454"/>
  <c r="L61" i="454"/>
  <c r="L51" i="454"/>
  <c r="L204" i="454"/>
  <c r="L191" i="454"/>
  <c r="L128" i="454"/>
  <c r="L80" i="454"/>
  <c r="L48" i="454"/>
  <c r="L219" i="454"/>
  <c r="L177" i="454"/>
  <c r="L145" i="454"/>
  <c r="L180" i="454"/>
  <c r="L63" i="454"/>
  <c r="L57" i="454"/>
  <c r="L53" i="454"/>
  <c r="L43" i="454"/>
  <c r="L231" i="454"/>
  <c r="L220" i="454"/>
  <c r="L245" i="454"/>
  <c r="L216" i="454"/>
  <c r="L200" i="454"/>
  <c r="L175" i="454"/>
  <c r="L143" i="454"/>
  <c r="L120" i="454"/>
  <c r="L104" i="454"/>
  <c r="L88" i="454"/>
  <c r="L72" i="454"/>
  <c r="L56" i="454"/>
  <c r="L40" i="454"/>
  <c r="L24" i="454"/>
  <c r="L203" i="454"/>
  <c r="L185" i="454"/>
  <c r="L169" i="454"/>
  <c r="L153" i="454"/>
  <c r="L137" i="454"/>
  <c r="L235" i="454"/>
  <c r="L244" i="454"/>
  <c r="L95" i="454"/>
  <c r="L31" i="454"/>
  <c r="L89" i="454"/>
  <c r="L25" i="454"/>
  <c r="L85" i="454"/>
  <c r="L150" i="454"/>
  <c r="L75" i="454"/>
  <c r="L207" i="454"/>
  <c r="L194" i="454"/>
  <c r="L130" i="454"/>
  <c r="L98" i="454"/>
  <c r="L66" i="454"/>
  <c r="L34" i="454"/>
  <c r="L193" i="454"/>
  <c r="L163" i="454"/>
  <c r="L131" i="454"/>
  <c r="L134" i="454"/>
  <c r="L140" i="454"/>
  <c r="L125" i="454"/>
  <c r="L115" i="454"/>
  <c r="L242" i="454"/>
  <c r="L224" i="454"/>
  <c r="L208" i="454"/>
  <c r="L159" i="454"/>
  <c r="L112" i="454"/>
  <c r="L96" i="454"/>
  <c r="L64" i="454"/>
  <c r="L32" i="454"/>
  <c r="L192" i="454"/>
  <c r="L161" i="454"/>
  <c r="L129" i="454"/>
  <c r="L127" i="454"/>
  <c r="L121" i="454"/>
  <c r="L117" i="454"/>
  <c r="L107" i="454"/>
  <c r="BU145" i="445"/>
  <c r="BV140" i="445"/>
  <c r="BW135" i="445"/>
  <c r="BU129" i="445"/>
  <c r="BV124" i="445"/>
  <c r="BW119" i="445"/>
  <c r="BU113" i="445"/>
  <c r="BV108" i="445"/>
  <c r="BW103" i="445"/>
  <c r="BU146" i="445"/>
  <c r="BV141" i="445"/>
  <c r="BW136" i="445"/>
  <c r="BU130" i="445"/>
  <c r="BV125" i="445"/>
  <c r="BW120" i="445"/>
  <c r="BU114" i="445"/>
  <c r="BV109" i="445"/>
  <c r="BW104" i="445"/>
  <c r="BU98" i="445"/>
  <c r="BV93" i="445"/>
  <c r="BW88" i="445"/>
  <c r="BU82" i="445"/>
  <c r="BV77" i="445"/>
  <c r="BW72" i="445"/>
  <c r="BU66" i="445"/>
  <c r="BV61" i="445"/>
  <c r="BW56" i="445"/>
  <c r="BU50" i="445"/>
  <c r="BV45" i="445"/>
  <c r="BW40" i="445"/>
  <c r="BU139" i="445"/>
  <c r="BV127" i="445"/>
  <c r="BV118" i="445"/>
  <c r="BU107" i="445"/>
  <c r="BV96" i="445"/>
  <c r="BW89" i="445"/>
  <c r="BW82" i="445"/>
  <c r="BW75" i="445"/>
  <c r="BU67" i="445"/>
  <c r="BU61" i="445"/>
  <c r="BU52" i="445"/>
  <c r="BV47" i="445"/>
  <c r="BU39" i="445"/>
  <c r="BV34" i="445"/>
  <c r="BW29" i="445"/>
  <c r="BU23" i="445"/>
  <c r="BK14" i="445"/>
  <c r="BV138" i="445"/>
  <c r="BV115" i="445"/>
  <c r="BW87" i="445"/>
  <c r="BU73" i="445"/>
  <c r="BU64" i="445"/>
  <c r="BU57" i="445"/>
  <c r="BU34" i="445"/>
  <c r="BW28" i="445"/>
  <c r="BU22" i="445"/>
  <c r="BI13" i="445"/>
  <c r="BW133" i="445"/>
  <c r="BU104" i="445"/>
  <c r="BU143" i="445"/>
  <c r="BU116" i="445"/>
  <c r="BU100" i="445"/>
  <c r="BW94" i="445"/>
  <c r="BU80" i="445"/>
  <c r="BW55" i="445"/>
  <c r="BW46" i="445"/>
  <c r="BW36" i="445"/>
  <c r="BW130" i="445"/>
  <c r="BV110" i="445"/>
  <c r="BU140" i="445"/>
  <c r="BW134" i="445"/>
  <c r="BW121" i="445"/>
  <c r="BU108" i="445"/>
  <c r="BW102" i="445"/>
  <c r="BV90" i="445"/>
  <c r="BV88" i="445"/>
  <c r="BU76" i="445"/>
  <c r="BW65" i="445"/>
  <c r="BU53" i="445"/>
  <c r="BU33" i="445"/>
  <c r="BW27" i="445"/>
  <c r="BV74" i="445"/>
  <c r="BV51" i="445"/>
  <c r="BV27" i="445"/>
  <c r="BV71" i="445"/>
  <c r="BU44" i="445"/>
  <c r="BW35" i="445"/>
  <c r="BI16" i="445"/>
  <c r="BW81" i="445"/>
  <c r="BU69" i="445"/>
  <c r="BV52" i="445"/>
  <c r="BV35" i="445"/>
  <c r="BU24" i="445"/>
  <c r="BV62" i="445"/>
  <c r="BV36" i="445"/>
  <c r="BK12" i="445"/>
  <c r="BV68" i="445"/>
  <c r="BV31" i="445"/>
  <c r="BV144" i="445"/>
  <c r="BW139" i="445"/>
  <c r="BU133" i="445"/>
  <c r="BV128" i="445"/>
  <c r="BW123" i="445"/>
  <c r="BU117" i="445"/>
  <c r="BV112" i="445"/>
  <c r="BW107" i="445"/>
  <c r="BU101" i="445"/>
  <c r="BV145" i="445"/>
  <c r="BW140" i="445"/>
  <c r="BU134" i="445"/>
  <c r="BV129" i="445"/>
  <c r="BW124" i="445"/>
  <c r="BU118" i="445"/>
  <c r="BV113" i="445"/>
  <c r="BW108" i="445"/>
  <c r="BU102" i="445"/>
  <c r="BV97" i="445"/>
  <c r="BW92" i="445"/>
  <c r="BU86" i="445"/>
  <c r="BV81" i="445"/>
  <c r="BW76" i="445"/>
  <c r="BU70" i="445"/>
  <c r="BV65" i="445"/>
  <c r="BW60" i="445"/>
  <c r="BU54" i="445"/>
  <c r="BV49" i="445"/>
  <c r="BW44" i="445"/>
  <c r="BU144" i="445"/>
  <c r="BW138" i="445"/>
  <c r="BW125" i="445"/>
  <c r="BU112" i="445"/>
  <c r="BW106" i="445"/>
  <c r="BV95" i="445"/>
  <c r="BV86" i="445"/>
  <c r="BV80" i="445"/>
  <c r="BW73" i="445"/>
  <c r="BW66" i="445"/>
  <c r="BW59" i="445"/>
  <c r="BU51" i="445"/>
  <c r="BU45" i="445"/>
  <c r="BV38" i="445"/>
  <c r="BW33" i="445"/>
  <c r="BU27" i="445"/>
  <c r="BV22" i="445"/>
  <c r="BJ13" i="445"/>
  <c r="BW129" i="445"/>
  <c r="BU111" i="445"/>
  <c r="BV82" i="445"/>
  <c r="BW71" i="445"/>
  <c r="BU63" i="445"/>
  <c r="BV50" i="445"/>
  <c r="BV33" i="445"/>
  <c r="BU26" i="445"/>
  <c r="BJ16" i="445"/>
  <c r="BW146" i="445"/>
  <c r="BV126" i="445"/>
  <c r="BV103" i="445"/>
  <c r="BU132" i="445"/>
  <c r="BW113" i="445"/>
  <c r="BV99" i="445"/>
  <c r="BV92" i="445"/>
  <c r="BU79" i="445"/>
  <c r="BW53" i="445"/>
  <c r="BV44" i="445"/>
  <c r="BW32" i="445"/>
  <c r="BU120" i="445"/>
  <c r="BW101" i="445"/>
  <c r="BV139" i="445"/>
  <c r="BV130" i="445"/>
  <c r="BU119" i="445"/>
  <c r="BV107" i="445"/>
  <c r="BU97" i="445"/>
  <c r="BU88" i="445"/>
  <c r="BU81" i="445"/>
  <c r="BW74" i="445"/>
  <c r="BW63" i="445"/>
  <c r="BW51" i="445"/>
  <c r="BV32" i="445"/>
  <c r="BV23" i="445"/>
  <c r="BU72" i="445"/>
  <c r="BW47" i="445"/>
  <c r="BV87" i="445"/>
  <c r="BV58" i="445"/>
  <c r="BV40" i="445"/>
  <c r="BU25" i="445"/>
  <c r="BJ12" i="445"/>
  <c r="BW79" i="445"/>
  <c r="BW67" i="445"/>
  <c r="BV42" i="445"/>
  <c r="BU29" i="445"/>
  <c r="BW23" i="445"/>
  <c r="BW61" i="445"/>
  <c r="BU32" i="445"/>
  <c r="BV94" i="445"/>
  <c r="BV46" i="445"/>
  <c r="BI14" i="445"/>
  <c r="BV136" i="445"/>
  <c r="BU125" i="445"/>
  <c r="BW115" i="445"/>
  <c r="BV104" i="445"/>
  <c r="BU142" i="445"/>
  <c r="BW132" i="445"/>
  <c r="BV121" i="445"/>
  <c r="BU110" i="445"/>
  <c r="BW100" i="445"/>
  <c r="BV89" i="445"/>
  <c r="BU78" i="445"/>
  <c r="BW68" i="445"/>
  <c r="BV57" i="445"/>
  <c r="BU46" i="445"/>
  <c r="BW141" i="445"/>
  <c r="BW122" i="445"/>
  <c r="BW98" i="445"/>
  <c r="BU83" i="445"/>
  <c r="BU68" i="445"/>
  <c r="BV54" i="445"/>
  <c r="BW41" i="445"/>
  <c r="BV30" i="445"/>
  <c r="BK15" i="445"/>
  <c r="BV122" i="445"/>
  <c r="BV76" i="445"/>
  <c r="BV59" i="445"/>
  <c r="BV29" i="445"/>
  <c r="BJ14" i="445"/>
  <c r="BW114" i="445"/>
  <c r="BW126" i="445"/>
  <c r="BU95" i="445"/>
  <c r="BW62" i="445"/>
  <c r="BV37" i="445"/>
  <c r="BW117" i="445"/>
  <c r="BU135" i="445"/>
  <c r="BV114" i="445"/>
  <c r="BW93" i="445"/>
  <c r="BW77" i="445"/>
  <c r="BW54" i="445"/>
  <c r="BU28" i="445"/>
  <c r="BV56" i="445"/>
  <c r="BW83" i="445"/>
  <c r="BU36" i="445"/>
  <c r="BV83" i="445"/>
  <c r="BV55" i="445"/>
  <c r="BW26" i="445"/>
  <c r="BW49" i="445"/>
  <c r="BU75" i="445"/>
  <c r="BW143" i="445"/>
  <c r="BV132" i="445"/>
  <c r="BU121" i="445"/>
  <c r="BW111" i="445"/>
  <c r="BV100" i="445"/>
  <c r="BU138" i="445"/>
  <c r="BW128" i="445"/>
  <c r="BV117" i="445"/>
  <c r="BU106" i="445"/>
  <c r="BW96" i="445"/>
  <c r="BV85" i="445"/>
  <c r="BU74" i="445"/>
  <c r="BW64" i="445"/>
  <c r="BV53" i="445"/>
  <c r="BU42" i="445"/>
  <c r="BV134" i="445"/>
  <c r="BV111" i="445"/>
  <c r="BU93" i="445"/>
  <c r="BV79" i="445"/>
  <c r="BV64" i="445"/>
  <c r="BW50" i="445"/>
  <c r="BW37" i="445"/>
  <c r="BV26" i="445"/>
  <c r="BI12" i="445"/>
  <c r="BU96" i="445"/>
  <c r="BW69" i="445"/>
  <c r="BV43" i="445"/>
  <c r="BV25" i="445"/>
  <c r="BV142" i="445"/>
  <c r="BU99" i="445"/>
  <c r="BW110" i="445"/>
  <c r="BU89" i="445"/>
  <c r="BU48" i="445"/>
  <c r="BU136" i="445"/>
  <c r="BW97" i="445"/>
  <c r="BU124" i="445"/>
  <c r="BW105" i="445"/>
  <c r="BU87" i="445"/>
  <c r="BV72" i="445"/>
  <c r="BU43" i="445"/>
  <c r="BI15" i="445"/>
  <c r="BU37" i="445"/>
  <c r="BU56" i="445"/>
  <c r="BV24" i="445"/>
  <c r="BU71" i="445"/>
  <c r="BU40" i="445"/>
  <c r="BV84" i="445"/>
  <c r="BW31" i="445"/>
  <c r="BW45" i="445"/>
  <c r="BW131" i="445"/>
  <c r="BU109" i="445"/>
  <c r="BV137" i="445"/>
  <c r="BW116" i="445"/>
  <c r="BU94" i="445"/>
  <c r="BV73" i="445"/>
  <c r="BW52" i="445"/>
  <c r="BU128" i="445"/>
  <c r="BW91" i="445"/>
  <c r="BV63" i="445"/>
  <c r="BU35" i="445"/>
  <c r="BW142" i="445"/>
  <c r="BV66" i="445"/>
  <c r="BW24" i="445"/>
  <c r="BW145" i="445"/>
  <c r="BW85" i="445"/>
  <c r="BU131" i="445"/>
  <c r="BV123" i="445"/>
  <c r="BW86" i="445"/>
  <c r="BV39" i="445"/>
  <c r="BW34" i="445"/>
  <c r="BW22" i="445"/>
  <c r="BW39" i="445"/>
  <c r="BK13" i="445"/>
  <c r="BW127" i="445"/>
  <c r="BU105" i="445"/>
  <c r="BV133" i="445"/>
  <c r="BW112" i="445"/>
  <c r="BU90" i="445"/>
  <c r="BV69" i="445"/>
  <c r="BW48" i="445"/>
  <c r="BU123" i="445"/>
  <c r="BU84" i="445"/>
  <c r="BW57" i="445"/>
  <c r="BU31" i="445"/>
  <c r="BU127" i="445"/>
  <c r="BV60" i="445"/>
  <c r="BJ15" i="445"/>
  <c r="BV131" i="445"/>
  <c r="BV75" i="445"/>
  <c r="BV119" i="445"/>
  <c r="BW118" i="445"/>
  <c r="BV78" i="445"/>
  <c r="BW30" i="445"/>
  <c r="BU85" i="445"/>
  <c r="BU91" i="445"/>
  <c r="BV28" i="445"/>
  <c r="BU92" i="445"/>
  <c r="BV120" i="445"/>
  <c r="BU126" i="445"/>
  <c r="BW84" i="445"/>
  <c r="BV41" i="445"/>
  <c r="BU77" i="445"/>
  <c r="BW25" i="445"/>
  <c r="BU41" i="445"/>
  <c r="BV106" i="445"/>
  <c r="BV146" i="445"/>
  <c r="BV67" i="445"/>
  <c r="BU49" i="445"/>
  <c r="BU65" i="445"/>
  <c r="BW99" i="445"/>
  <c r="BU62" i="445"/>
  <c r="BV48" i="445"/>
  <c r="BV135" i="445"/>
  <c r="BU103" i="445"/>
  <c r="BW70" i="445"/>
  <c r="BV116" i="445"/>
  <c r="BU122" i="445"/>
  <c r="BW80" i="445"/>
  <c r="BV143" i="445"/>
  <c r="BV70" i="445"/>
  <c r="BK16" i="445"/>
  <c r="BU30" i="445"/>
  <c r="BV98" i="445"/>
  <c r="BW137" i="445"/>
  <c r="BU55" i="445"/>
  <c r="BW38" i="445"/>
  <c r="BU60" i="445"/>
  <c r="BU141" i="445"/>
  <c r="BV105" i="445"/>
  <c r="BW109" i="445"/>
  <c r="BV91" i="445"/>
  <c r="BU47" i="445"/>
  <c r="BW90" i="445"/>
  <c r="BW42" i="445"/>
  <c r="BU58" i="445"/>
  <c r="BU115" i="445"/>
  <c r="BU59" i="445"/>
  <c r="BV101" i="445"/>
  <c r="BW58" i="445"/>
  <c r="BU137" i="445"/>
  <c r="BV102" i="445"/>
  <c r="BU38" i="445"/>
  <c r="BW144" i="445"/>
  <c r="BW43" i="445"/>
  <c r="BW95" i="445"/>
  <c r="BW78" i="445"/>
  <c r="S14" i="430"/>
  <c r="S15" i="430"/>
  <c r="V22" i="430"/>
  <c r="V14" i="430"/>
  <c r="V15" i="430"/>
  <c r="M231" i="430"/>
  <c r="M245" i="430"/>
  <c r="M237" i="430"/>
  <c r="M234" i="430"/>
  <c r="M220" i="430"/>
  <c r="M211" i="430"/>
  <c r="M203" i="430"/>
  <c r="M195" i="430"/>
  <c r="M187" i="430"/>
  <c r="M208" i="430"/>
  <c r="M182" i="430"/>
  <c r="M174" i="430"/>
  <c r="M166" i="430"/>
  <c r="M158" i="430"/>
  <c r="M150" i="430"/>
  <c r="M142" i="430"/>
  <c r="M134" i="430"/>
  <c r="M126" i="430"/>
  <c r="M215" i="430"/>
  <c r="M153" i="430"/>
  <c r="M122" i="430"/>
  <c r="M114" i="430"/>
  <c r="M106" i="430"/>
  <c r="M98" i="430"/>
  <c r="M90" i="430"/>
  <c r="M82" i="430"/>
  <c r="M74" i="430"/>
  <c r="M66" i="430"/>
  <c r="M58" i="430"/>
  <c r="M50" i="430"/>
  <c r="M42" i="430"/>
  <c r="M34" i="430"/>
  <c r="M26" i="430"/>
  <c r="M212" i="430"/>
  <c r="M175" i="430"/>
  <c r="M190" i="430"/>
  <c r="M163" i="430"/>
  <c r="M210" i="430"/>
  <c r="M117" i="430"/>
  <c r="M85" i="430"/>
  <c r="M53" i="430"/>
  <c r="M238" i="430"/>
  <c r="M188" i="430"/>
  <c r="M115" i="430"/>
  <c r="M83" i="430"/>
  <c r="M51" i="430"/>
  <c r="M198" i="430"/>
  <c r="M127" i="430"/>
  <c r="M105" i="430"/>
  <c r="M73" i="430"/>
  <c r="M41" i="430"/>
  <c r="M223" i="430"/>
  <c r="M131" i="430"/>
  <c r="M103" i="430"/>
  <c r="M71" i="430"/>
  <c r="M39" i="430"/>
  <c r="M229" i="430"/>
  <c r="M243" i="430"/>
  <c r="M235" i="430"/>
  <c r="M226" i="430"/>
  <c r="M218" i="430"/>
  <c r="M209" i="430"/>
  <c r="M201" i="430"/>
  <c r="M193" i="430"/>
  <c r="M185" i="430"/>
  <c r="M200" i="430"/>
  <c r="M180" i="430"/>
  <c r="M172" i="430"/>
  <c r="M164" i="430"/>
  <c r="M156" i="430"/>
  <c r="M148" i="430"/>
  <c r="M140" i="430"/>
  <c r="M132" i="430"/>
  <c r="M124" i="430"/>
  <c r="M177" i="430"/>
  <c r="M145" i="430"/>
  <c r="M120" i="430"/>
  <c r="M112" i="430"/>
  <c r="M104" i="430"/>
  <c r="M96" i="430"/>
  <c r="M88" i="430"/>
  <c r="M80" i="430"/>
  <c r="M72" i="430"/>
  <c r="M64" i="430"/>
  <c r="M56" i="430"/>
  <c r="M48" i="430"/>
  <c r="M40" i="430"/>
  <c r="M32" i="430"/>
  <c r="M24" i="430"/>
  <c r="M196" i="430"/>
  <c r="M240" i="430"/>
  <c r="M186" i="430"/>
  <c r="M155" i="430"/>
  <c r="M204" i="430"/>
  <c r="M109" i="430"/>
  <c r="M77" i="430"/>
  <c r="M45" i="430"/>
  <c r="M221" i="430"/>
  <c r="M173" i="430"/>
  <c r="M107" i="430"/>
  <c r="M75" i="430"/>
  <c r="M43" i="430"/>
  <c r="M165" i="430"/>
  <c r="M125" i="430"/>
  <c r="M97" i="430"/>
  <c r="M65" i="430"/>
  <c r="M33" i="430"/>
  <c r="M167" i="430"/>
  <c r="M123" i="430"/>
  <c r="M95" i="430"/>
  <c r="M63" i="430"/>
  <c r="M31" i="430"/>
  <c r="M227" i="430"/>
  <c r="M244" i="430"/>
  <c r="M216" i="430"/>
  <c r="M199" i="430"/>
  <c r="M232" i="430"/>
  <c r="M178" i="430"/>
  <c r="M162" i="430"/>
  <c r="M146" i="430"/>
  <c r="M130" i="430"/>
  <c r="M169" i="430"/>
  <c r="M118" i="430"/>
  <c r="M102" i="430"/>
  <c r="M86" i="430"/>
  <c r="M70" i="430"/>
  <c r="M54" i="430"/>
  <c r="M38" i="430"/>
  <c r="M219" i="430"/>
  <c r="M206" i="430"/>
  <c r="M147" i="430"/>
  <c r="M101" i="430"/>
  <c r="M37" i="430"/>
  <c r="M151" i="430"/>
  <c r="M67" i="430"/>
  <c r="M143" i="430"/>
  <c r="M89" i="430"/>
  <c r="M25" i="430"/>
  <c r="M119" i="430"/>
  <c r="M55" i="430"/>
  <c r="M225" i="430"/>
  <c r="M236" i="430"/>
  <c r="M213" i="430"/>
  <c r="M197" i="430"/>
  <c r="M230" i="430"/>
  <c r="M176" i="430"/>
  <c r="M160" i="430"/>
  <c r="M144" i="430"/>
  <c r="M128" i="430"/>
  <c r="M161" i="430"/>
  <c r="M116" i="430"/>
  <c r="M100" i="430"/>
  <c r="M84" i="430"/>
  <c r="M68" i="430"/>
  <c r="M52" i="430"/>
  <c r="M36" i="430"/>
  <c r="M217" i="430"/>
  <c r="M202" i="430"/>
  <c r="M139" i="430"/>
  <c r="M93" i="430"/>
  <c r="M29" i="430"/>
  <c r="M141" i="430"/>
  <c r="M59" i="430"/>
  <c r="M133" i="430"/>
  <c r="M81" i="430"/>
  <c r="M246" i="430"/>
  <c r="M111" i="430"/>
  <c r="M47" i="430"/>
  <c r="M224" i="430"/>
  <c r="M191" i="430"/>
  <c r="M170" i="430"/>
  <c r="M138" i="430"/>
  <c r="M137" i="430"/>
  <c r="M94" i="430"/>
  <c r="M62" i="430"/>
  <c r="M30" i="430"/>
  <c r="M179" i="430"/>
  <c r="M69" i="430"/>
  <c r="M99" i="430"/>
  <c r="M121" i="430"/>
  <c r="M157" i="430"/>
  <c r="M23" i="430"/>
  <c r="M241" i="430"/>
  <c r="M192" i="430"/>
  <c r="M242" i="430"/>
  <c r="M78" i="430"/>
  <c r="M159" i="430"/>
  <c r="M35" i="430"/>
  <c r="M87" i="430"/>
  <c r="M233" i="430"/>
  <c r="M222" i="430"/>
  <c r="M189" i="430"/>
  <c r="M168" i="430"/>
  <c r="M136" i="430"/>
  <c r="M129" i="430"/>
  <c r="M92" i="430"/>
  <c r="M60" i="430"/>
  <c r="M28" i="430"/>
  <c r="M171" i="430"/>
  <c r="M61" i="430"/>
  <c r="M91" i="430"/>
  <c r="M113" i="430"/>
  <c r="M135" i="430"/>
  <c r="M207" i="430"/>
  <c r="M154" i="430"/>
  <c r="M110" i="430"/>
  <c r="M46" i="430"/>
  <c r="M183" i="430"/>
  <c r="M214" i="430"/>
  <c r="M57" i="430"/>
  <c r="M239" i="430"/>
  <c r="M228" i="430"/>
  <c r="M181" i="430"/>
  <c r="M49" i="430"/>
  <c r="M76" i="430"/>
  <c r="M152" i="430"/>
  <c r="M205" i="430"/>
  <c r="M108" i="430"/>
  <c r="M149" i="430"/>
  <c r="M79" i="430"/>
  <c r="M184" i="430"/>
  <c r="M194" i="430"/>
  <c r="M44" i="430"/>
  <c r="M27" i="430"/>
  <c r="BU144" i="444"/>
  <c r="BV139" i="444"/>
  <c r="BW134" i="444"/>
  <c r="BW141" i="444"/>
  <c r="BU132" i="444"/>
  <c r="BU142" i="444"/>
  <c r="BU137" i="444"/>
  <c r="BU128" i="444"/>
  <c r="BV123" i="444"/>
  <c r="BW118" i="444"/>
  <c r="BU112" i="444"/>
  <c r="BW140" i="444"/>
  <c r="BW129" i="444"/>
  <c r="BW124" i="444"/>
  <c r="BW117" i="444"/>
  <c r="BV109" i="444"/>
  <c r="BW104" i="444"/>
  <c r="BU98" i="444"/>
  <c r="BV142" i="444"/>
  <c r="BW132" i="444"/>
  <c r="BU122" i="444"/>
  <c r="BV117" i="444"/>
  <c r="BU109" i="444"/>
  <c r="BV104" i="444"/>
  <c r="BW99" i="444"/>
  <c r="BU123" i="444"/>
  <c r="BW116" i="444"/>
  <c r="BW106" i="444"/>
  <c r="BU93" i="444"/>
  <c r="BV88" i="444"/>
  <c r="BW83" i="444"/>
  <c r="BU77" i="444"/>
  <c r="BV72" i="444"/>
  <c r="BW67" i="444"/>
  <c r="BU61" i="444"/>
  <c r="BV56" i="444"/>
  <c r="BV134" i="444"/>
  <c r="BV125" i="444"/>
  <c r="BV107" i="444"/>
  <c r="BW98" i="444"/>
  <c r="BU92" i="444"/>
  <c r="BU83" i="444"/>
  <c r="BV78" i="444"/>
  <c r="BV69" i="444"/>
  <c r="BV63" i="444"/>
  <c r="BW56" i="444"/>
  <c r="BU49" i="444"/>
  <c r="BV44" i="444"/>
  <c r="BW39" i="444"/>
  <c r="BU33" i="444"/>
  <c r="BV28" i="444"/>
  <c r="BW23" i="444"/>
  <c r="BK12" i="444"/>
  <c r="BV116" i="444"/>
  <c r="BV96" i="444"/>
  <c r="BV91" i="444"/>
  <c r="BW84" i="444"/>
  <c r="BW77" i="444"/>
  <c r="BW70" i="444"/>
  <c r="BU62" i="444"/>
  <c r="BU56" i="444"/>
  <c r="BW50" i="444"/>
  <c r="BW125" i="444"/>
  <c r="BW92" i="444"/>
  <c r="BV82" i="444"/>
  <c r="BW69" i="444"/>
  <c r="BV53" i="444"/>
  <c r="BV43" i="444"/>
  <c r="BW36" i="444"/>
  <c r="BW29" i="444"/>
  <c r="BW22" i="444"/>
  <c r="BK13" i="444"/>
  <c r="BV130" i="444"/>
  <c r="BW101" i="444"/>
  <c r="BU84" i="444"/>
  <c r="BV67" i="444"/>
  <c r="BW53" i="444"/>
  <c r="BW42" i="444"/>
  <c r="BW112" i="444"/>
  <c r="BU71" i="444"/>
  <c r="BW49" i="444"/>
  <c r="BW41" i="444"/>
  <c r="BW25" i="444"/>
  <c r="BJ14" i="444"/>
  <c r="BU26" i="444"/>
  <c r="BU59" i="444"/>
  <c r="BU34" i="444"/>
  <c r="BU90" i="444"/>
  <c r="BW60" i="444"/>
  <c r="BW46" i="444"/>
  <c r="BU32" i="444"/>
  <c r="BI13" i="444"/>
  <c r="BU80" i="444"/>
  <c r="BW57" i="444"/>
  <c r="BV31" i="444"/>
  <c r="BV22" i="444"/>
  <c r="BU38" i="444"/>
  <c r="BV23" i="444"/>
  <c r="BV143" i="444"/>
  <c r="BW138" i="444"/>
  <c r="BV146" i="444"/>
  <c r="BW139" i="444"/>
  <c r="BV131" i="444"/>
  <c r="BV140" i="444"/>
  <c r="BW136" i="444"/>
  <c r="BV127" i="444"/>
  <c r="BW122" i="444"/>
  <c r="BU116" i="444"/>
  <c r="BV111" i="444"/>
  <c r="BU138" i="444"/>
  <c r="BV128" i="444"/>
  <c r="BV122" i="444"/>
  <c r="BW115" i="444"/>
  <c r="BW108" i="444"/>
  <c r="BU102" i="444"/>
  <c r="BV97" i="444"/>
  <c r="BV141" i="444"/>
  <c r="BV129" i="444"/>
  <c r="BU121" i="444"/>
  <c r="BU115" i="444"/>
  <c r="BV108" i="444"/>
  <c r="BW103" i="444"/>
  <c r="BU141" i="444"/>
  <c r="BV120" i="444"/>
  <c r="BV114" i="444"/>
  <c r="BV102" i="444"/>
  <c r="BV92" i="444"/>
  <c r="BW87" i="444"/>
  <c r="BU81" i="444"/>
  <c r="BV76" i="444"/>
  <c r="BW71" i="444"/>
  <c r="BU65" i="444"/>
  <c r="BV60" i="444"/>
  <c r="BW55" i="444"/>
  <c r="BV132" i="444"/>
  <c r="BV113" i="444"/>
  <c r="BW105" i="444"/>
  <c r="BU97" i="444"/>
  <c r="BW90" i="444"/>
  <c r="BU82" i="444"/>
  <c r="BU76" i="444"/>
  <c r="BU67" i="444"/>
  <c r="BV62" i="444"/>
  <c r="BU53" i="444"/>
  <c r="BV48" i="444"/>
  <c r="BW43" i="444"/>
  <c r="BU37" i="444"/>
  <c r="BV32" i="444"/>
  <c r="BW27" i="444"/>
  <c r="BI16" i="444"/>
  <c r="BW128" i="444"/>
  <c r="BU114" i="444"/>
  <c r="BU95" i="444"/>
  <c r="BV90" i="444"/>
  <c r="BV81" i="444"/>
  <c r="BV75" i="444"/>
  <c r="BW68" i="444"/>
  <c r="BW61" i="444"/>
  <c r="BW54" i="444"/>
  <c r="BU48" i="444"/>
  <c r="BV106" i="444"/>
  <c r="BU91" i="444"/>
  <c r="BW80" i="444"/>
  <c r="BU68" i="444"/>
  <c r="BU47" i="444"/>
  <c r="BV42" i="444"/>
  <c r="BV33" i="444"/>
  <c r="BV27" i="444"/>
  <c r="BK16" i="444"/>
  <c r="BU99" i="444"/>
  <c r="BW123" i="444"/>
  <c r="BW94" i="444"/>
  <c r="BW82" i="444"/>
  <c r="BV57" i="444"/>
  <c r="BV49" i="444"/>
  <c r="BW40" i="444"/>
  <c r="BU111" i="444"/>
  <c r="BW62" i="444"/>
  <c r="BV45" i="444"/>
  <c r="BU39" i="444"/>
  <c r="BU23" i="444"/>
  <c r="BJ13" i="444"/>
  <c r="BV77" i="444"/>
  <c r="BV54" i="444"/>
  <c r="BW33" i="444"/>
  <c r="BV86" i="444"/>
  <c r="BV55" i="444"/>
  <c r="BV41" i="444"/>
  <c r="BV30" i="444"/>
  <c r="BI12" i="444"/>
  <c r="BV73" i="444"/>
  <c r="BU42" i="444"/>
  <c r="BV29" i="444"/>
  <c r="BW110" i="444"/>
  <c r="BW37" i="444"/>
  <c r="BW146" i="444"/>
  <c r="BV135" i="444"/>
  <c r="BU134" i="444"/>
  <c r="BV138" i="444"/>
  <c r="BU124" i="444"/>
  <c r="BW114" i="444"/>
  <c r="BV133" i="444"/>
  <c r="BU119" i="444"/>
  <c r="BV105" i="444"/>
  <c r="BW145" i="444"/>
  <c r="BV124" i="444"/>
  <c r="BW111" i="444"/>
  <c r="BV100" i="444"/>
  <c r="BU118" i="444"/>
  <c r="BW95" i="444"/>
  <c r="BV84" i="444"/>
  <c r="BU73" i="444"/>
  <c r="BW63" i="444"/>
  <c r="BU135" i="444"/>
  <c r="BU108" i="444"/>
  <c r="BV94" i="444"/>
  <c r="BV79" i="444"/>
  <c r="BW65" i="444"/>
  <c r="BW51" i="444"/>
  <c r="BV40" i="444"/>
  <c r="BU29" i="444"/>
  <c r="BI14" i="444"/>
  <c r="BV98" i="444"/>
  <c r="BW86" i="444"/>
  <c r="BU72" i="444"/>
  <c r="BV58" i="444"/>
  <c r="BU130" i="444"/>
  <c r="BV87" i="444"/>
  <c r="BU58" i="444"/>
  <c r="BW38" i="444"/>
  <c r="BU24" i="444"/>
  <c r="BU87" i="444"/>
  <c r="BW85" i="444"/>
  <c r="BU54" i="444"/>
  <c r="BU35" i="444"/>
  <c r="BV50" i="444"/>
  <c r="BW30" i="444"/>
  <c r="BV35" i="444"/>
  <c r="BV39" i="444"/>
  <c r="BV61" i="444"/>
  <c r="BW34" i="444"/>
  <c r="BW102" i="444"/>
  <c r="BV34" i="444"/>
  <c r="BU64" i="444"/>
  <c r="BW142" i="444"/>
  <c r="BV145" i="444"/>
  <c r="BW130" i="444"/>
  <c r="BW133" i="444"/>
  <c r="BU120" i="444"/>
  <c r="BV144" i="444"/>
  <c r="BU126" i="444"/>
  <c r="BV112" i="444"/>
  <c r="BV101" i="444"/>
  <c r="BW135" i="444"/>
  <c r="BW120" i="444"/>
  <c r="BW107" i="444"/>
  <c r="BW137" i="444"/>
  <c r="BW109" i="444"/>
  <c r="BW91" i="444"/>
  <c r="BV80" i="444"/>
  <c r="BU69" i="444"/>
  <c r="BW59" i="444"/>
  <c r="BU129" i="444"/>
  <c r="BU103" i="444"/>
  <c r="BW88" i="444"/>
  <c r="BW74" i="444"/>
  <c r="BU60" i="444"/>
  <c r="BW47" i="444"/>
  <c r="BV36" i="444"/>
  <c r="BU25" i="444"/>
  <c r="BU127" i="444"/>
  <c r="BU94" i="444"/>
  <c r="BU79" i="444"/>
  <c r="BV65" i="444"/>
  <c r="BU52" i="444"/>
  <c r="BV99" i="444"/>
  <c r="BW78" i="444"/>
  <c r="BU46" i="444"/>
  <c r="BU31" i="444"/>
  <c r="BK15" i="444"/>
  <c r="BU104" i="444"/>
  <c r="BU74" i="444"/>
  <c r="BV46" i="444"/>
  <c r="BV83" i="444"/>
  <c r="BW44" i="444"/>
  <c r="BJ16" i="444"/>
  <c r="BW76" i="444"/>
  <c r="BU22" i="444"/>
  <c r="BU50" i="444"/>
  <c r="BW26" i="444"/>
  <c r="BV66" i="444"/>
  <c r="BW28" i="444"/>
  <c r="BU28" i="444"/>
  <c r="BU140" i="444"/>
  <c r="BW144" i="444"/>
  <c r="BV119" i="444"/>
  <c r="BU125" i="444"/>
  <c r="BW100" i="444"/>
  <c r="BV118" i="444"/>
  <c r="BU131" i="444"/>
  <c r="BU89" i="444"/>
  <c r="BV68" i="444"/>
  <c r="BV126" i="444"/>
  <c r="BV85" i="444"/>
  <c r="BW58" i="444"/>
  <c r="BW35" i="444"/>
  <c r="BW121" i="444"/>
  <c r="BU78" i="444"/>
  <c r="BV51" i="444"/>
  <c r="BU70" i="444"/>
  <c r="BU30" i="444"/>
  <c r="BV103" i="444"/>
  <c r="BU44" i="444"/>
  <c r="BU43" i="444"/>
  <c r="BV71" i="444"/>
  <c r="BW48" i="444"/>
  <c r="BW64" i="444"/>
  <c r="BU27" i="444"/>
  <c r="BU136" i="444"/>
  <c r="BU139" i="444"/>
  <c r="BV115" i="444"/>
  <c r="BV121" i="444"/>
  <c r="BW96" i="444"/>
  <c r="BW113" i="444"/>
  <c r="BW119" i="444"/>
  <c r="BU85" i="444"/>
  <c r="BV64" i="444"/>
  <c r="BV110" i="444"/>
  <c r="BW81" i="444"/>
  <c r="BV52" i="444"/>
  <c r="BW31" i="444"/>
  <c r="BU113" i="444"/>
  <c r="BV74" i="444"/>
  <c r="BV47" i="444"/>
  <c r="BW66" i="444"/>
  <c r="BV26" i="444"/>
  <c r="BU86" i="444"/>
  <c r="BV37" i="444"/>
  <c r="BW32" i="444"/>
  <c r="BW52" i="444"/>
  <c r="BU36" i="444"/>
  <c r="BV38" i="444"/>
  <c r="BW131" i="444"/>
  <c r="BU110" i="444"/>
  <c r="BU105" i="444"/>
  <c r="BW79" i="444"/>
  <c r="BU100" i="444"/>
  <c r="BU45" i="444"/>
  <c r="BW93" i="444"/>
  <c r="BV93" i="444"/>
  <c r="BK14" i="444"/>
  <c r="BU75" i="444"/>
  <c r="BU117" i="444"/>
  <c r="BW24" i="444"/>
  <c r="BW143" i="444"/>
  <c r="BU57" i="444"/>
  <c r="BV24" i="444"/>
  <c r="BW45" i="444"/>
  <c r="BJ15" i="444"/>
  <c r="BW126" i="444"/>
  <c r="BU106" i="444"/>
  <c r="BU101" i="444"/>
  <c r="BW75" i="444"/>
  <c r="BV95" i="444"/>
  <c r="BU41" i="444"/>
  <c r="BU88" i="444"/>
  <c r="BW89" i="444"/>
  <c r="BV89" i="444"/>
  <c r="BU51" i="444"/>
  <c r="BW73" i="444"/>
  <c r="BW97" i="444"/>
  <c r="BU143" i="444"/>
  <c r="BU133" i="444"/>
  <c r="BU107" i="444"/>
  <c r="BW72" i="444"/>
  <c r="BU63" i="444"/>
  <c r="BV70" i="444"/>
  <c r="BV25" i="444"/>
  <c r="BW127" i="444"/>
  <c r="BI15" i="444"/>
  <c r="BJ12" i="444"/>
  <c r="BU40" i="444"/>
  <c r="BU66" i="444"/>
  <c r="BU96" i="444"/>
  <c r="BV59" i="444"/>
  <c r="BU146" i="444"/>
  <c r="BV136" i="444"/>
  <c r="BU145" i="444"/>
  <c r="BV137" i="444"/>
  <c r="BU55" i="444"/>
  <c r="AV17" i="443"/>
  <c r="AW17" i="443"/>
  <c r="P14" i="450"/>
  <c r="P15" i="450"/>
  <c r="L246" i="449"/>
  <c r="L238" i="449"/>
  <c r="L241" i="449"/>
  <c r="L231" i="449"/>
  <c r="L232" i="449"/>
  <c r="L219" i="449"/>
  <c r="L211" i="449"/>
  <c r="L203" i="449"/>
  <c r="L195" i="449"/>
  <c r="L187" i="449"/>
  <c r="L179" i="449"/>
  <c r="L171" i="449"/>
  <c r="L226" i="449"/>
  <c r="L198" i="449"/>
  <c r="L167" i="449"/>
  <c r="L151" i="449"/>
  <c r="L137" i="449"/>
  <c r="L212" i="449"/>
  <c r="L180" i="449"/>
  <c r="L160" i="449"/>
  <c r="L144" i="449"/>
  <c r="L132" i="449"/>
  <c r="L124" i="449"/>
  <c r="L116" i="449"/>
  <c r="L108" i="449"/>
  <c r="L100" i="449"/>
  <c r="L92" i="449"/>
  <c r="L84" i="449"/>
  <c r="L76" i="449"/>
  <c r="L68" i="449"/>
  <c r="L60" i="449"/>
  <c r="L202" i="449"/>
  <c r="L170" i="449"/>
  <c r="L154" i="449"/>
  <c r="L208" i="449"/>
  <c r="L164" i="449"/>
  <c r="L148" i="449"/>
  <c r="L117" i="449"/>
  <c r="L85" i="449"/>
  <c r="L55" i="449"/>
  <c r="L39" i="449"/>
  <c r="L139" i="449"/>
  <c r="L53" i="449"/>
  <c r="L29" i="449"/>
  <c r="L115" i="449"/>
  <c r="L83" i="449"/>
  <c r="L57" i="449"/>
  <c r="L41" i="449"/>
  <c r="L24" i="449"/>
  <c r="L216" i="449"/>
  <c r="L121" i="449"/>
  <c r="L89" i="449"/>
  <c r="L51" i="449"/>
  <c r="L35" i="449"/>
  <c r="L25" i="449"/>
  <c r="L71" i="449"/>
  <c r="L236" i="449"/>
  <c r="L230" i="449"/>
  <c r="L225" i="449"/>
  <c r="L209" i="449"/>
  <c r="L193" i="449"/>
  <c r="L177" i="449"/>
  <c r="L222" i="449"/>
  <c r="L190" i="449"/>
  <c r="L150" i="449"/>
  <c r="L204" i="449"/>
  <c r="L153" i="449"/>
  <c r="L140" i="449"/>
  <c r="L122" i="449"/>
  <c r="L114" i="449"/>
  <c r="L98" i="449"/>
  <c r="L90" i="449"/>
  <c r="L74" i="449"/>
  <c r="L66" i="449"/>
  <c r="L194" i="449"/>
  <c r="L147" i="449"/>
  <c r="L192" i="449"/>
  <c r="L141" i="449"/>
  <c r="L109" i="449"/>
  <c r="L54" i="449"/>
  <c r="L119" i="449"/>
  <c r="L52" i="449"/>
  <c r="L107" i="449"/>
  <c r="L56" i="449"/>
  <c r="L40" i="449"/>
  <c r="L200" i="449"/>
  <c r="L81" i="449"/>
  <c r="L34" i="449"/>
  <c r="L111" i="449"/>
  <c r="L244" i="449"/>
  <c r="L239" i="449"/>
  <c r="L217" i="449"/>
  <c r="L201" i="449"/>
  <c r="L185" i="449"/>
  <c r="L169" i="449"/>
  <c r="L166" i="449"/>
  <c r="L229" i="449"/>
  <c r="L172" i="449"/>
  <c r="L130" i="449"/>
  <c r="L106" i="449"/>
  <c r="L82" i="449"/>
  <c r="L58" i="449"/>
  <c r="L163" i="449"/>
  <c r="L157" i="449"/>
  <c r="L77" i="449"/>
  <c r="L38" i="449"/>
  <c r="L136" i="449"/>
  <c r="L75" i="449"/>
  <c r="L127" i="449"/>
  <c r="L113" i="449"/>
  <c r="L50" i="449"/>
  <c r="L63" i="449"/>
  <c r="L240" i="449"/>
  <c r="L235" i="449"/>
  <c r="L221" i="449"/>
  <c r="L205" i="449"/>
  <c r="L189" i="449"/>
  <c r="L173" i="449"/>
  <c r="L206" i="449"/>
  <c r="L158" i="449"/>
  <c r="L220" i="449"/>
  <c r="L161" i="449"/>
  <c r="L134" i="449"/>
  <c r="L118" i="449"/>
  <c r="L102" i="449"/>
  <c r="L86" i="449"/>
  <c r="L70" i="449"/>
  <c r="L210" i="449"/>
  <c r="L155" i="449"/>
  <c r="L165" i="449"/>
  <c r="L125" i="449"/>
  <c r="L61" i="449"/>
  <c r="L30" i="449"/>
  <c r="L37" i="449"/>
  <c r="L91" i="449"/>
  <c r="L48" i="449"/>
  <c r="L23" i="449"/>
  <c r="L97" i="449"/>
  <c r="L42" i="449"/>
  <c r="L79" i="449"/>
  <c r="L245" i="449"/>
  <c r="L215" i="449"/>
  <c r="L199" i="449"/>
  <c r="L183" i="449"/>
  <c r="L234" i="449"/>
  <c r="L182" i="449"/>
  <c r="L196" i="449"/>
  <c r="L152" i="449"/>
  <c r="L128" i="449"/>
  <c r="L112" i="449"/>
  <c r="L80" i="449"/>
  <c r="L64" i="449"/>
  <c r="L146" i="449"/>
  <c r="L156" i="449"/>
  <c r="L47" i="449"/>
  <c r="L131" i="449"/>
  <c r="L33" i="449"/>
  <c r="L184" i="449"/>
  <c r="L27" i="449"/>
  <c r="L110" i="449"/>
  <c r="L149" i="449"/>
  <c r="L59" i="449"/>
  <c r="L65" i="449"/>
  <c r="L28" i="449"/>
  <c r="L237" i="449"/>
  <c r="L207" i="449"/>
  <c r="L175" i="449"/>
  <c r="L228" i="449"/>
  <c r="L135" i="449"/>
  <c r="L104" i="449"/>
  <c r="L72" i="449"/>
  <c r="L162" i="449"/>
  <c r="L133" i="449"/>
  <c r="L31" i="449"/>
  <c r="L99" i="449"/>
  <c r="L36" i="449"/>
  <c r="L43" i="449"/>
  <c r="L224" i="449"/>
  <c r="L143" i="449"/>
  <c r="L96" i="449"/>
  <c r="L186" i="449"/>
  <c r="L101" i="449"/>
  <c r="L103" i="449"/>
  <c r="L67" i="449"/>
  <c r="L73" i="449"/>
  <c r="L45" i="449"/>
  <c r="L243" i="449"/>
  <c r="L233" i="449"/>
  <c r="L213" i="449"/>
  <c r="L197" i="449"/>
  <c r="L181" i="449"/>
  <c r="L227" i="449"/>
  <c r="L174" i="449"/>
  <c r="L142" i="449"/>
  <c r="L188" i="449"/>
  <c r="L145" i="449"/>
  <c r="L126" i="449"/>
  <c r="L94" i="449"/>
  <c r="L78" i="449"/>
  <c r="L62" i="449"/>
  <c r="L178" i="449"/>
  <c r="L138" i="449"/>
  <c r="L93" i="449"/>
  <c r="L46" i="449"/>
  <c r="L95" i="449"/>
  <c r="L123" i="449"/>
  <c r="L32" i="449"/>
  <c r="L129" i="449"/>
  <c r="L26" i="449"/>
  <c r="L242" i="449"/>
  <c r="L223" i="449"/>
  <c r="L191" i="449"/>
  <c r="L214" i="449"/>
  <c r="L159" i="449"/>
  <c r="L168" i="449"/>
  <c r="L120" i="449"/>
  <c r="L88" i="449"/>
  <c r="L218" i="449"/>
  <c r="L176" i="449"/>
  <c r="L69" i="449"/>
  <c r="L44" i="449"/>
  <c r="L49" i="449"/>
  <c r="L105" i="449"/>
  <c r="L87" i="449"/>
  <c r="V15" i="448"/>
  <c r="V14" i="448"/>
  <c r="S14" i="448"/>
  <c r="S15" i="448"/>
  <c r="L247" i="451"/>
  <c r="N247" i="451"/>
  <c r="M247" i="451"/>
  <c r="M14" i="451" s="1"/>
  <c r="M15" i="451"/>
  <c r="N148" i="399"/>
  <c r="N180" i="399"/>
  <c r="N116" i="399"/>
  <c r="N154" i="399"/>
  <c r="N198" i="399"/>
  <c r="N31" i="399"/>
  <c r="N51" i="399"/>
  <c r="N85" i="399"/>
  <c r="N66" i="399"/>
  <c r="N54" i="399"/>
  <c r="N59" i="399"/>
  <c r="N48" i="399"/>
  <c r="N79" i="399"/>
  <c r="N235" i="399"/>
  <c r="N226" i="399"/>
  <c r="N163" i="399"/>
  <c r="N244" i="399"/>
  <c r="N89" i="399"/>
  <c r="N183" i="399"/>
  <c r="N28" i="399"/>
  <c r="N130" i="399"/>
  <c r="N74" i="399"/>
  <c r="N159" i="399"/>
  <c r="N97" i="399"/>
  <c r="N25" i="399"/>
  <c r="N164" i="399"/>
  <c r="N221" i="399"/>
  <c r="N147" i="399"/>
  <c r="N107" i="399"/>
  <c r="N236" i="399"/>
  <c r="N104" i="399"/>
  <c r="N119" i="399"/>
  <c r="N33" i="399"/>
  <c r="N88" i="399"/>
  <c r="N101" i="399"/>
  <c r="N99" i="399"/>
  <c r="N134" i="399"/>
  <c r="N95" i="399"/>
  <c r="N123" i="399"/>
  <c r="N132" i="399"/>
  <c r="N143" i="399"/>
  <c r="N184" i="399"/>
  <c r="N149" i="399"/>
  <c r="N246" i="399"/>
  <c r="N81" i="399"/>
  <c r="N105" i="399"/>
  <c r="N227" i="399"/>
  <c r="N176" i="399"/>
  <c r="N230" i="399"/>
  <c r="N234" i="399"/>
  <c r="N128" i="399"/>
  <c r="N113" i="399"/>
  <c r="N87" i="399"/>
  <c r="N27" i="399"/>
  <c r="N214" i="399"/>
  <c r="N40" i="399"/>
  <c r="N238" i="399"/>
  <c r="N188" i="399"/>
  <c r="N63" i="399"/>
  <c r="N103" i="399"/>
  <c r="N222" i="399"/>
  <c r="N77" i="399"/>
  <c r="N111" i="399"/>
  <c r="N157" i="399"/>
  <c r="N69" i="399"/>
  <c r="N127" i="399"/>
  <c r="N37" i="399"/>
  <c r="N208" i="399"/>
  <c r="N86" i="399"/>
  <c r="N171" i="399"/>
  <c r="N174" i="399"/>
  <c r="N68" i="399"/>
  <c r="N175" i="399"/>
  <c r="N30" i="399"/>
  <c r="N131" i="399"/>
  <c r="N93" i="399"/>
  <c r="N239" i="399"/>
  <c r="N196" i="399"/>
  <c r="N125" i="399"/>
  <c r="N151" i="399"/>
  <c r="N52" i="399"/>
  <c r="N140" i="399"/>
  <c r="N203" i="399"/>
  <c r="N43" i="399"/>
  <c r="N213" i="399"/>
  <c r="N215" i="399"/>
  <c r="N169" i="399"/>
  <c r="N45" i="399"/>
  <c r="N209" i="399"/>
  <c r="N144" i="399"/>
  <c r="N53" i="399"/>
  <c r="N55" i="399"/>
  <c r="N190" i="399"/>
  <c r="N219" i="399"/>
  <c r="N200" i="399"/>
  <c r="N24" i="399"/>
  <c r="N137" i="399"/>
  <c r="N110" i="399"/>
  <c r="N96" i="399"/>
  <c r="N141" i="399"/>
  <c r="N205" i="399"/>
  <c r="N191" i="399"/>
  <c r="N153" i="399"/>
  <c r="N167" i="399"/>
  <c r="N170" i="399"/>
  <c r="N98" i="399"/>
  <c r="N187" i="399"/>
  <c r="N57" i="399"/>
  <c r="N124" i="399"/>
  <c r="N243" i="399"/>
  <c r="N142" i="399"/>
  <c r="N26" i="399"/>
  <c r="N161" i="399"/>
  <c r="N109" i="399"/>
  <c r="N135" i="399"/>
  <c r="N158" i="399"/>
  <c r="N67" i="399"/>
  <c r="N241" i="399"/>
  <c r="N181" i="399"/>
  <c r="N80" i="399"/>
  <c r="N223" i="399"/>
  <c r="N36" i="399"/>
  <c r="N217" i="399"/>
  <c r="N84" i="399"/>
  <c r="N139" i="399"/>
  <c r="N122" i="399"/>
  <c r="N126" i="399"/>
  <c r="N136" i="399"/>
  <c r="N29" i="399"/>
  <c r="N115" i="399"/>
  <c r="N65" i="399"/>
  <c r="N229" i="399"/>
  <c r="N199" i="399"/>
  <c r="N92" i="399"/>
  <c r="N242" i="399"/>
  <c r="N50" i="399"/>
  <c r="N117" i="399"/>
  <c r="N108" i="399"/>
  <c r="N206" i="399"/>
  <c r="N202" i="399"/>
  <c r="N82" i="399"/>
  <c r="N145" i="399"/>
  <c r="N78" i="399"/>
  <c r="N220" i="399"/>
  <c r="N192" i="399"/>
  <c r="N70" i="399"/>
  <c r="N178" i="399"/>
  <c r="N186" i="399"/>
  <c r="N102" i="399"/>
  <c r="N201" i="399"/>
  <c r="N83" i="399"/>
  <c r="N237" i="399"/>
  <c r="N224" i="399"/>
  <c r="N177" i="399"/>
  <c r="N179" i="399"/>
  <c r="N34" i="399"/>
  <c r="N156" i="399"/>
  <c r="N228" i="399"/>
  <c r="N225" i="399"/>
  <c r="N91" i="399"/>
  <c r="N76" i="399"/>
  <c r="N41" i="399"/>
  <c r="N23" i="399"/>
  <c r="N56" i="399"/>
  <c r="N106" i="399"/>
  <c r="N232" i="399"/>
  <c r="N44" i="399"/>
  <c r="N121" i="399"/>
  <c r="N61" i="399"/>
  <c r="N62" i="399"/>
  <c r="N172" i="399"/>
  <c r="N114" i="399"/>
  <c r="N173" i="399"/>
  <c r="N32" i="399"/>
  <c r="N212" i="399"/>
  <c r="N72" i="399"/>
  <c r="N218" i="399"/>
  <c r="N39" i="399"/>
  <c r="N58" i="399"/>
  <c r="N240" i="399"/>
  <c r="N60" i="399"/>
  <c r="N168" i="399"/>
  <c r="N152" i="399"/>
  <c r="N195" i="399"/>
  <c r="N155" i="399"/>
  <c r="N185" i="399"/>
  <c r="N75" i="399"/>
  <c r="N46" i="399"/>
  <c r="N120" i="399"/>
  <c r="N112" i="399"/>
  <c r="N47" i="399"/>
  <c r="N90" i="399"/>
  <c r="N189" i="399"/>
  <c r="N204" i="399"/>
  <c r="N182" i="399"/>
  <c r="N216" i="399"/>
  <c r="N133" i="399"/>
  <c r="N166" i="399"/>
  <c r="N73" i="399"/>
  <c r="N94" i="399"/>
  <c r="N160" i="399"/>
  <c r="N146" i="399"/>
  <c r="N49" i="399"/>
  <c r="N118" i="399"/>
  <c r="N150" i="399"/>
  <c r="N138" i="399"/>
  <c r="N64" i="399"/>
  <c r="N42" i="399"/>
  <c r="N162" i="399"/>
  <c r="N197" i="399"/>
  <c r="N211" i="399"/>
  <c r="N165" i="399"/>
  <c r="N207" i="399"/>
  <c r="N129" i="399"/>
  <c r="N35" i="399"/>
  <c r="N38" i="399"/>
  <c r="N233" i="399"/>
  <c r="N194" i="399"/>
  <c r="N193" i="399"/>
  <c r="N210" i="399"/>
  <c r="N100" i="399"/>
  <c r="N245" i="399"/>
  <c r="N231" i="399"/>
  <c r="N71" i="399"/>
  <c r="N229" i="450"/>
  <c r="N243" i="450"/>
  <c r="N235" i="450"/>
  <c r="N228" i="450"/>
  <c r="N238" i="450"/>
  <c r="N217" i="450"/>
  <c r="N209" i="450"/>
  <c r="N216" i="450"/>
  <c r="N203" i="450"/>
  <c r="N195" i="450"/>
  <c r="N187" i="450"/>
  <c r="N220" i="450"/>
  <c r="N205" i="450"/>
  <c r="N173" i="450"/>
  <c r="N165" i="450"/>
  <c r="N157" i="450"/>
  <c r="N149" i="450"/>
  <c r="N218" i="450"/>
  <c r="N180" i="450"/>
  <c r="N194" i="450"/>
  <c r="N176" i="450"/>
  <c r="N168" i="450"/>
  <c r="N160" i="450"/>
  <c r="N152" i="450"/>
  <c r="N144" i="450"/>
  <c r="N174" i="450"/>
  <c r="N134" i="450"/>
  <c r="N126" i="450"/>
  <c r="N118" i="450"/>
  <c r="N141" i="450"/>
  <c r="N133" i="450"/>
  <c r="N125" i="450"/>
  <c r="N114" i="450"/>
  <c r="N106" i="450"/>
  <c r="N98" i="450"/>
  <c r="N90" i="450"/>
  <c r="N82" i="450"/>
  <c r="N74" i="450"/>
  <c r="N66" i="450"/>
  <c r="N111" i="450"/>
  <c r="N103" i="450"/>
  <c r="N95" i="450"/>
  <c r="N87" i="450"/>
  <c r="N79" i="450"/>
  <c r="N71" i="450"/>
  <c r="N63" i="450"/>
  <c r="N56" i="450"/>
  <c r="N48" i="450"/>
  <c r="N40" i="450"/>
  <c r="N32" i="450"/>
  <c r="N24" i="450"/>
  <c r="N53" i="450"/>
  <c r="N45" i="450"/>
  <c r="N37" i="450"/>
  <c r="N29" i="450"/>
  <c r="N64" i="450"/>
  <c r="N215" i="450"/>
  <c r="N244" i="450"/>
  <c r="N222" i="450"/>
  <c r="N201" i="450"/>
  <c r="N193" i="450"/>
  <c r="N185" i="450"/>
  <c r="N212" i="450"/>
  <c r="N198" i="450"/>
  <c r="N171" i="450"/>
  <c r="N163" i="450"/>
  <c r="N155" i="450"/>
  <c r="N147" i="450"/>
  <c r="N204" i="450"/>
  <c r="N178" i="450"/>
  <c r="N186" i="450"/>
  <c r="N175" i="450"/>
  <c r="N166" i="450"/>
  <c r="N158" i="450"/>
  <c r="N150" i="450"/>
  <c r="N142" i="450"/>
  <c r="N132" i="450"/>
  <c r="N124" i="450"/>
  <c r="N116" i="450"/>
  <c r="N139" i="450"/>
  <c r="N131" i="450"/>
  <c r="N123" i="450"/>
  <c r="N112" i="450"/>
  <c r="N96" i="450"/>
  <c r="N88" i="450"/>
  <c r="N80" i="450"/>
  <c r="N72" i="450"/>
  <c r="N109" i="450"/>
  <c r="N101" i="450"/>
  <c r="N85" i="450"/>
  <c r="N69" i="450"/>
  <c r="N61" i="450"/>
  <c r="N46" i="450"/>
  <c r="N38" i="450"/>
  <c r="N59" i="450"/>
  <c r="N51" i="450"/>
  <c r="N35" i="450"/>
  <c r="N62" i="450"/>
  <c r="N227" i="450"/>
  <c r="N241" i="450"/>
  <c r="N234" i="450"/>
  <c r="N226" i="450"/>
  <c r="N223" i="450"/>
  <c r="N140" i="450"/>
  <c r="N104" i="450"/>
  <c r="N117" i="450"/>
  <c r="N93" i="450"/>
  <c r="N77" i="450"/>
  <c r="N54" i="450"/>
  <c r="N30" i="450"/>
  <c r="N43" i="450"/>
  <c r="N27" i="450"/>
  <c r="N231" i="450"/>
  <c r="N237" i="450"/>
  <c r="N246" i="450"/>
  <c r="N211" i="450"/>
  <c r="N206" i="450"/>
  <c r="N189" i="450"/>
  <c r="N207" i="450"/>
  <c r="N167" i="450"/>
  <c r="N151" i="450"/>
  <c r="N188" i="450"/>
  <c r="N181" i="450"/>
  <c r="N162" i="450"/>
  <c r="N146" i="450"/>
  <c r="N136" i="450"/>
  <c r="N120" i="450"/>
  <c r="N135" i="450"/>
  <c r="N119" i="450"/>
  <c r="N100" i="450"/>
  <c r="N84" i="450"/>
  <c r="N68" i="450"/>
  <c r="N105" i="450"/>
  <c r="N89" i="450"/>
  <c r="N73" i="450"/>
  <c r="N58" i="450"/>
  <c r="N42" i="450"/>
  <c r="N26" i="450"/>
  <c r="N47" i="450"/>
  <c r="N31" i="450"/>
  <c r="N225" i="450"/>
  <c r="N221" i="450"/>
  <c r="N236" i="450"/>
  <c r="N183" i="450"/>
  <c r="N190" i="450"/>
  <c r="N161" i="450"/>
  <c r="N177" i="450"/>
  <c r="N172" i="450"/>
  <c r="N156" i="450"/>
  <c r="N130" i="450"/>
  <c r="N210" i="450"/>
  <c r="N129" i="450"/>
  <c r="N94" i="450"/>
  <c r="N78" i="450"/>
  <c r="N115" i="450"/>
  <c r="N83" i="450"/>
  <c r="N67" i="450"/>
  <c r="N52" i="450"/>
  <c r="N57" i="450"/>
  <c r="N41" i="450"/>
  <c r="N25" i="450"/>
  <c r="N230" i="450"/>
  <c r="N224" i="450"/>
  <c r="N242" i="450"/>
  <c r="N159" i="450"/>
  <c r="N202" i="450"/>
  <c r="N154" i="450"/>
  <c r="N128" i="450"/>
  <c r="N127" i="450"/>
  <c r="N92" i="450"/>
  <c r="N113" i="450"/>
  <c r="N81" i="450"/>
  <c r="N50" i="450"/>
  <c r="N55" i="450"/>
  <c r="N23" i="450"/>
  <c r="N233" i="450"/>
  <c r="N240" i="450"/>
  <c r="N214" i="450"/>
  <c r="N208" i="450"/>
  <c r="N153" i="450"/>
  <c r="N182" i="450"/>
  <c r="N148" i="450"/>
  <c r="N122" i="450"/>
  <c r="N121" i="450"/>
  <c r="N86" i="450"/>
  <c r="N107" i="450"/>
  <c r="N75" i="450"/>
  <c r="N44" i="450"/>
  <c r="N49" i="450"/>
  <c r="N232" i="450"/>
  <c r="N199" i="450"/>
  <c r="N145" i="450"/>
  <c r="N200" i="450"/>
  <c r="N110" i="450"/>
  <c r="N99" i="450"/>
  <c r="N36" i="450"/>
  <c r="N245" i="450"/>
  <c r="N219" i="450"/>
  <c r="N197" i="450"/>
  <c r="N179" i="450"/>
  <c r="N143" i="450"/>
  <c r="N170" i="450"/>
  <c r="N184" i="450"/>
  <c r="N192" i="450"/>
  <c r="N108" i="450"/>
  <c r="N76" i="450"/>
  <c r="N97" i="450"/>
  <c r="N65" i="450"/>
  <c r="N34" i="450"/>
  <c r="N39" i="450"/>
  <c r="N239" i="450"/>
  <c r="N213" i="450"/>
  <c r="N191" i="450"/>
  <c r="N169" i="450"/>
  <c r="N196" i="450"/>
  <c r="N164" i="450"/>
  <c r="N138" i="450"/>
  <c r="N137" i="450"/>
  <c r="N102" i="450"/>
  <c r="N70" i="450"/>
  <c r="N91" i="450"/>
  <c r="N60" i="450"/>
  <c r="N28" i="450"/>
  <c r="N33" i="450"/>
  <c r="L233" i="448"/>
  <c r="L225" i="448"/>
  <c r="L223" i="448"/>
  <c r="L207" i="448"/>
  <c r="L246" i="448"/>
  <c r="L226" i="448"/>
  <c r="L218" i="448"/>
  <c r="L210" i="448"/>
  <c r="L202" i="448"/>
  <c r="L194" i="448"/>
  <c r="L178" i="448"/>
  <c r="L162" i="448"/>
  <c r="L146" i="448"/>
  <c r="L130" i="448"/>
  <c r="L122" i="448"/>
  <c r="L114" i="448"/>
  <c r="L106" i="448"/>
  <c r="L98" i="448"/>
  <c r="L90" i="448"/>
  <c r="L82" i="448"/>
  <c r="L74" i="448"/>
  <c r="L66" i="448"/>
  <c r="L58" i="448"/>
  <c r="L50" i="448"/>
  <c r="L42" i="448"/>
  <c r="L34" i="448"/>
  <c r="L26" i="448"/>
  <c r="L238" i="448"/>
  <c r="L209" i="448"/>
  <c r="L193" i="448"/>
  <c r="L237" i="448"/>
  <c r="L179" i="448"/>
  <c r="L171" i="448"/>
  <c r="L163" i="448"/>
  <c r="L155" i="448"/>
  <c r="L147" i="448"/>
  <c r="L139" i="448"/>
  <c r="L131" i="448"/>
  <c r="L244" i="448"/>
  <c r="L125" i="448"/>
  <c r="L109" i="448"/>
  <c r="L93" i="448"/>
  <c r="L77" i="448"/>
  <c r="L61" i="448"/>
  <c r="L174" i="448"/>
  <c r="L172" i="448"/>
  <c r="L127" i="448"/>
  <c r="L111" i="448"/>
  <c r="L95" i="448"/>
  <c r="L79" i="448"/>
  <c r="L63" i="448"/>
  <c r="L164" i="448"/>
  <c r="L53" i="448"/>
  <c r="L45" i="448"/>
  <c r="L37" i="448"/>
  <c r="L29" i="448"/>
  <c r="L231" i="448"/>
  <c r="L220" i="448"/>
  <c r="L204" i="448"/>
  <c r="L224" i="448"/>
  <c r="L216" i="448"/>
  <c r="L200" i="448"/>
  <c r="L175" i="448"/>
  <c r="L159" i="448"/>
  <c r="L128" i="448"/>
  <c r="L112" i="448"/>
  <c r="L104" i="448"/>
  <c r="L88" i="448"/>
  <c r="L80" i="448"/>
  <c r="L64" i="448"/>
  <c r="L56" i="448"/>
  <c r="L48" i="448"/>
  <c r="L32" i="448"/>
  <c r="L219" i="448"/>
  <c r="L192" i="448"/>
  <c r="L177" i="448"/>
  <c r="L161" i="448"/>
  <c r="L153" i="448"/>
  <c r="L137" i="448"/>
  <c r="L129" i="448"/>
  <c r="L121" i="448"/>
  <c r="L89" i="448"/>
  <c r="L57" i="448"/>
  <c r="L166" i="448"/>
  <c r="L107" i="448"/>
  <c r="L91" i="448"/>
  <c r="L59" i="448"/>
  <c r="L158" i="448"/>
  <c r="L43" i="448"/>
  <c r="L35" i="448"/>
  <c r="L242" i="448"/>
  <c r="L245" i="448"/>
  <c r="L208" i="448"/>
  <c r="L191" i="448"/>
  <c r="L143" i="448"/>
  <c r="L120" i="448"/>
  <c r="L96" i="448"/>
  <c r="L72" i="448"/>
  <c r="L40" i="448"/>
  <c r="L24" i="448"/>
  <c r="L203" i="448"/>
  <c r="L185" i="448"/>
  <c r="L169" i="448"/>
  <c r="L145" i="448"/>
  <c r="L182" i="448"/>
  <c r="L105" i="448"/>
  <c r="L73" i="448"/>
  <c r="L148" i="448"/>
  <c r="L123" i="448"/>
  <c r="L75" i="448"/>
  <c r="L51" i="448"/>
  <c r="L27" i="448"/>
  <c r="L230" i="448"/>
  <c r="L196" i="448"/>
  <c r="L221" i="448"/>
  <c r="L205" i="448"/>
  <c r="L183" i="448"/>
  <c r="L151" i="448"/>
  <c r="L124" i="448"/>
  <c r="L108" i="448"/>
  <c r="L92" i="448"/>
  <c r="L76" i="448"/>
  <c r="L60" i="448"/>
  <c r="L44" i="448"/>
  <c r="L28" i="448"/>
  <c r="L211" i="448"/>
  <c r="L187" i="448"/>
  <c r="L173" i="448"/>
  <c r="L157" i="448"/>
  <c r="L141" i="448"/>
  <c r="L188" i="448"/>
  <c r="L113" i="448"/>
  <c r="L81" i="448"/>
  <c r="L180" i="448"/>
  <c r="L134" i="448"/>
  <c r="L99" i="448"/>
  <c r="L67" i="448"/>
  <c r="L55" i="448"/>
  <c r="L39" i="448"/>
  <c r="L23" i="448"/>
  <c r="L215" i="448"/>
  <c r="L234" i="448"/>
  <c r="L214" i="448"/>
  <c r="L198" i="448"/>
  <c r="L138" i="448"/>
  <c r="L118" i="448"/>
  <c r="L86" i="448"/>
  <c r="L70" i="448"/>
  <c r="L54" i="448"/>
  <c r="L243" i="448"/>
  <c r="L201" i="448"/>
  <c r="L168" i="448"/>
  <c r="L152" i="448"/>
  <c r="L156" i="448"/>
  <c r="L101" i="448"/>
  <c r="L142" i="448"/>
  <c r="L119" i="448"/>
  <c r="L232" i="448"/>
  <c r="L49" i="448"/>
  <c r="L227" i="448"/>
  <c r="L212" i="448"/>
  <c r="L228" i="448"/>
  <c r="L213" i="448"/>
  <c r="L197" i="448"/>
  <c r="L167" i="448"/>
  <c r="L135" i="448"/>
  <c r="L116" i="448"/>
  <c r="L100" i="448"/>
  <c r="L84" i="448"/>
  <c r="L68" i="448"/>
  <c r="L52" i="448"/>
  <c r="L36" i="448"/>
  <c r="L241" i="448"/>
  <c r="L195" i="448"/>
  <c r="L181" i="448"/>
  <c r="L165" i="448"/>
  <c r="L149" i="448"/>
  <c r="L133" i="448"/>
  <c r="L150" i="448"/>
  <c r="L97" i="448"/>
  <c r="L65" i="448"/>
  <c r="L235" i="448"/>
  <c r="L115" i="448"/>
  <c r="L83" i="448"/>
  <c r="L190" i="448"/>
  <c r="L47" i="448"/>
  <c r="L31" i="448"/>
  <c r="L229" i="448"/>
  <c r="L170" i="448"/>
  <c r="L102" i="448"/>
  <c r="L38" i="448"/>
  <c r="L184" i="448"/>
  <c r="L136" i="448"/>
  <c r="L69" i="448"/>
  <c r="L87" i="448"/>
  <c r="L33" i="448"/>
  <c r="L239" i="448"/>
  <c r="L199" i="448"/>
  <c r="L222" i="448"/>
  <c r="L206" i="448"/>
  <c r="L186" i="448"/>
  <c r="L154" i="448"/>
  <c r="L126" i="448"/>
  <c r="L110" i="448"/>
  <c r="L94" i="448"/>
  <c r="L78" i="448"/>
  <c r="L62" i="448"/>
  <c r="L46" i="448"/>
  <c r="L30" i="448"/>
  <c r="L217" i="448"/>
  <c r="L189" i="448"/>
  <c r="L176" i="448"/>
  <c r="L160" i="448"/>
  <c r="L144" i="448"/>
  <c r="L236" i="448"/>
  <c r="L117" i="448"/>
  <c r="L85" i="448"/>
  <c r="L240" i="448"/>
  <c r="L140" i="448"/>
  <c r="L103" i="448"/>
  <c r="L71" i="448"/>
  <c r="L132" i="448"/>
  <c r="L41" i="448"/>
  <c r="L25" i="448"/>
  <c r="AV17" i="445"/>
  <c r="AW17" i="445"/>
  <c r="AW17" i="342"/>
  <c r="AV17" i="342"/>
  <c r="S22" i="448"/>
  <c r="L247" i="454"/>
  <c r="M247" i="454"/>
  <c r="N247" i="454"/>
  <c r="S22" i="451"/>
  <c r="P15" i="451"/>
  <c r="P14" i="451"/>
  <c r="P22" i="451"/>
  <c r="L246" i="430"/>
  <c r="L238" i="430"/>
  <c r="L228" i="430"/>
  <c r="L220" i="430"/>
  <c r="L229" i="430"/>
  <c r="L243" i="430"/>
  <c r="L215" i="430"/>
  <c r="L199" i="430"/>
  <c r="L235" i="430"/>
  <c r="L213" i="430"/>
  <c r="L205" i="430"/>
  <c r="L197" i="430"/>
  <c r="L189" i="430"/>
  <c r="L179" i="430"/>
  <c r="L163" i="430"/>
  <c r="L147" i="430"/>
  <c r="L131" i="430"/>
  <c r="L214" i="430"/>
  <c r="L196" i="430"/>
  <c r="L173" i="430"/>
  <c r="L157" i="430"/>
  <c r="L141" i="430"/>
  <c r="L162" i="430"/>
  <c r="L132" i="430"/>
  <c r="L124" i="430"/>
  <c r="L108" i="430"/>
  <c r="L92" i="430"/>
  <c r="L76" i="430"/>
  <c r="L60" i="430"/>
  <c r="L44" i="430"/>
  <c r="L28" i="430"/>
  <c r="L178" i="430"/>
  <c r="L164" i="430"/>
  <c r="L122" i="430"/>
  <c r="L106" i="430"/>
  <c r="L90" i="430"/>
  <c r="L74" i="430"/>
  <c r="L58" i="430"/>
  <c r="L42" i="430"/>
  <c r="L26" i="430"/>
  <c r="L161" i="430"/>
  <c r="L120" i="430"/>
  <c r="L104" i="430"/>
  <c r="L88" i="430"/>
  <c r="L72" i="430"/>
  <c r="L56" i="430"/>
  <c r="L40" i="430"/>
  <c r="L24" i="430"/>
  <c r="L158" i="430"/>
  <c r="L133" i="430"/>
  <c r="L118" i="430"/>
  <c r="L102" i="430"/>
  <c r="L86" i="430"/>
  <c r="L70" i="430"/>
  <c r="L54" i="430"/>
  <c r="L38" i="430"/>
  <c r="L244" i="430"/>
  <c r="L236" i="430"/>
  <c r="L225" i="430"/>
  <c r="L218" i="430"/>
  <c r="L227" i="430"/>
  <c r="L234" i="430"/>
  <c r="L210" i="430"/>
  <c r="L194" i="430"/>
  <c r="L232" i="430"/>
  <c r="L211" i="430"/>
  <c r="L203" i="430"/>
  <c r="L195" i="430"/>
  <c r="L187" i="430"/>
  <c r="L176" i="430"/>
  <c r="L160" i="430"/>
  <c r="L144" i="430"/>
  <c r="L128" i="430"/>
  <c r="L198" i="430"/>
  <c r="L183" i="430"/>
  <c r="L167" i="430"/>
  <c r="L151" i="430"/>
  <c r="L135" i="430"/>
  <c r="L150" i="430"/>
  <c r="L130" i="430"/>
  <c r="L119" i="430"/>
  <c r="L103" i="430"/>
  <c r="L87" i="430"/>
  <c r="L71" i="430"/>
  <c r="L55" i="430"/>
  <c r="L39" i="430"/>
  <c r="L23" i="430"/>
  <c r="L177" i="430"/>
  <c r="L154" i="430"/>
  <c r="L117" i="430"/>
  <c r="L101" i="430"/>
  <c r="L85" i="430"/>
  <c r="L69" i="430"/>
  <c r="L53" i="430"/>
  <c r="L37" i="430"/>
  <c r="L188" i="430"/>
  <c r="L156" i="430"/>
  <c r="L115" i="430"/>
  <c r="L99" i="430"/>
  <c r="L83" i="430"/>
  <c r="L67" i="430"/>
  <c r="L51" i="430"/>
  <c r="L35" i="430"/>
  <c r="L237" i="430"/>
  <c r="L153" i="430"/>
  <c r="L127" i="430"/>
  <c r="L113" i="430"/>
  <c r="L97" i="430"/>
  <c r="L81" i="430"/>
  <c r="L65" i="430"/>
  <c r="L49" i="430"/>
  <c r="L33" i="430"/>
  <c r="L233" i="430"/>
  <c r="L216" i="430"/>
  <c r="L223" i="430"/>
  <c r="L191" i="430"/>
  <c r="L209" i="430"/>
  <c r="L193" i="430"/>
  <c r="L171" i="430"/>
  <c r="L139" i="430"/>
  <c r="L217" i="430"/>
  <c r="L165" i="430"/>
  <c r="L206" i="430"/>
  <c r="L129" i="430"/>
  <c r="L100" i="430"/>
  <c r="L68" i="430"/>
  <c r="L36" i="430"/>
  <c r="L174" i="430"/>
  <c r="L114" i="430"/>
  <c r="L82" i="430"/>
  <c r="L50" i="430"/>
  <c r="L180" i="430"/>
  <c r="L112" i="430"/>
  <c r="L80" i="430"/>
  <c r="L48" i="430"/>
  <c r="L182" i="430"/>
  <c r="L125" i="430"/>
  <c r="L94" i="430"/>
  <c r="L62" i="430"/>
  <c r="L25" i="430"/>
  <c r="L241" i="430"/>
  <c r="L231" i="430"/>
  <c r="L219" i="430"/>
  <c r="L186" i="430"/>
  <c r="L208" i="430"/>
  <c r="L192" i="430"/>
  <c r="L168" i="430"/>
  <c r="L136" i="430"/>
  <c r="L212" i="430"/>
  <c r="L159" i="430"/>
  <c r="L172" i="430"/>
  <c r="L126" i="430"/>
  <c r="L95" i="430"/>
  <c r="L63" i="430"/>
  <c r="L31" i="430"/>
  <c r="L169" i="430"/>
  <c r="L109" i="430"/>
  <c r="L77" i="430"/>
  <c r="L45" i="430"/>
  <c r="L166" i="430"/>
  <c r="L107" i="430"/>
  <c r="L75" i="430"/>
  <c r="L43" i="430"/>
  <c r="L170" i="430"/>
  <c r="L121" i="430"/>
  <c r="L89" i="430"/>
  <c r="L57" i="430"/>
  <c r="L30" i="430"/>
  <c r="L242" i="430"/>
  <c r="L226" i="430"/>
  <c r="L230" i="430"/>
  <c r="L185" i="430"/>
  <c r="L123" i="430"/>
  <c r="L149" i="430"/>
  <c r="L116" i="430"/>
  <c r="L52" i="430"/>
  <c r="L142" i="430"/>
  <c r="L66" i="430"/>
  <c r="L146" i="430"/>
  <c r="L64" i="430"/>
  <c r="L148" i="430"/>
  <c r="L78" i="430"/>
  <c r="L224" i="430"/>
  <c r="L201" i="430"/>
  <c r="L181" i="430"/>
  <c r="L84" i="430"/>
  <c r="L98" i="430"/>
  <c r="L96" i="430"/>
  <c r="L110" i="430"/>
  <c r="L240" i="430"/>
  <c r="L245" i="430"/>
  <c r="L221" i="430"/>
  <c r="L184" i="430"/>
  <c r="L239" i="430"/>
  <c r="L143" i="430"/>
  <c r="L111" i="430"/>
  <c r="L47" i="430"/>
  <c r="L137" i="430"/>
  <c r="L61" i="430"/>
  <c r="L134" i="430"/>
  <c r="L59" i="430"/>
  <c r="L138" i="430"/>
  <c r="L73" i="430"/>
  <c r="L207" i="430"/>
  <c r="L155" i="430"/>
  <c r="L145" i="430"/>
  <c r="L204" i="430"/>
  <c r="L34" i="430"/>
  <c r="L32" i="430"/>
  <c r="L46" i="430"/>
  <c r="L200" i="430"/>
  <c r="L79" i="430"/>
  <c r="L91" i="430"/>
  <c r="L175" i="430"/>
  <c r="L105" i="430"/>
  <c r="L202" i="430"/>
  <c r="L29" i="430"/>
  <c r="L152" i="430"/>
  <c r="L190" i="430"/>
  <c r="L27" i="430"/>
  <c r="L222" i="430"/>
  <c r="L93" i="430"/>
  <c r="L140" i="430"/>
  <c r="L41" i="430"/>
  <c r="AQ17" i="443"/>
  <c r="AP17" i="443"/>
  <c r="M241" i="454"/>
  <c r="M240" i="454"/>
  <c r="M218" i="454"/>
  <c r="M210" i="454"/>
  <c r="M202" i="454"/>
  <c r="M194" i="454"/>
  <c r="M213" i="454"/>
  <c r="M189" i="454"/>
  <c r="M181" i="454"/>
  <c r="M173" i="454"/>
  <c r="M165" i="454"/>
  <c r="M157" i="454"/>
  <c r="M149" i="454"/>
  <c r="M141" i="454"/>
  <c r="M133" i="454"/>
  <c r="M192" i="454"/>
  <c r="M160" i="454"/>
  <c r="M246" i="454"/>
  <c r="M199" i="454"/>
  <c r="M201" i="454"/>
  <c r="M209" i="454"/>
  <c r="M182" i="454"/>
  <c r="M166" i="454"/>
  <c r="M170" i="454"/>
  <c r="M203" i="454"/>
  <c r="M178" i="454"/>
  <c r="M148" i="454"/>
  <c r="M132" i="454"/>
  <c r="M123" i="454"/>
  <c r="M115" i="454"/>
  <c r="M107" i="454"/>
  <c r="M99" i="454"/>
  <c r="M91" i="454"/>
  <c r="M83" i="454"/>
  <c r="M75" i="454"/>
  <c r="M67" i="454"/>
  <c r="M59" i="454"/>
  <c r="M51" i="454"/>
  <c r="M43" i="454"/>
  <c r="M35" i="454"/>
  <c r="M27" i="454"/>
  <c r="M186" i="454"/>
  <c r="M116" i="454"/>
  <c r="M84" i="454"/>
  <c r="M52" i="454"/>
  <c r="M154" i="454"/>
  <c r="M102" i="454"/>
  <c r="M70" i="454"/>
  <c r="M38" i="454"/>
  <c r="M114" i="454"/>
  <c r="M82" i="454"/>
  <c r="M50" i="454"/>
  <c r="M146" i="454"/>
  <c r="M96" i="454"/>
  <c r="M64" i="454"/>
  <c r="M32" i="454"/>
  <c r="M239" i="454"/>
  <c r="M224" i="454"/>
  <c r="M216" i="454"/>
  <c r="M208" i="454"/>
  <c r="M200" i="454"/>
  <c r="M232" i="454"/>
  <c r="M205" i="454"/>
  <c r="M187" i="454"/>
  <c r="M179" i="454"/>
  <c r="M171" i="454"/>
  <c r="M163" i="454"/>
  <c r="M155" i="454"/>
  <c r="M147" i="454"/>
  <c r="M139" i="454"/>
  <c r="M131" i="454"/>
  <c r="M184" i="454"/>
  <c r="M152" i="454"/>
  <c r="M223" i="454"/>
  <c r="M242" i="454"/>
  <c r="M195" i="454"/>
  <c r="M230" i="454"/>
  <c r="M180" i="454"/>
  <c r="M164" i="454"/>
  <c r="M234" i="454"/>
  <c r="M193" i="454"/>
  <c r="M158" i="454"/>
  <c r="M142" i="454"/>
  <c r="M128" i="454"/>
  <c r="M121" i="454"/>
  <c r="M113" i="454"/>
  <c r="M105" i="454"/>
  <c r="M97" i="454"/>
  <c r="M89" i="454"/>
  <c r="M81" i="454"/>
  <c r="M73" i="454"/>
  <c r="M65" i="454"/>
  <c r="M57" i="454"/>
  <c r="M49" i="454"/>
  <c r="M41" i="454"/>
  <c r="M33" i="454"/>
  <c r="M25" i="454"/>
  <c r="M162" i="454"/>
  <c r="M108" i="454"/>
  <c r="M76" i="454"/>
  <c r="M44" i="454"/>
  <c r="M126" i="454"/>
  <c r="M94" i="454"/>
  <c r="M62" i="454"/>
  <c r="M30" i="454"/>
  <c r="M106" i="454"/>
  <c r="M74" i="454"/>
  <c r="M42" i="454"/>
  <c r="M120" i="454"/>
  <c r="M88" i="454"/>
  <c r="M56" i="454"/>
  <c r="M24" i="454"/>
  <c r="M245" i="454"/>
  <c r="M222" i="454"/>
  <c r="M206" i="454"/>
  <c r="M229" i="454"/>
  <c r="M185" i="454"/>
  <c r="M169" i="454"/>
  <c r="M153" i="454"/>
  <c r="M137" i="454"/>
  <c r="M176" i="454"/>
  <c r="M215" i="454"/>
  <c r="M238" i="454"/>
  <c r="M174" i="454"/>
  <c r="M227" i="454"/>
  <c r="M156" i="454"/>
  <c r="M127" i="454"/>
  <c r="M111" i="454"/>
  <c r="M95" i="454"/>
  <c r="M79" i="454"/>
  <c r="M63" i="454"/>
  <c r="M47" i="454"/>
  <c r="M31" i="454"/>
  <c r="M130" i="454"/>
  <c r="M68" i="454"/>
  <c r="M118" i="454"/>
  <c r="M54" i="454"/>
  <c r="M98" i="454"/>
  <c r="M34" i="454"/>
  <c r="M80" i="454"/>
  <c r="M214" i="454"/>
  <c r="M197" i="454"/>
  <c r="M177" i="454"/>
  <c r="M145" i="454"/>
  <c r="M144" i="454"/>
  <c r="M217" i="454"/>
  <c r="M190" i="454"/>
  <c r="M119" i="454"/>
  <c r="M87" i="454"/>
  <c r="M55" i="454"/>
  <c r="M23" i="454"/>
  <c r="M36" i="454"/>
  <c r="M138" i="454"/>
  <c r="M112" i="454"/>
  <c r="M212" i="454"/>
  <c r="M191" i="454"/>
  <c r="M159" i="454"/>
  <c r="M244" i="454"/>
  <c r="M225" i="454"/>
  <c r="M233" i="454"/>
  <c r="M134" i="454"/>
  <c r="M101" i="454"/>
  <c r="M69" i="454"/>
  <c r="M37" i="454"/>
  <c r="M92" i="454"/>
  <c r="M78" i="454"/>
  <c r="M58" i="454"/>
  <c r="M40" i="454"/>
  <c r="M243" i="454"/>
  <c r="M220" i="454"/>
  <c r="M204" i="454"/>
  <c r="M221" i="454"/>
  <c r="M183" i="454"/>
  <c r="M167" i="454"/>
  <c r="M151" i="454"/>
  <c r="M135" i="454"/>
  <c r="M168" i="454"/>
  <c r="M207" i="454"/>
  <c r="M231" i="454"/>
  <c r="M172" i="454"/>
  <c r="M219" i="454"/>
  <c r="M150" i="454"/>
  <c r="M125" i="454"/>
  <c r="M109" i="454"/>
  <c r="M93" i="454"/>
  <c r="M77" i="454"/>
  <c r="M61" i="454"/>
  <c r="M45" i="454"/>
  <c r="M29" i="454"/>
  <c r="M124" i="454"/>
  <c r="M60" i="454"/>
  <c r="M110" i="454"/>
  <c r="M46" i="454"/>
  <c r="M90" i="454"/>
  <c r="M26" i="454"/>
  <c r="M72" i="454"/>
  <c r="M237" i="454"/>
  <c r="M198" i="454"/>
  <c r="M161" i="454"/>
  <c r="M129" i="454"/>
  <c r="M226" i="454"/>
  <c r="M236" i="454"/>
  <c r="M140" i="454"/>
  <c r="M103" i="454"/>
  <c r="M71" i="454"/>
  <c r="M39" i="454"/>
  <c r="M100" i="454"/>
  <c r="M86" i="454"/>
  <c r="M66" i="454"/>
  <c r="M48" i="454"/>
  <c r="M235" i="454"/>
  <c r="M196" i="454"/>
  <c r="M175" i="454"/>
  <c r="M143" i="454"/>
  <c r="M136" i="454"/>
  <c r="M211" i="454"/>
  <c r="M188" i="454"/>
  <c r="M117" i="454"/>
  <c r="M85" i="454"/>
  <c r="M53" i="454"/>
  <c r="M228" i="454"/>
  <c r="M28" i="454"/>
  <c r="M122" i="454"/>
  <c r="M104" i="454"/>
  <c r="S22" i="430"/>
  <c r="P22" i="430"/>
  <c r="N227" i="451"/>
  <c r="N219" i="451"/>
  <c r="N211" i="451"/>
  <c r="N245" i="451"/>
  <c r="N234" i="451"/>
  <c r="N226" i="451"/>
  <c r="N218" i="451"/>
  <c r="N210" i="451"/>
  <c r="N195" i="451"/>
  <c r="N179" i="451"/>
  <c r="N163" i="451"/>
  <c r="N147" i="451"/>
  <c r="N131" i="451"/>
  <c r="N115" i="451"/>
  <c r="N99" i="451"/>
  <c r="N83" i="451"/>
  <c r="N67" i="451"/>
  <c r="N51" i="451"/>
  <c r="N35" i="451"/>
  <c r="N242" i="451"/>
  <c r="N185" i="451"/>
  <c r="N153" i="451"/>
  <c r="N121" i="451"/>
  <c r="N89" i="451"/>
  <c r="N57" i="451"/>
  <c r="N25" i="451"/>
  <c r="N191" i="451"/>
  <c r="N159" i="451"/>
  <c r="N196" i="451"/>
  <c r="N164" i="451"/>
  <c r="N142" i="451"/>
  <c r="N120" i="451"/>
  <c r="N95" i="451"/>
  <c r="N78" i="451"/>
  <c r="N56" i="451"/>
  <c r="N31" i="451"/>
  <c r="N173" i="451"/>
  <c r="N128" i="451"/>
  <c r="N70" i="451"/>
  <c r="N149" i="451"/>
  <c r="N125" i="451"/>
  <c r="N204" i="451"/>
  <c r="N172" i="451"/>
  <c r="N132" i="451"/>
  <c r="N100" i="451"/>
  <c r="N68" i="451"/>
  <c r="N36" i="451"/>
  <c r="N180" i="451"/>
  <c r="N118" i="451"/>
  <c r="N87" i="451"/>
  <c r="N48" i="451"/>
  <c r="N23" i="451"/>
  <c r="N158" i="451"/>
  <c r="N92" i="451"/>
  <c r="N44" i="451"/>
  <c r="N76" i="451"/>
  <c r="N233" i="451"/>
  <c r="N225" i="451"/>
  <c r="N217" i="451"/>
  <c r="N246" i="451"/>
  <c r="N244" i="451"/>
  <c r="N232" i="451"/>
  <c r="N224" i="451"/>
  <c r="N216" i="451"/>
  <c r="N241" i="451"/>
  <c r="N194" i="451"/>
  <c r="N178" i="451"/>
  <c r="N162" i="451"/>
  <c r="N146" i="451"/>
  <c r="N130" i="451"/>
  <c r="N114" i="451"/>
  <c r="N98" i="451"/>
  <c r="N82" i="451"/>
  <c r="N66" i="451"/>
  <c r="N50" i="451"/>
  <c r="N34" i="451"/>
  <c r="N209" i="451"/>
  <c r="N177" i="451"/>
  <c r="N145" i="451"/>
  <c r="N113" i="451"/>
  <c r="N81" i="451"/>
  <c r="N49" i="451"/>
  <c r="N240" i="451"/>
  <c r="N183" i="451"/>
  <c r="N151" i="451"/>
  <c r="N189" i="451"/>
  <c r="N157" i="451"/>
  <c r="N136" i="451"/>
  <c r="N111" i="451"/>
  <c r="N94" i="451"/>
  <c r="N72" i="451"/>
  <c r="N47" i="451"/>
  <c r="N30" i="451"/>
  <c r="N168" i="451"/>
  <c r="N103" i="451"/>
  <c r="N64" i="451"/>
  <c r="N144" i="451"/>
  <c r="N124" i="451"/>
  <c r="N197" i="451"/>
  <c r="N165" i="451"/>
  <c r="N117" i="451"/>
  <c r="N85" i="451"/>
  <c r="N53" i="451"/>
  <c r="N243" i="451"/>
  <c r="N150" i="451"/>
  <c r="N112" i="451"/>
  <c r="N86" i="451"/>
  <c r="N39" i="451"/>
  <c r="N208" i="451"/>
  <c r="N156" i="451"/>
  <c r="N29" i="451"/>
  <c r="N61" i="451"/>
  <c r="N231" i="451"/>
  <c r="N215" i="451"/>
  <c r="N237" i="451"/>
  <c r="N222" i="451"/>
  <c r="N203" i="451"/>
  <c r="N171" i="451"/>
  <c r="N139" i="451"/>
  <c r="N107" i="451"/>
  <c r="N75" i="451"/>
  <c r="N43" i="451"/>
  <c r="N201" i="451"/>
  <c r="N137" i="451"/>
  <c r="N73" i="451"/>
  <c r="N207" i="451"/>
  <c r="N235" i="451"/>
  <c r="N152" i="451"/>
  <c r="N110" i="451"/>
  <c r="N63" i="451"/>
  <c r="N24" i="451"/>
  <c r="N80" i="451"/>
  <c r="N141" i="451"/>
  <c r="N192" i="451"/>
  <c r="N116" i="451"/>
  <c r="N52" i="451"/>
  <c r="N148" i="451"/>
  <c r="N55" i="451"/>
  <c r="N190" i="451"/>
  <c r="N28" i="451"/>
  <c r="N239" i="451"/>
  <c r="N214" i="451"/>
  <c r="N155" i="451"/>
  <c r="N91" i="451"/>
  <c r="N27" i="451"/>
  <c r="N105" i="451"/>
  <c r="N175" i="451"/>
  <c r="N127" i="451"/>
  <c r="N46" i="451"/>
  <c r="N181" i="451"/>
  <c r="N160" i="451"/>
  <c r="N205" i="451"/>
  <c r="N38" i="451"/>
  <c r="N60" i="451"/>
  <c r="N221" i="451"/>
  <c r="N228" i="451"/>
  <c r="N186" i="451"/>
  <c r="N122" i="451"/>
  <c r="N58" i="451"/>
  <c r="N161" i="451"/>
  <c r="N33" i="451"/>
  <c r="N166" i="451"/>
  <c r="N79" i="451"/>
  <c r="N134" i="451"/>
  <c r="N206" i="451"/>
  <c r="N69" i="451"/>
  <c r="N96" i="451"/>
  <c r="N93" i="451"/>
  <c r="N229" i="451"/>
  <c r="N213" i="451"/>
  <c r="N236" i="451"/>
  <c r="N220" i="451"/>
  <c r="N202" i="451"/>
  <c r="N170" i="451"/>
  <c r="N138" i="451"/>
  <c r="N106" i="451"/>
  <c r="N74" i="451"/>
  <c r="N42" i="451"/>
  <c r="N193" i="451"/>
  <c r="N129" i="451"/>
  <c r="N65" i="451"/>
  <c r="N199" i="451"/>
  <c r="N198" i="451"/>
  <c r="N143" i="451"/>
  <c r="N104" i="451"/>
  <c r="N62" i="451"/>
  <c r="N200" i="451"/>
  <c r="N71" i="451"/>
  <c r="N140" i="451"/>
  <c r="N174" i="451"/>
  <c r="N101" i="451"/>
  <c r="N37" i="451"/>
  <c r="N119" i="451"/>
  <c r="N54" i="451"/>
  <c r="N188" i="451"/>
  <c r="N45" i="451"/>
  <c r="N223" i="451"/>
  <c r="N230" i="451"/>
  <c r="N187" i="451"/>
  <c r="N123" i="451"/>
  <c r="N59" i="451"/>
  <c r="N169" i="451"/>
  <c r="N41" i="451"/>
  <c r="N184" i="451"/>
  <c r="N88" i="451"/>
  <c r="N135" i="451"/>
  <c r="N109" i="451"/>
  <c r="N84" i="451"/>
  <c r="N102" i="451"/>
  <c r="N108" i="451"/>
  <c r="N238" i="451"/>
  <c r="N212" i="451"/>
  <c r="N154" i="451"/>
  <c r="N90" i="451"/>
  <c r="N26" i="451"/>
  <c r="N97" i="451"/>
  <c r="N167" i="451"/>
  <c r="N126" i="451"/>
  <c r="N40" i="451"/>
  <c r="N176" i="451"/>
  <c r="N133" i="451"/>
  <c r="N182" i="451"/>
  <c r="N32" i="451"/>
  <c r="N77" i="451"/>
  <c r="L228" i="453"/>
  <c r="L242" i="453"/>
  <c r="L243" i="453"/>
  <c r="L235" i="453"/>
  <c r="L219" i="453"/>
  <c r="L203" i="453"/>
  <c r="L189" i="453"/>
  <c r="L173" i="453"/>
  <c r="L157" i="453"/>
  <c r="L141" i="453"/>
  <c r="L128" i="453"/>
  <c r="L120" i="453"/>
  <c r="L112" i="453"/>
  <c r="L104" i="453"/>
  <c r="L96" i="453"/>
  <c r="L88" i="453"/>
  <c r="L80" i="453"/>
  <c r="L72" i="453"/>
  <c r="L64" i="453"/>
  <c r="L56" i="453"/>
  <c r="L48" i="453"/>
  <c r="L40" i="453"/>
  <c r="L32" i="453"/>
  <c r="L24" i="453"/>
  <c r="L212" i="453"/>
  <c r="L199" i="453"/>
  <c r="L216" i="453"/>
  <c r="L188" i="453"/>
  <c r="L167" i="453"/>
  <c r="L150" i="453"/>
  <c r="L129" i="453"/>
  <c r="L97" i="453"/>
  <c r="L65" i="453"/>
  <c r="L33" i="453"/>
  <c r="L179" i="453"/>
  <c r="L161" i="453"/>
  <c r="L144" i="453"/>
  <c r="L107" i="453"/>
  <c r="L75" i="453"/>
  <c r="L43" i="453"/>
  <c r="L204" i="453"/>
  <c r="L109" i="453"/>
  <c r="L77" i="453"/>
  <c r="L45" i="453"/>
  <c r="L205" i="453"/>
  <c r="L180" i="453"/>
  <c r="L159" i="453"/>
  <c r="L136" i="453"/>
  <c r="L111" i="453"/>
  <c r="L103" i="453"/>
  <c r="L71" i="453"/>
  <c r="L39" i="453"/>
  <c r="L221" i="453"/>
  <c r="L137" i="453"/>
  <c r="L171" i="453"/>
  <c r="L200" i="453"/>
  <c r="L192" i="453"/>
  <c r="L234" i="453"/>
  <c r="L226" i="453"/>
  <c r="L237" i="453"/>
  <c r="L240" i="453"/>
  <c r="L233" i="453"/>
  <c r="L214" i="453"/>
  <c r="L198" i="453"/>
  <c r="L186" i="453"/>
  <c r="L170" i="453"/>
  <c r="L154" i="453"/>
  <c r="L138" i="453"/>
  <c r="L126" i="453"/>
  <c r="L118" i="453"/>
  <c r="L110" i="453"/>
  <c r="L102" i="453"/>
  <c r="L94" i="453"/>
  <c r="L86" i="453"/>
  <c r="L78" i="453"/>
  <c r="L70" i="453"/>
  <c r="L62" i="453"/>
  <c r="L54" i="453"/>
  <c r="L46" i="453"/>
  <c r="L38" i="453"/>
  <c r="L30" i="453"/>
  <c r="L241" i="453"/>
  <c r="L210" i="453"/>
  <c r="L197" i="453"/>
  <c r="L213" i="453"/>
  <c r="L183" i="453"/>
  <c r="L166" i="453"/>
  <c r="L140" i="453"/>
  <c r="L121" i="453"/>
  <c r="L89" i="453"/>
  <c r="L57" i="453"/>
  <c r="L25" i="453"/>
  <c r="L177" i="453"/>
  <c r="L160" i="453"/>
  <c r="L131" i="453"/>
  <c r="L99" i="453"/>
  <c r="L67" i="453"/>
  <c r="L35" i="453"/>
  <c r="L101" i="453"/>
  <c r="L69" i="453"/>
  <c r="L37" i="453"/>
  <c r="L202" i="453"/>
  <c r="L175" i="453"/>
  <c r="L152" i="453"/>
  <c r="L132" i="453"/>
  <c r="L194" i="453"/>
  <c r="L95" i="453"/>
  <c r="L63" i="453"/>
  <c r="L31" i="453"/>
  <c r="L187" i="453"/>
  <c r="L218" i="453"/>
  <c r="L153" i="453"/>
  <c r="L230" i="453"/>
  <c r="L244" i="453"/>
  <c r="L222" i="453"/>
  <c r="L231" i="453"/>
  <c r="L162" i="453"/>
  <c r="L130" i="453"/>
  <c r="L114" i="453"/>
  <c r="L98" i="453"/>
  <c r="L82" i="453"/>
  <c r="L66" i="453"/>
  <c r="L50" i="453"/>
  <c r="L34" i="453"/>
  <c r="L227" i="453"/>
  <c r="L217" i="453"/>
  <c r="L172" i="453"/>
  <c r="L134" i="453"/>
  <c r="L73" i="453"/>
  <c r="L196" i="453"/>
  <c r="L145" i="453"/>
  <c r="L83" i="453"/>
  <c r="L215" i="453"/>
  <c r="L85" i="453"/>
  <c r="L209" i="453"/>
  <c r="L164" i="453"/>
  <c r="L119" i="453"/>
  <c r="L79" i="453"/>
  <c r="L223" i="453"/>
  <c r="L185" i="453"/>
  <c r="L211" i="453"/>
  <c r="L149" i="453"/>
  <c r="L124" i="453"/>
  <c r="L92" i="453"/>
  <c r="L76" i="453"/>
  <c r="L60" i="453"/>
  <c r="L28" i="453"/>
  <c r="L208" i="453"/>
  <c r="L207" i="453"/>
  <c r="L113" i="453"/>
  <c r="L49" i="453"/>
  <c r="L176" i="453"/>
  <c r="L123" i="453"/>
  <c r="L125" i="453"/>
  <c r="L61" i="453"/>
  <c r="L191" i="453"/>
  <c r="L148" i="453"/>
  <c r="L55" i="453"/>
  <c r="L169" i="453"/>
  <c r="L139" i="453"/>
  <c r="L122" i="453"/>
  <c r="L74" i="453"/>
  <c r="L42" i="453"/>
  <c r="L201" i="453"/>
  <c r="L151" i="453"/>
  <c r="L41" i="453"/>
  <c r="L115" i="453"/>
  <c r="L117" i="453"/>
  <c r="L184" i="453"/>
  <c r="L142" i="453"/>
  <c r="L155" i="453"/>
  <c r="L232" i="453"/>
  <c r="L246" i="453"/>
  <c r="L225" i="453"/>
  <c r="L165" i="453"/>
  <c r="L133" i="453"/>
  <c r="L100" i="453"/>
  <c r="L68" i="453"/>
  <c r="L36" i="453"/>
  <c r="L220" i="453"/>
  <c r="L135" i="453"/>
  <c r="L239" i="453"/>
  <c r="L91" i="453"/>
  <c r="L93" i="453"/>
  <c r="L168" i="453"/>
  <c r="L87" i="453"/>
  <c r="L190" i="453"/>
  <c r="L224" i="453"/>
  <c r="L238" i="453"/>
  <c r="L181" i="453"/>
  <c r="L108" i="453"/>
  <c r="L44" i="453"/>
  <c r="L156" i="453"/>
  <c r="L59" i="453"/>
  <c r="L174" i="453"/>
  <c r="L245" i="453"/>
  <c r="L236" i="453"/>
  <c r="L206" i="453"/>
  <c r="L178" i="453"/>
  <c r="L146" i="453"/>
  <c r="L106" i="453"/>
  <c r="L90" i="453"/>
  <c r="L58" i="453"/>
  <c r="L26" i="453"/>
  <c r="L193" i="453"/>
  <c r="L105" i="453"/>
  <c r="L163" i="453"/>
  <c r="L51" i="453"/>
  <c r="L53" i="453"/>
  <c r="L143" i="453"/>
  <c r="L47" i="453"/>
  <c r="L158" i="453"/>
  <c r="L195" i="453"/>
  <c r="L116" i="453"/>
  <c r="L84" i="453"/>
  <c r="L52" i="453"/>
  <c r="L229" i="453"/>
  <c r="L182" i="453"/>
  <c r="L81" i="453"/>
  <c r="L147" i="453"/>
  <c r="L27" i="453"/>
  <c r="L29" i="453"/>
  <c r="L127" i="453"/>
  <c r="L23" i="453"/>
  <c r="S22" i="450"/>
  <c r="P14" i="448"/>
  <c r="P15" i="448"/>
  <c r="AP17" i="342"/>
  <c r="AQ17" i="342"/>
  <c r="L228" i="451"/>
  <c r="L220" i="451"/>
  <c r="L212" i="451"/>
  <c r="L235" i="451"/>
  <c r="L227" i="451"/>
  <c r="L219" i="451"/>
  <c r="L211" i="451"/>
  <c r="L244" i="451"/>
  <c r="L199" i="451"/>
  <c r="L183" i="451"/>
  <c r="L167" i="451"/>
  <c r="L151" i="451"/>
  <c r="L135" i="451"/>
  <c r="L119" i="451"/>
  <c r="L103" i="451"/>
  <c r="L87" i="451"/>
  <c r="L71" i="451"/>
  <c r="L55" i="451"/>
  <c r="L39" i="451"/>
  <c r="L23" i="451"/>
  <c r="L239" i="451"/>
  <c r="L190" i="451"/>
  <c r="L171" i="451"/>
  <c r="L149" i="451"/>
  <c r="L138" i="451"/>
  <c r="L109" i="451"/>
  <c r="L91" i="451"/>
  <c r="L74" i="451"/>
  <c r="L45" i="451"/>
  <c r="L27" i="451"/>
  <c r="L192" i="451"/>
  <c r="L145" i="451"/>
  <c r="L99" i="451"/>
  <c r="L37" i="451"/>
  <c r="L182" i="451"/>
  <c r="L134" i="451"/>
  <c r="L112" i="451"/>
  <c r="L194" i="451"/>
  <c r="L169" i="451"/>
  <c r="L152" i="451"/>
  <c r="L136" i="451"/>
  <c r="L110" i="451"/>
  <c r="L89" i="451"/>
  <c r="L72" i="451"/>
  <c r="L46" i="451"/>
  <c r="L25" i="451"/>
  <c r="L187" i="451"/>
  <c r="L131" i="451"/>
  <c r="L85" i="451"/>
  <c r="L66" i="451"/>
  <c r="L200" i="451"/>
  <c r="L150" i="451"/>
  <c r="L96" i="451"/>
  <c r="L49" i="451"/>
  <c r="L64" i="451"/>
  <c r="L70" i="451"/>
  <c r="L234" i="451"/>
  <c r="L226" i="451"/>
  <c r="L218" i="451"/>
  <c r="L210" i="451"/>
  <c r="L233" i="451"/>
  <c r="L225" i="451"/>
  <c r="L217" i="451"/>
  <c r="L246" i="451"/>
  <c r="L236" i="451"/>
  <c r="L196" i="451"/>
  <c r="L180" i="451"/>
  <c r="L164" i="451"/>
  <c r="L148" i="451"/>
  <c r="L132" i="451"/>
  <c r="L116" i="451"/>
  <c r="L100" i="451"/>
  <c r="L84" i="451"/>
  <c r="L68" i="451"/>
  <c r="L52" i="451"/>
  <c r="L36" i="451"/>
  <c r="L245" i="451"/>
  <c r="L208" i="451"/>
  <c r="L186" i="451"/>
  <c r="L161" i="451"/>
  <c r="L144" i="451"/>
  <c r="L125" i="451"/>
  <c r="L107" i="451"/>
  <c r="L90" i="451"/>
  <c r="L61" i="451"/>
  <c r="L43" i="451"/>
  <c r="L26" i="451"/>
  <c r="L177" i="451"/>
  <c r="L133" i="451"/>
  <c r="L98" i="451"/>
  <c r="L35" i="451"/>
  <c r="L178" i="451"/>
  <c r="L129" i="451"/>
  <c r="L102" i="451"/>
  <c r="L189" i="451"/>
  <c r="L166" i="451"/>
  <c r="L147" i="451"/>
  <c r="L126" i="451"/>
  <c r="L105" i="451"/>
  <c r="L88" i="451"/>
  <c r="L62" i="451"/>
  <c r="L41" i="451"/>
  <c r="L24" i="451"/>
  <c r="L174" i="451"/>
  <c r="L115" i="451"/>
  <c r="L83" i="451"/>
  <c r="L53" i="451"/>
  <c r="L185" i="451"/>
  <c r="L146" i="451"/>
  <c r="L86" i="451"/>
  <c r="L48" i="451"/>
  <c r="L54" i="451"/>
  <c r="L232" i="451"/>
  <c r="L216" i="451"/>
  <c r="L231" i="451"/>
  <c r="L215" i="451"/>
  <c r="L207" i="451"/>
  <c r="L175" i="451"/>
  <c r="L143" i="451"/>
  <c r="L111" i="451"/>
  <c r="L79" i="451"/>
  <c r="L47" i="451"/>
  <c r="L242" i="451"/>
  <c r="L181" i="451"/>
  <c r="L141" i="451"/>
  <c r="L106" i="451"/>
  <c r="L59" i="451"/>
  <c r="L202" i="451"/>
  <c r="L130" i="451"/>
  <c r="L34" i="451"/>
  <c r="L128" i="451"/>
  <c r="L184" i="451"/>
  <c r="L142" i="451"/>
  <c r="L104" i="451"/>
  <c r="L57" i="451"/>
  <c r="L209" i="451"/>
  <c r="L114" i="451"/>
  <c r="L50" i="451"/>
  <c r="L118" i="451"/>
  <c r="L38" i="451"/>
  <c r="L224" i="451"/>
  <c r="L223" i="451"/>
  <c r="L191" i="451"/>
  <c r="L127" i="451"/>
  <c r="L63" i="451"/>
  <c r="L203" i="451"/>
  <c r="L123" i="451"/>
  <c r="L42" i="451"/>
  <c r="L69" i="451"/>
  <c r="L201" i="451"/>
  <c r="L121" i="451"/>
  <c r="L40" i="451"/>
  <c r="L82" i="451"/>
  <c r="L33" i="451"/>
  <c r="L222" i="451"/>
  <c r="L221" i="451"/>
  <c r="L238" i="451"/>
  <c r="L156" i="451"/>
  <c r="L92" i="451"/>
  <c r="L28" i="451"/>
  <c r="L154" i="451"/>
  <c r="L75" i="451"/>
  <c r="L155" i="451"/>
  <c r="L163" i="451"/>
  <c r="L157" i="451"/>
  <c r="L73" i="451"/>
  <c r="L160" i="451"/>
  <c r="L153" i="451"/>
  <c r="L80" i="451"/>
  <c r="L230" i="451"/>
  <c r="L214" i="451"/>
  <c r="L229" i="451"/>
  <c r="L213" i="451"/>
  <c r="L204" i="451"/>
  <c r="L172" i="451"/>
  <c r="L140" i="451"/>
  <c r="L108" i="451"/>
  <c r="L76" i="451"/>
  <c r="L44" i="451"/>
  <c r="L237" i="451"/>
  <c r="L176" i="451"/>
  <c r="L139" i="451"/>
  <c r="L93" i="451"/>
  <c r="L58" i="451"/>
  <c r="L197" i="451"/>
  <c r="L117" i="451"/>
  <c r="L195" i="451"/>
  <c r="L113" i="451"/>
  <c r="L179" i="451"/>
  <c r="L137" i="451"/>
  <c r="L94" i="451"/>
  <c r="L56" i="451"/>
  <c r="L206" i="451"/>
  <c r="L101" i="451"/>
  <c r="L205" i="451"/>
  <c r="L97" i="451"/>
  <c r="L65" i="451"/>
  <c r="L243" i="451"/>
  <c r="L241" i="451"/>
  <c r="L159" i="451"/>
  <c r="L95" i="451"/>
  <c r="L31" i="451"/>
  <c r="L158" i="451"/>
  <c r="L77" i="451"/>
  <c r="L170" i="451"/>
  <c r="L173" i="451"/>
  <c r="L162" i="451"/>
  <c r="L78" i="451"/>
  <c r="L165" i="451"/>
  <c r="L168" i="451"/>
  <c r="L81" i="451"/>
  <c r="L240" i="451"/>
  <c r="L188" i="451"/>
  <c r="L124" i="451"/>
  <c r="L60" i="451"/>
  <c r="L193" i="451"/>
  <c r="L122" i="451"/>
  <c r="L29" i="451"/>
  <c r="L51" i="451"/>
  <c r="L198" i="451"/>
  <c r="L120" i="451"/>
  <c r="L30" i="451"/>
  <c r="L67" i="451"/>
  <c r="L32" i="451"/>
  <c r="L247" i="399"/>
  <c r="N247" i="399"/>
  <c r="M247" i="399"/>
  <c r="AP17" i="447"/>
  <c r="AQ17" i="447"/>
  <c r="M247" i="452"/>
  <c r="L247" i="452"/>
  <c r="N247" i="452"/>
  <c r="P15" i="430"/>
  <c r="P14" i="430"/>
  <c r="S15" i="399"/>
  <c r="S14" i="399"/>
  <c r="M240" i="453"/>
  <c r="M235" i="453"/>
  <c r="M227" i="453"/>
  <c r="M219" i="453"/>
  <c r="M211" i="453"/>
  <c r="M203" i="453"/>
  <c r="M195" i="453"/>
  <c r="M220" i="453"/>
  <c r="M190" i="453"/>
  <c r="M182" i="453"/>
  <c r="M174" i="453"/>
  <c r="M166" i="453"/>
  <c r="M158" i="453"/>
  <c r="M150" i="453"/>
  <c r="M142" i="453"/>
  <c r="M134" i="453"/>
  <c r="M218" i="453"/>
  <c r="M202" i="453"/>
  <c r="M187" i="453"/>
  <c r="M155" i="453"/>
  <c r="M237" i="453"/>
  <c r="M125" i="453"/>
  <c r="M117" i="453"/>
  <c r="M109" i="453"/>
  <c r="M101" i="453"/>
  <c r="M93" i="453"/>
  <c r="M85" i="453"/>
  <c r="M77" i="453"/>
  <c r="M69" i="453"/>
  <c r="M61" i="453"/>
  <c r="M53" i="453"/>
  <c r="M45" i="453"/>
  <c r="M37" i="453"/>
  <c r="M29" i="453"/>
  <c r="M239" i="453"/>
  <c r="M173" i="453"/>
  <c r="M141" i="453"/>
  <c r="M98" i="453"/>
  <c r="M66" i="453"/>
  <c r="M34" i="453"/>
  <c r="M222" i="453"/>
  <c r="M143" i="453"/>
  <c r="M100" i="453"/>
  <c r="M68" i="453"/>
  <c r="M36" i="453"/>
  <c r="M149" i="453"/>
  <c r="M120" i="453"/>
  <c r="M104" i="453"/>
  <c r="M88" i="453"/>
  <c r="M72" i="453"/>
  <c r="M56" i="453"/>
  <c r="M40" i="453"/>
  <c r="M24" i="453"/>
  <c r="M137" i="453"/>
  <c r="M198" i="453"/>
  <c r="M153" i="453"/>
  <c r="M246" i="453"/>
  <c r="M238" i="453"/>
  <c r="M233" i="453"/>
  <c r="M225" i="453"/>
  <c r="M217" i="453"/>
  <c r="M209" i="453"/>
  <c r="M201" i="453"/>
  <c r="M193" i="453"/>
  <c r="M212" i="453"/>
  <c r="M188" i="453"/>
  <c r="M180" i="453"/>
  <c r="M172" i="453"/>
  <c r="M164" i="453"/>
  <c r="M156" i="453"/>
  <c r="M148" i="453"/>
  <c r="M140" i="453"/>
  <c r="M132" i="453"/>
  <c r="M216" i="453"/>
  <c r="M200" i="453"/>
  <c r="M179" i="453"/>
  <c r="M147" i="453"/>
  <c r="M206" i="453"/>
  <c r="M123" i="453"/>
  <c r="M115" i="453"/>
  <c r="M107" i="453"/>
  <c r="M99" i="453"/>
  <c r="M91" i="453"/>
  <c r="M83" i="453"/>
  <c r="M75" i="453"/>
  <c r="M67" i="453"/>
  <c r="M59" i="453"/>
  <c r="M51" i="453"/>
  <c r="M43" i="453"/>
  <c r="M35" i="453"/>
  <c r="M27" i="453"/>
  <c r="M224" i="453"/>
  <c r="M161" i="453"/>
  <c r="M122" i="453"/>
  <c r="M90" i="453"/>
  <c r="M58" i="453"/>
  <c r="M26" i="453"/>
  <c r="M191" i="453"/>
  <c r="M124" i="453"/>
  <c r="M92" i="453"/>
  <c r="M60" i="453"/>
  <c r="M28" i="453"/>
  <c r="M133" i="453"/>
  <c r="M118" i="453"/>
  <c r="M102" i="453"/>
  <c r="M86" i="453"/>
  <c r="M70" i="453"/>
  <c r="M54" i="453"/>
  <c r="M38" i="453"/>
  <c r="M214" i="453"/>
  <c r="M183" i="453"/>
  <c r="M167" i="453"/>
  <c r="M244" i="453"/>
  <c r="M231" i="453"/>
  <c r="M215" i="453"/>
  <c r="M199" i="453"/>
  <c r="M204" i="453"/>
  <c r="M178" i="453"/>
  <c r="M162" i="453"/>
  <c r="M146" i="453"/>
  <c r="M130" i="453"/>
  <c r="M194" i="453"/>
  <c r="M139" i="453"/>
  <c r="M121" i="453"/>
  <c r="M105" i="453"/>
  <c r="M89" i="453"/>
  <c r="M73" i="453"/>
  <c r="M57" i="453"/>
  <c r="M41" i="453"/>
  <c r="M25" i="453"/>
  <c r="M157" i="453"/>
  <c r="M82" i="453"/>
  <c r="M241" i="453"/>
  <c r="M116" i="453"/>
  <c r="M52" i="453"/>
  <c r="M128" i="453"/>
  <c r="M96" i="453"/>
  <c r="M64" i="453"/>
  <c r="M32" i="453"/>
  <c r="M151" i="453"/>
  <c r="M236" i="453"/>
  <c r="M207" i="453"/>
  <c r="M170" i="453"/>
  <c r="M138" i="453"/>
  <c r="M171" i="453"/>
  <c r="M113" i="453"/>
  <c r="M81" i="453"/>
  <c r="M49" i="453"/>
  <c r="M189" i="453"/>
  <c r="M50" i="453"/>
  <c r="M84" i="453"/>
  <c r="M112" i="453"/>
  <c r="M48" i="453"/>
  <c r="M232" i="453"/>
  <c r="M221" i="453"/>
  <c r="M226" i="453"/>
  <c r="M168" i="453"/>
  <c r="M136" i="453"/>
  <c r="M127" i="453"/>
  <c r="M95" i="453"/>
  <c r="M63" i="453"/>
  <c r="M31" i="453"/>
  <c r="M106" i="453"/>
  <c r="M159" i="453"/>
  <c r="M165" i="453"/>
  <c r="M78" i="453"/>
  <c r="M169" i="453"/>
  <c r="M242" i="453"/>
  <c r="M229" i="453"/>
  <c r="M213" i="453"/>
  <c r="M197" i="453"/>
  <c r="M196" i="453"/>
  <c r="M176" i="453"/>
  <c r="M160" i="453"/>
  <c r="M144" i="453"/>
  <c r="M228" i="453"/>
  <c r="M192" i="453"/>
  <c r="M131" i="453"/>
  <c r="M119" i="453"/>
  <c r="M103" i="453"/>
  <c r="M87" i="453"/>
  <c r="M71" i="453"/>
  <c r="M55" i="453"/>
  <c r="M39" i="453"/>
  <c r="M23" i="453"/>
  <c r="M145" i="453"/>
  <c r="M74" i="453"/>
  <c r="M230" i="453"/>
  <c r="M108" i="453"/>
  <c r="M44" i="453"/>
  <c r="M126" i="453"/>
  <c r="M94" i="453"/>
  <c r="M62" i="453"/>
  <c r="M30" i="453"/>
  <c r="M185" i="453"/>
  <c r="M223" i="453"/>
  <c r="M234" i="453"/>
  <c r="M186" i="453"/>
  <c r="M154" i="453"/>
  <c r="M210" i="453"/>
  <c r="M129" i="453"/>
  <c r="M97" i="453"/>
  <c r="M65" i="453"/>
  <c r="M33" i="453"/>
  <c r="M114" i="453"/>
  <c r="M175" i="453"/>
  <c r="M181" i="453"/>
  <c r="M80" i="453"/>
  <c r="M245" i="453"/>
  <c r="M243" i="453"/>
  <c r="M205" i="453"/>
  <c r="M184" i="453"/>
  <c r="M152" i="453"/>
  <c r="M208" i="453"/>
  <c r="M163" i="453"/>
  <c r="M111" i="453"/>
  <c r="M79" i="453"/>
  <c r="M47" i="453"/>
  <c r="M177" i="453"/>
  <c r="M42" i="453"/>
  <c r="M76" i="453"/>
  <c r="M110" i="453"/>
  <c r="M46" i="453"/>
  <c r="M135" i="453"/>
  <c r="L240" i="452"/>
  <c r="L229" i="452"/>
  <c r="L213" i="452"/>
  <c r="L197" i="452"/>
  <c r="L181" i="452"/>
  <c r="L165" i="452"/>
  <c r="L149" i="452"/>
  <c r="L133" i="452"/>
  <c r="L117" i="452"/>
  <c r="L101" i="452"/>
  <c r="L85" i="452"/>
  <c r="L69" i="452"/>
  <c r="L53" i="452"/>
  <c r="L37" i="452"/>
  <c r="L245" i="452"/>
  <c r="L237" i="452"/>
  <c r="L222" i="452"/>
  <c r="L206" i="452"/>
  <c r="L190" i="452"/>
  <c r="L174" i="452"/>
  <c r="L158" i="452"/>
  <c r="L142" i="452"/>
  <c r="L126" i="452"/>
  <c r="L110" i="452"/>
  <c r="L94" i="452"/>
  <c r="L78" i="452"/>
  <c r="L62" i="452"/>
  <c r="L46" i="452"/>
  <c r="L30" i="452"/>
  <c r="L218" i="452"/>
  <c r="L186" i="452"/>
  <c r="L154" i="452"/>
  <c r="L122" i="452"/>
  <c r="L90" i="452"/>
  <c r="L58" i="452"/>
  <c r="L26" i="452"/>
  <c r="L196" i="452"/>
  <c r="L153" i="452"/>
  <c r="L111" i="452"/>
  <c r="L68" i="452"/>
  <c r="L25" i="452"/>
  <c r="L193" i="452"/>
  <c r="L191" i="452"/>
  <c r="L151" i="452"/>
  <c r="L105" i="452"/>
  <c r="L65" i="452"/>
  <c r="L23" i="452"/>
  <c r="L201" i="452"/>
  <c r="L81" i="452"/>
  <c r="L159" i="452"/>
  <c r="L39" i="452"/>
  <c r="L231" i="452"/>
  <c r="L199" i="452"/>
  <c r="L116" i="452"/>
  <c r="L60" i="452"/>
  <c r="L28" i="452"/>
  <c r="L246" i="452"/>
  <c r="L238" i="452"/>
  <c r="L224" i="452"/>
  <c r="L208" i="452"/>
  <c r="L192" i="452"/>
  <c r="L176" i="452"/>
  <c r="L160" i="452"/>
  <c r="L144" i="452"/>
  <c r="L128" i="452"/>
  <c r="L112" i="452"/>
  <c r="L96" i="452"/>
  <c r="L80" i="452"/>
  <c r="L64" i="452"/>
  <c r="L48" i="452"/>
  <c r="L32" i="452"/>
  <c r="L243" i="452"/>
  <c r="L235" i="452"/>
  <c r="L219" i="452"/>
  <c r="L203" i="452"/>
  <c r="L187" i="452"/>
  <c r="L171" i="452"/>
  <c r="L155" i="452"/>
  <c r="L139" i="452"/>
  <c r="L123" i="452"/>
  <c r="L107" i="452"/>
  <c r="L91" i="452"/>
  <c r="L75" i="452"/>
  <c r="L59" i="452"/>
  <c r="L43" i="452"/>
  <c r="L27" i="452"/>
  <c r="L210" i="452"/>
  <c r="L178" i="452"/>
  <c r="L146" i="452"/>
  <c r="L114" i="452"/>
  <c r="L82" i="452"/>
  <c r="L50" i="452"/>
  <c r="L228" i="452"/>
  <c r="L185" i="452"/>
  <c r="L143" i="452"/>
  <c r="L100" i="452"/>
  <c r="L57" i="452"/>
  <c r="L225" i="452"/>
  <c r="L183" i="452"/>
  <c r="L188" i="452"/>
  <c r="L137" i="452"/>
  <c r="L97" i="452"/>
  <c r="L55" i="452"/>
  <c r="L233" i="452"/>
  <c r="L177" i="452"/>
  <c r="L49" i="452"/>
  <c r="L148" i="452"/>
  <c r="L31" i="452"/>
  <c r="L71" i="452"/>
  <c r="L140" i="452"/>
  <c r="L92" i="452"/>
  <c r="L180" i="452"/>
  <c r="L244" i="452"/>
  <c r="L221" i="452"/>
  <c r="L189" i="452"/>
  <c r="L157" i="452"/>
  <c r="L125" i="452"/>
  <c r="L93" i="452"/>
  <c r="L61" i="452"/>
  <c r="L29" i="452"/>
  <c r="L230" i="452"/>
  <c r="L198" i="452"/>
  <c r="L166" i="452"/>
  <c r="L134" i="452"/>
  <c r="L102" i="452"/>
  <c r="L70" i="452"/>
  <c r="L38" i="452"/>
  <c r="L202" i="452"/>
  <c r="L138" i="452"/>
  <c r="L74" i="452"/>
  <c r="L217" i="452"/>
  <c r="L132" i="452"/>
  <c r="L47" i="452"/>
  <c r="L223" i="452"/>
  <c r="L129" i="452"/>
  <c r="L41" i="452"/>
  <c r="L145" i="452"/>
  <c r="L124" i="452"/>
  <c r="L63" i="452"/>
  <c r="L108" i="452"/>
  <c r="L205" i="452"/>
  <c r="L141" i="452"/>
  <c r="L77" i="452"/>
  <c r="L241" i="452"/>
  <c r="L182" i="452"/>
  <c r="L118" i="452"/>
  <c r="L54" i="452"/>
  <c r="L170" i="452"/>
  <c r="L42" i="452"/>
  <c r="L89" i="452"/>
  <c r="L169" i="452"/>
  <c r="L212" i="452"/>
  <c r="L95" i="452"/>
  <c r="L156" i="452"/>
  <c r="L232" i="452"/>
  <c r="L168" i="452"/>
  <c r="L104" i="452"/>
  <c r="L40" i="452"/>
  <c r="L211" i="452"/>
  <c r="L147" i="452"/>
  <c r="L83" i="452"/>
  <c r="L226" i="452"/>
  <c r="L98" i="452"/>
  <c r="L164" i="452"/>
  <c r="L204" i="452"/>
  <c r="L73" i="452"/>
  <c r="L167" i="452"/>
  <c r="L127" i="452"/>
  <c r="L242" i="452"/>
  <c r="L216" i="452"/>
  <c r="L184" i="452"/>
  <c r="L152" i="452"/>
  <c r="L120" i="452"/>
  <c r="L88" i="452"/>
  <c r="L56" i="452"/>
  <c r="L24" i="452"/>
  <c r="L227" i="452"/>
  <c r="L195" i="452"/>
  <c r="L163" i="452"/>
  <c r="L131" i="452"/>
  <c r="L99" i="452"/>
  <c r="L67" i="452"/>
  <c r="L35" i="452"/>
  <c r="L194" i="452"/>
  <c r="L130" i="452"/>
  <c r="L66" i="452"/>
  <c r="L207" i="452"/>
  <c r="L121" i="452"/>
  <c r="L36" i="452"/>
  <c r="L220" i="452"/>
  <c r="L119" i="452"/>
  <c r="L33" i="452"/>
  <c r="L113" i="452"/>
  <c r="L44" i="452"/>
  <c r="L52" i="452"/>
  <c r="L103" i="452"/>
  <c r="L236" i="452"/>
  <c r="L173" i="452"/>
  <c r="L109" i="452"/>
  <c r="L45" i="452"/>
  <c r="L214" i="452"/>
  <c r="L150" i="452"/>
  <c r="L86" i="452"/>
  <c r="L234" i="452"/>
  <c r="L106" i="452"/>
  <c r="L175" i="452"/>
  <c r="L215" i="452"/>
  <c r="L87" i="452"/>
  <c r="L172" i="452"/>
  <c r="L135" i="452"/>
  <c r="L200" i="452"/>
  <c r="L136" i="452"/>
  <c r="L72" i="452"/>
  <c r="L239" i="452"/>
  <c r="L179" i="452"/>
  <c r="L115" i="452"/>
  <c r="L51" i="452"/>
  <c r="L162" i="452"/>
  <c r="L34" i="452"/>
  <c r="L79" i="452"/>
  <c r="L161" i="452"/>
  <c r="L209" i="452"/>
  <c r="L84" i="452"/>
  <c r="L76" i="452"/>
  <c r="N247" i="430"/>
  <c r="M247" i="430"/>
  <c r="L247" i="430"/>
  <c r="M243" i="448"/>
  <c r="M235" i="448"/>
  <c r="M220" i="448"/>
  <c r="M212" i="448"/>
  <c r="M204" i="448"/>
  <c r="M196" i="448"/>
  <c r="M221" i="448"/>
  <c r="M191" i="448"/>
  <c r="M183" i="448"/>
  <c r="M175" i="448"/>
  <c r="M167" i="448"/>
  <c r="M159" i="448"/>
  <c r="M151" i="448"/>
  <c r="M143" i="448"/>
  <c r="M135" i="448"/>
  <c r="M244" i="448"/>
  <c r="M168" i="448"/>
  <c r="M136" i="448"/>
  <c r="M207" i="448"/>
  <c r="M225" i="448"/>
  <c r="M231" i="448"/>
  <c r="M122" i="448"/>
  <c r="M114" i="448"/>
  <c r="M106" i="448"/>
  <c r="M98" i="448"/>
  <c r="M90" i="448"/>
  <c r="M82" i="448"/>
  <c r="M74" i="448"/>
  <c r="M66" i="448"/>
  <c r="M58" i="448"/>
  <c r="M211" i="448"/>
  <c r="M174" i="448"/>
  <c r="M130" i="448"/>
  <c r="M188" i="448"/>
  <c r="M154" i="448"/>
  <c r="M123" i="448"/>
  <c r="M107" i="448"/>
  <c r="M91" i="448"/>
  <c r="M75" i="448"/>
  <c r="M59" i="448"/>
  <c r="M50" i="448"/>
  <c r="M42" i="448"/>
  <c r="M34" i="448"/>
  <c r="M26" i="448"/>
  <c r="M190" i="448"/>
  <c r="M146" i="448"/>
  <c r="M51" i="448"/>
  <c r="M43" i="448"/>
  <c r="M35" i="448"/>
  <c r="M27" i="448"/>
  <c r="M182" i="448"/>
  <c r="M138" i="448"/>
  <c r="M113" i="448"/>
  <c r="M97" i="448"/>
  <c r="M81" i="448"/>
  <c r="M65" i="448"/>
  <c r="M241" i="448"/>
  <c r="M240" i="448"/>
  <c r="M218" i="448"/>
  <c r="M210" i="448"/>
  <c r="M202" i="448"/>
  <c r="M194" i="448"/>
  <c r="M213" i="448"/>
  <c r="M189" i="448"/>
  <c r="M181" i="448"/>
  <c r="M173" i="448"/>
  <c r="M165" i="448"/>
  <c r="M157" i="448"/>
  <c r="M149" i="448"/>
  <c r="M141" i="448"/>
  <c r="M133" i="448"/>
  <c r="M192" i="448"/>
  <c r="M160" i="448"/>
  <c r="M246" i="448"/>
  <c r="M199" i="448"/>
  <c r="M201" i="448"/>
  <c r="M209" i="448"/>
  <c r="M120" i="448"/>
  <c r="M112" i="448"/>
  <c r="M104" i="448"/>
  <c r="M96" i="448"/>
  <c r="M88" i="448"/>
  <c r="M80" i="448"/>
  <c r="M72" i="448"/>
  <c r="M64" i="448"/>
  <c r="M228" i="448"/>
  <c r="M203" i="448"/>
  <c r="M162" i="448"/>
  <c r="M128" i="448"/>
  <c r="M186" i="448"/>
  <c r="M140" i="448"/>
  <c r="M119" i="448"/>
  <c r="M103" i="448"/>
  <c r="M87" i="448"/>
  <c r="M71" i="448"/>
  <c r="M56" i="448"/>
  <c r="M48" i="448"/>
  <c r="M40" i="448"/>
  <c r="M32" i="448"/>
  <c r="M24" i="448"/>
  <c r="M178" i="448"/>
  <c r="M132" i="448"/>
  <c r="M49" i="448"/>
  <c r="M41" i="448"/>
  <c r="M33" i="448"/>
  <c r="M25" i="448"/>
  <c r="M170" i="448"/>
  <c r="M125" i="448"/>
  <c r="M109" i="448"/>
  <c r="M93" i="448"/>
  <c r="M77" i="448"/>
  <c r="M61" i="448"/>
  <c r="M237" i="448"/>
  <c r="M214" i="448"/>
  <c r="M198" i="448"/>
  <c r="M197" i="448"/>
  <c r="M177" i="448"/>
  <c r="M161" i="448"/>
  <c r="M145" i="448"/>
  <c r="M129" i="448"/>
  <c r="M144" i="448"/>
  <c r="M226" i="448"/>
  <c r="M124" i="448"/>
  <c r="M108" i="448"/>
  <c r="M92" i="448"/>
  <c r="M76" i="448"/>
  <c r="M60" i="448"/>
  <c r="M180" i="448"/>
  <c r="M217" i="448"/>
  <c r="M127" i="448"/>
  <c r="M95" i="448"/>
  <c r="M63" i="448"/>
  <c r="M44" i="448"/>
  <c r="M28" i="448"/>
  <c r="M158" i="448"/>
  <c r="M45" i="448"/>
  <c r="M29" i="448"/>
  <c r="M150" i="448"/>
  <c r="M101" i="448"/>
  <c r="M69" i="448"/>
  <c r="M224" i="448"/>
  <c r="M232" i="448"/>
  <c r="M187" i="448"/>
  <c r="M171" i="448"/>
  <c r="M155" i="448"/>
  <c r="M184" i="448"/>
  <c r="M223" i="448"/>
  <c r="M195" i="448"/>
  <c r="M118" i="448"/>
  <c r="M102" i="448"/>
  <c r="M70" i="448"/>
  <c r="M227" i="448"/>
  <c r="M148" i="448"/>
  <c r="M172" i="448"/>
  <c r="M115" i="448"/>
  <c r="M83" i="448"/>
  <c r="M54" i="448"/>
  <c r="M236" i="448"/>
  <c r="M55" i="448"/>
  <c r="M39" i="448"/>
  <c r="M23" i="448"/>
  <c r="M121" i="448"/>
  <c r="M89" i="448"/>
  <c r="M57" i="448"/>
  <c r="M245" i="448"/>
  <c r="M206" i="448"/>
  <c r="M185" i="448"/>
  <c r="M153" i="448"/>
  <c r="M176" i="448"/>
  <c r="M215" i="448"/>
  <c r="M116" i="448"/>
  <c r="M84" i="448"/>
  <c r="M219" i="448"/>
  <c r="M166" i="448"/>
  <c r="M79" i="448"/>
  <c r="M36" i="448"/>
  <c r="M53" i="448"/>
  <c r="M234" i="448"/>
  <c r="M85" i="448"/>
  <c r="M216" i="448"/>
  <c r="M205" i="448"/>
  <c r="M179" i="448"/>
  <c r="M147" i="448"/>
  <c r="M152" i="448"/>
  <c r="M126" i="448"/>
  <c r="M94" i="448"/>
  <c r="M62" i="448"/>
  <c r="M230" i="448"/>
  <c r="M99" i="448"/>
  <c r="M46" i="448"/>
  <c r="M164" i="448"/>
  <c r="M31" i="448"/>
  <c r="M105" i="448"/>
  <c r="M208" i="448"/>
  <c r="M139" i="448"/>
  <c r="M86" i="448"/>
  <c r="M38" i="448"/>
  <c r="M222" i="448"/>
  <c r="M229" i="448"/>
  <c r="M169" i="448"/>
  <c r="M137" i="448"/>
  <c r="M238" i="448"/>
  <c r="M100" i="448"/>
  <c r="M68" i="448"/>
  <c r="M142" i="448"/>
  <c r="M111" i="448"/>
  <c r="M52" i="448"/>
  <c r="M233" i="448"/>
  <c r="M37" i="448"/>
  <c r="M117" i="448"/>
  <c r="M239" i="448"/>
  <c r="M200" i="448"/>
  <c r="M163" i="448"/>
  <c r="M131" i="448"/>
  <c r="M242" i="448"/>
  <c r="M110" i="448"/>
  <c r="M78" i="448"/>
  <c r="M193" i="448"/>
  <c r="M134" i="448"/>
  <c r="M67" i="448"/>
  <c r="M30" i="448"/>
  <c r="M47" i="448"/>
  <c r="M156" i="448"/>
  <c r="M73" i="448"/>
  <c r="N241" i="449"/>
  <c r="N246" i="449"/>
  <c r="N238" i="449"/>
  <c r="N225" i="449"/>
  <c r="N222" i="449"/>
  <c r="N214" i="449"/>
  <c r="N206" i="449"/>
  <c r="N198" i="449"/>
  <c r="N190" i="449"/>
  <c r="N182" i="449"/>
  <c r="N174" i="449"/>
  <c r="N228" i="449"/>
  <c r="N205" i="449"/>
  <c r="N173" i="449"/>
  <c r="N153" i="449"/>
  <c r="N140" i="449"/>
  <c r="N195" i="449"/>
  <c r="N163" i="449"/>
  <c r="N147" i="449"/>
  <c r="N133" i="449"/>
  <c r="N125" i="449"/>
  <c r="N117" i="449"/>
  <c r="N109" i="449"/>
  <c r="N101" i="449"/>
  <c r="N93" i="449"/>
  <c r="N85" i="449"/>
  <c r="N77" i="449"/>
  <c r="N69" i="449"/>
  <c r="N61" i="449"/>
  <c r="N217" i="449"/>
  <c r="N185" i="449"/>
  <c r="N164" i="449"/>
  <c r="N148" i="449"/>
  <c r="N215" i="449"/>
  <c r="N134" i="449"/>
  <c r="N102" i="449"/>
  <c r="N70" i="449"/>
  <c r="N49" i="449"/>
  <c r="N33" i="449"/>
  <c r="N47" i="449"/>
  <c r="N167" i="449"/>
  <c r="N151" i="449"/>
  <c r="N132" i="449"/>
  <c r="N100" i="449"/>
  <c r="N68" i="449"/>
  <c r="N43" i="449"/>
  <c r="N27" i="449"/>
  <c r="N104" i="449"/>
  <c r="N31" i="449"/>
  <c r="N175" i="449"/>
  <c r="N106" i="449"/>
  <c r="N74" i="449"/>
  <c r="N52" i="449"/>
  <c r="N36" i="449"/>
  <c r="N120" i="449"/>
  <c r="N54" i="449"/>
  <c r="N239" i="449"/>
  <c r="N244" i="449"/>
  <c r="N236" i="449"/>
  <c r="N234" i="449"/>
  <c r="N220" i="449"/>
  <c r="N212" i="449"/>
  <c r="N204" i="449"/>
  <c r="N196" i="449"/>
  <c r="N188" i="449"/>
  <c r="N180" i="449"/>
  <c r="N172" i="449"/>
  <c r="N224" i="449"/>
  <c r="N197" i="449"/>
  <c r="N168" i="449"/>
  <c r="N152" i="449"/>
  <c r="N219" i="449"/>
  <c r="N187" i="449"/>
  <c r="N162" i="449"/>
  <c r="N146" i="449"/>
  <c r="N131" i="449"/>
  <c r="N123" i="449"/>
  <c r="N115" i="449"/>
  <c r="N107" i="449"/>
  <c r="N99" i="449"/>
  <c r="N91" i="449"/>
  <c r="N83" i="449"/>
  <c r="N75" i="449"/>
  <c r="N67" i="449"/>
  <c r="N59" i="449"/>
  <c r="N209" i="449"/>
  <c r="N177" i="449"/>
  <c r="N157" i="449"/>
  <c r="N141" i="449"/>
  <c r="N199" i="449"/>
  <c r="N126" i="449"/>
  <c r="N94" i="449"/>
  <c r="N62" i="449"/>
  <c r="N48" i="449"/>
  <c r="N32" i="449"/>
  <c r="N39" i="449"/>
  <c r="N166" i="449"/>
  <c r="N150" i="449"/>
  <c r="N124" i="449"/>
  <c r="N92" i="449"/>
  <c r="N60" i="449"/>
  <c r="N42" i="449"/>
  <c r="N26" i="449"/>
  <c r="N88" i="449"/>
  <c r="N223" i="449"/>
  <c r="N130" i="449"/>
  <c r="N98" i="449"/>
  <c r="N66" i="449"/>
  <c r="N45" i="449"/>
  <c r="N29" i="449"/>
  <c r="N96" i="449"/>
  <c r="N46" i="449"/>
  <c r="N243" i="449"/>
  <c r="N240" i="449"/>
  <c r="N226" i="449"/>
  <c r="N208" i="449"/>
  <c r="N192" i="449"/>
  <c r="N176" i="449"/>
  <c r="N213" i="449"/>
  <c r="N160" i="449"/>
  <c r="N203" i="449"/>
  <c r="N154" i="449"/>
  <c r="N127" i="449"/>
  <c r="N111" i="449"/>
  <c r="N95" i="449"/>
  <c r="N79" i="449"/>
  <c r="N63" i="449"/>
  <c r="N193" i="449"/>
  <c r="N149" i="449"/>
  <c r="N135" i="449"/>
  <c r="N78" i="449"/>
  <c r="N40" i="449"/>
  <c r="N30" i="449"/>
  <c r="N142" i="449"/>
  <c r="N76" i="449"/>
  <c r="N34" i="449"/>
  <c r="N55" i="449"/>
  <c r="N114" i="449"/>
  <c r="N53" i="449"/>
  <c r="N128" i="449"/>
  <c r="N232" i="449"/>
  <c r="N200" i="449"/>
  <c r="N229" i="449"/>
  <c r="N144" i="449"/>
  <c r="N138" i="449"/>
  <c r="N103" i="449"/>
  <c r="N71" i="449"/>
  <c r="N165" i="449"/>
  <c r="N110" i="449"/>
  <c r="N24" i="449"/>
  <c r="N108" i="449"/>
  <c r="N112" i="449"/>
  <c r="N82" i="449"/>
  <c r="N64" i="449"/>
  <c r="N227" i="449"/>
  <c r="N194" i="449"/>
  <c r="N221" i="449"/>
  <c r="N211" i="449"/>
  <c r="N129" i="449"/>
  <c r="N97" i="449"/>
  <c r="N65" i="449"/>
  <c r="N156" i="449"/>
  <c r="N86" i="449"/>
  <c r="N38" i="449"/>
  <c r="N84" i="449"/>
  <c r="N72" i="449"/>
  <c r="N58" i="449"/>
  <c r="N237" i="449"/>
  <c r="N233" i="449"/>
  <c r="N218" i="449"/>
  <c r="N202" i="449"/>
  <c r="N186" i="449"/>
  <c r="N170" i="449"/>
  <c r="N189" i="449"/>
  <c r="N145" i="449"/>
  <c r="N179" i="449"/>
  <c r="N139" i="449"/>
  <c r="N121" i="449"/>
  <c r="N105" i="449"/>
  <c r="N89" i="449"/>
  <c r="N73" i="449"/>
  <c r="N231" i="449"/>
  <c r="N169" i="449"/>
  <c r="N137" i="449"/>
  <c r="N118" i="449"/>
  <c r="N57" i="449"/>
  <c r="N25" i="449"/>
  <c r="N159" i="449"/>
  <c r="N116" i="449"/>
  <c r="N51" i="449"/>
  <c r="N23" i="449"/>
  <c r="N207" i="449"/>
  <c r="N90" i="449"/>
  <c r="N44" i="449"/>
  <c r="N80" i="449"/>
  <c r="N235" i="449"/>
  <c r="N216" i="449"/>
  <c r="N184" i="449"/>
  <c r="N181" i="449"/>
  <c r="N171" i="449"/>
  <c r="N119" i="449"/>
  <c r="N87" i="449"/>
  <c r="N230" i="449"/>
  <c r="N136" i="449"/>
  <c r="N56" i="449"/>
  <c r="N158" i="449"/>
  <c r="N50" i="449"/>
  <c r="N191" i="449"/>
  <c r="N37" i="449"/>
  <c r="N245" i="449"/>
  <c r="N242" i="449"/>
  <c r="N210" i="449"/>
  <c r="N178" i="449"/>
  <c r="N161" i="449"/>
  <c r="N155" i="449"/>
  <c r="N113" i="449"/>
  <c r="N81" i="449"/>
  <c r="N201" i="449"/>
  <c r="N183" i="449"/>
  <c r="N41" i="449"/>
  <c r="N143" i="449"/>
  <c r="N35" i="449"/>
  <c r="N122" i="449"/>
  <c r="N28" i="449"/>
  <c r="N243" i="452"/>
  <c r="N235" i="452"/>
  <c r="N219" i="452"/>
  <c r="N203" i="452"/>
  <c r="N187" i="452"/>
  <c r="N171" i="452"/>
  <c r="N155" i="452"/>
  <c r="N139" i="452"/>
  <c r="N123" i="452"/>
  <c r="N107" i="452"/>
  <c r="N91" i="452"/>
  <c r="N75" i="452"/>
  <c r="N59" i="452"/>
  <c r="N43" i="452"/>
  <c r="N27" i="452"/>
  <c r="N225" i="452"/>
  <c r="N209" i="452"/>
  <c r="N193" i="452"/>
  <c r="N177" i="452"/>
  <c r="N161" i="452"/>
  <c r="N145" i="452"/>
  <c r="N129" i="452"/>
  <c r="N113" i="452"/>
  <c r="N97" i="452"/>
  <c r="N81" i="452"/>
  <c r="N65" i="452"/>
  <c r="N49" i="452"/>
  <c r="N33" i="452"/>
  <c r="N246" i="452"/>
  <c r="N206" i="452"/>
  <c r="N174" i="452"/>
  <c r="N142" i="452"/>
  <c r="N110" i="452"/>
  <c r="N78" i="452"/>
  <c r="N46" i="452"/>
  <c r="N236" i="452"/>
  <c r="N205" i="452"/>
  <c r="N192" i="452"/>
  <c r="N79" i="452"/>
  <c r="N230" i="452"/>
  <c r="N184" i="452"/>
  <c r="N144" i="452"/>
  <c r="N127" i="452"/>
  <c r="N94" i="452"/>
  <c r="N158" i="452"/>
  <c r="N207" i="452"/>
  <c r="N38" i="452"/>
  <c r="N109" i="452"/>
  <c r="N88" i="452"/>
  <c r="N61" i="452"/>
  <c r="N157" i="452"/>
  <c r="N71" i="452"/>
  <c r="N29" i="452"/>
  <c r="N166" i="452"/>
  <c r="N126" i="452"/>
  <c r="N39" i="452"/>
  <c r="N228" i="452"/>
  <c r="N212" i="452"/>
  <c r="N180" i="452"/>
  <c r="N148" i="452"/>
  <c r="N116" i="452"/>
  <c r="N84" i="452"/>
  <c r="N52" i="452"/>
  <c r="N234" i="452"/>
  <c r="N218" i="452"/>
  <c r="N186" i="452"/>
  <c r="N154" i="452"/>
  <c r="N122" i="452"/>
  <c r="N90" i="452"/>
  <c r="N58" i="452"/>
  <c r="N26" i="452"/>
  <c r="N200" i="452"/>
  <c r="N136" i="452"/>
  <c r="N72" i="452"/>
  <c r="N223" i="452"/>
  <c r="N175" i="452"/>
  <c r="N216" i="452"/>
  <c r="N141" i="452"/>
  <c r="N93" i="452"/>
  <c r="N56" i="452"/>
  <c r="N190" i="452"/>
  <c r="N86" i="452"/>
  <c r="N96" i="452"/>
  <c r="N70" i="452"/>
  <c r="N159" i="452"/>
  <c r="N125" i="452"/>
  <c r="N241" i="452"/>
  <c r="N196" i="452"/>
  <c r="N164" i="452"/>
  <c r="N132" i="452"/>
  <c r="N100" i="452"/>
  <c r="N68" i="452"/>
  <c r="N36" i="452"/>
  <c r="N202" i="452"/>
  <c r="N170" i="452"/>
  <c r="N138" i="452"/>
  <c r="N106" i="452"/>
  <c r="N74" i="452"/>
  <c r="N42" i="452"/>
  <c r="N232" i="452"/>
  <c r="N168" i="452"/>
  <c r="N104" i="452"/>
  <c r="N40" i="452"/>
  <c r="N191" i="452"/>
  <c r="N47" i="452"/>
  <c r="N213" i="452"/>
  <c r="N120" i="452"/>
  <c r="N173" i="452"/>
  <c r="N103" i="452"/>
  <c r="N244" i="452"/>
  <c r="N222" i="452"/>
  <c r="N31" i="452"/>
  <c r="N237" i="452"/>
  <c r="N204" i="452"/>
  <c r="N172" i="452"/>
  <c r="N140" i="452"/>
  <c r="N108" i="452"/>
  <c r="N76" i="452"/>
  <c r="N44" i="452"/>
  <c r="N226" i="452"/>
  <c r="N194" i="452"/>
  <c r="N162" i="452"/>
  <c r="N130" i="452"/>
  <c r="N98" i="452"/>
  <c r="N66" i="452"/>
  <c r="N34" i="452"/>
  <c r="N215" i="452"/>
  <c r="N151" i="452"/>
  <c r="N87" i="452"/>
  <c r="N23" i="452"/>
  <c r="N224" i="452"/>
  <c r="N231" i="452"/>
  <c r="N160" i="452"/>
  <c r="N117" i="452"/>
  <c r="N53" i="452"/>
  <c r="N112" i="452"/>
  <c r="N62" i="452"/>
  <c r="N77" i="452"/>
  <c r="N167" i="452"/>
  <c r="N45" i="452"/>
  <c r="N227" i="452"/>
  <c r="N195" i="452"/>
  <c r="N163" i="452"/>
  <c r="N131" i="452"/>
  <c r="N67" i="452"/>
  <c r="N35" i="452"/>
  <c r="N217" i="452"/>
  <c r="N185" i="452"/>
  <c r="N121" i="452"/>
  <c r="N89" i="452"/>
  <c r="N57" i="452"/>
  <c r="N197" i="452"/>
  <c r="N133" i="452"/>
  <c r="N69" i="452"/>
  <c r="N143" i="452"/>
  <c r="N199" i="452"/>
  <c r="N135" i="452"/>
  <c r="N149" i="452"/>
  <c r="N102" i="452"/>
  <c r="N238" i="452"/>
  <c r="N63" i="452"/>
  <c r="N24" i="452"/>
  <c r="N245" i="452"/>
  <c r="N188" i="452"/>
  <c r="N124" i="452"/>
  <c r="N60" i="452"/>
  <c r="N210" i="452"/>
  <c r="N146" i="452"/>
  <c r="N82" i="452"/>
  <c r="N240" i="452"/>
  <c r="N119" i="452"/>
  <c r="N208" i="452"/>
  <c r="N198" i="452"/>
  <c r="N181" i="452"/>
  <c r="N95" i="452"/>
  <c r="N30" i="452"/>
  <c r="N211" i="452"/>
  <c r="N147" i="452"/>
  <c r="N83" i="452"/>
  <c r="N233" i="452"/>
  <c r="N169" i="452"/>
  <c r="N105" i="452"/>
  <c r="N41" i="452"/>
  <c r="N165" i="452"/>
  <c r="N37" i="452"/>
  <c r="N242" i="452"/>
  <c r="N118" i="452"/>
  <c r="N128" i="452"/>
  <c r="N80" i="452"/>
  <c r="N48" i="452"/>
  <c r="N99" i="452"/>
  <c r="N153" i="452"/>
  <c r="N25" i="452"/>
  <c r="N214" i="452"/>
  <c r="N32" i="452"/>
  <c r="N152" i="452"/>
  <c r="N220" i="452"/>
  <c r="N156" i="452"/>
  <c r="N92" i="452"/>
  <c r="N28" i="452"/>
  <c r="N178" i="452"/>
  <c r="N114" i="452"/>
  <c r="N50" i="452"/>
  <c r="N183" i="452"/>
  <c r="N55" i="452"/>
  <c r="N111" i="452"/>
  <c r="N134" i="452"/>
  <c r="N64" i="452"/>
  <c r="N221" i="452"/>
  <c r="N150" i="452"/>
  <c r="N239" i="452"/>
  <c r="N179" i="452"/>
  <c r="N115" i="452"/>
  <c r="N51" i="452"/>
  <c r="N201" i="452"/>
  <c r="N137" i="452"/>
  <c r="N73" i="452"/>
  <c r="N229" i="452"/>
  <c r="N101" i="452"/>
  <c r="N182" i="452"/>
  <c r="N189" i="452"/>
  <c r="N54" i="452"/>
  <c r="N85" i="452"/>
  <c r="N176" i="452"/>
  <c r="N239" i="430"/>
  <c r="N133" i="430"/>
  <c r="N33" i="430"/>
  <c r="N67" i="430"/>
  <c r="N35" i="430"/>
  <c r="N99" i="430"/>
  <c r="N101" i="430"/>
  <c r="N111" i="430"/>
  <c r="N163" i="430"/>
  <c r="N164" i="430"/>
  <c r="N175" i="430"/>
  <c r="N45" i="430"/>
  <c r="N87" i="430"/>
  <c r="N113" i="430"/>
  <c r="N184" i="430"/>
  <c r="N151" i="430"/>
  <c r="N241" i="430"/>
  <c r="N31" i="430"/>
  <c r="N89" i="430"/>
  <c r="N128" i="430"/>
  <c r="N188" i="430"/>
  <c r="N232" i="430"/>
  <c r="N84" i="430"/>
  <c r="N208" i="430"/>
  <c r="N110" i="430"/>
  <c r="N56" i="430"/>
  <c r="N152" i="430"/>
  <c r="N106" i="430"/>
  <c r="N153" i="430"/>
  <c r="N185" i="430"/>
  <c r="N174" i="430"/>
  <c r="N238" i="430"/>
  <c r="N108" i="430"/>
  <c r="N38" i="430"/>
  <c r="N118" i="430"/>
  <c r="N80" i="430"/>
  <c r="N34" i="430"/>
  <c r="N114" i="430"/>
  <c r="N169" i="430"/>
  <c r="N196" i="430"/>
  <c r="N182" i="430"/>
  <c r="N221" i="430"/>
  <c r="N155" i="430"/>
  <c r="N204" i="430"/>
  <c r="N135" i="430"/>
  <c r="N97" i="430"/>
  <c r="N132" i="430"/>
  <c r="N73" i="430"/>
  <c r="N171" i="430"/>
  <c r="N190" i="430"/>
  <c r="N147" i="430"/>
  <c r="N81" i="430"/>
  <c r="N170" i="430"/>
  <c r="N198" i="430"/>
  <c r="N168" i="430"/>
  <c r="N121" i="430"/>
  <c r="N177" i="430"/>
  <c r="N206" i="430"/>
  <c r="N100" i="430"/>
  <c r="N62" i="430"/>
  <c r="N40" i="430"/>
  <c r="N42" i="430"/>
  <c r="N160" i="430"/>
  <c r="N222" i="430"/>
  <c r="N191" i="430"/>
  <c r="N235" i="430"/>
  <c r="N76" i="430"/>
  <c r="N54" i="430"/>
  <c r="N32" i="430"/>
  <c r="N165" i="430"/>
  <c r="N173" i="430"/>
  <c r="N203" i="430"/>
  <c r="N166" i="430"/>
  <c r="N242" i="430"/>
  <c r="N207" i="430"/>
  <c r="N139" i="430"/>
  <c r="N144" i="430"/>
  <c r="N28" i="430"/>
  <c r="N230" i="430"/>
  <c r="N26" i="430"/>
  <c r="N52" i="430"/>
  <c r="N59" i="430"/>
  <c r="N236" i="430"/>
  <c r="N49" i="430"/>
  <c r="N220" i="430"/>
  <c r="N47" i="430"/>
  <c r="N215" i="430"/>
  <c r="N201" i="430"/>
  <c r="N134" i="430"/>
  <c r="N66" i="430"/>
  <c r="N70" i="430"/>
  <c r="N231" i="430"/>
  <c r="N172" i="430"/>
  <c r="N94" i="430"/>
  <c r="N225" i="430"/>
  <c r="N57" i="430"/>
  <c r="N244" i="430"/>
  <c r="N55" i="430"/>
  <c r="N145" i="430"/>
  <c r="N69" i="430"/>
  <c r="N65" i="430"/>
  <c r="N141" i="430"/>
  <c r="N93" i="430"/>
  <c r="N61" i="430"/>
  <c r="N167" i="430"/>
  <c r="N210" i="430"/>
  <c r="N105" i="430"/>
  <c r="N193" i="430"/>
  <c r="N219" i="430"/>
  <c r="N23" i="430"/>
  <c r="N181" i="430"/>
  <c r="N209" i="430"/>
  <c r="N223" i="430"/>
  <c r="N95" i="430"/>
  <c r="N27" i="430"/>
  <c r="N226" i="430"/>
  <c r="N245" i="430"/>
  <c r="N130" i="430"/>
  <c r="N78" i="430"/>
  <c r="N72" i="430"/>
  <c r="N58" i="430"/>
  <c r="N140" i="430"/>
  <c r="N212" i="430"/>
  <c r="N189" i="430"/>
  <c r="N243" i="430"/>
  <c r="N124" i="430"/>
  <c r="N86" i="430"/>
  <c r="N48" i="430"/>
  <c r="N50" i="430"/>
  <c r="N137" i="430"/>
  <c r="N200" i="430"/>
  <c r="N197" i="430"/>
  <c r="N216" i="430"/>
  <c r="N214" i="430"/>
  <c r="N79" i="430"/>
  <c r="N186" i="430"/>
  <c r="N119" i="430"/>
  <c r="N202" i="430"/>
  <c r="N131" i="430"/>
  <c r="N159" i="430"/>
  <c r="N149" i="430"/>
  <c r="N104" i="430"/>
  <c r="N162" i="430"/>
  <c r="N227" i="430"/>
  <c r="N136" i="430"/>
  <c r="N96" i="430"/>
  <c r="N146" i="430"/>
  <c r="N213" i="430"/>
  <c r="N246" i="430"/>
  <c r="N64" i="430"/>
  <c r="N158" i="430"/>
  <c r="N24" i="430"/>
  <c r="N154" i="430"/>
  <c r="N51" i="430"/>
  <c r="N41" i="430"/>
  <c r="N179" i="430"/>
  <c r="N233" i="430"/>
  <c r="N195" i="430"/>
  <c r="N192" i="430"/>
  <c r="N30" i="430"/>
  <c r="N63" i="430"/>
  <c r="N77" i="430"/>
  <c r="N180" i="430"/>
  <c r="N75" i="430"/>
  <c r="N83" i="430"/>
  <c r="N91" i="430"/>
  <c r="N123" i="430"/>
  <c r="N126" i="430"/>
  <c r="N102" i="430"/>
  <c r="N240" i="430"/>
  <c r="N116" i="430"/>
  <c r="N129" i="430"/>
  <c r="N29" i="430"/>
  <c r="N161" i="430"/>
  <c r="N107" i="430"/>
  <c r="N115" i="430"/>
  <c r="N194" i="430"/>
  <c r="N157" i="430"/>
  <c r="N142" i="430"/>
  <c r="N211" i="430"/>
  <c r="N150" i="430"/>
  <c r="N127" i="430"/>
  <c r="N138" i="430"/>
  <c r="N39" i="430"/>
  <c r="N103" i="430"/>
  <c r="N176" i="430"/>
  <c r="N143" i="430"/>
  <c r="N218" i="430"/>
  <c r="N183" i="430"/>
  <c r="N25" i="430"/>
  <c r="N199" i="430"/>
  <c r="N46" i="430"/>
  <c r="N120" i="430"/>
  <c r="N187" i="430"/>
  <c r="N217" i="430"/>
  <c r="N224" i="430"/>
  <c r="N112" i="430"/>
  <c r="N178" i="430"/>
  <c r="N229" i="430"/>
  <c r="N71" i="430"/>
  <c r="N234" i="430"/>
  <c r="N237" i="430"/>
  <c r="N53" i="430"/>
  <c r="N36" i="430"/>
  <c r="N74" i="430"/>
  <c r="N44" i="430"/>
  <c r="N82" i="430"/>
  <c r="N156" i="430"/>
  <c r="N92" i="430"/>
  <c r="N90" i="430"/>
  <c r="N85" i="430"/>
  <c r="N228" i="430"/>
  <c r="N37" i="430"/>
  <c r="N109" i="430"/>
  <c r="N117" i="430"/>
  <c r="N68" i="430"/>
  <c r="N122" i="430"/>
  <c r="N60" i="430"/>
  <c r="N98" i="430"/>
  <c r="N125" i="430"/>
  <c r="N205" i="430"/>
  <c r="N88" i="430"/>
  <c r="N148" i="430"/>
  <c r="N43" i="430"/>
  <c r="M231" i="452"/>
  <c r="M223" i="452"/>
  <c r="M215" i="452"/>
  <c r="M207" i="452"/>
  <c r="M199" i="452"/>
  <c r="M191" i="452"/>
  <c r="M183" i="452"/>
  <c r="M175" i="452"/>
  <c r="M167" i="452"/>
  <c r="M159" i="452"/>
  <c r="M151" i="452"/>
  <c r="M143" i="452"/>
  <c r="M135" i="452"/>
  <c r="M127" i="452"/>
  <c r="M119" i="452"/>
  <c r="M111" i="452"/>
  <c r="M103" i="452"/>
  <c r="M95" i="452"/>
  <c r="M87" i="452"/>
  <c r="M79" i="452"/>
  <c r="M71" i="452"/>
  <c r="M63" i="452"/>
  <c r="M55" i="452"/>
  <c r="M47" i="452"/>
  <c r="M39" i="452"/>
  <c r="M31" i="452"/>
  <c r="M23" i="452"/>
  <c r="M239" i="452"/>
  <c r="M222" i="452"/>
  <c r="M190" i="452"/>
  <c r="M158" i="452"/>
  <c r="M126" i="452"/>
  <c r="M94" i="452"/>
  <c r="M62" i="452"/>
  <c r="M30" i="452"/>
  <c r="M204" i="452"/>
  <c r="M172" i="452"/>
  <c r="M140" i="452"/>
  <c r="M108" i="452"/>
  <c r="M76" i="452"/>
  <c r="M44" i="452"/>
  <c r="M244" i="452"/>
  <c r="M202" i="452"/>
  <c r="M138" i="452"/>
  <c r="M74" i="452"/>
  <c r="M246" i="452"/>
  <c r="M218" i="452"/>
  <c r="M114" i="452"/>
  <c r="M194" i="452"/>
  <c r="M130" i="452"/>
  <c r="M24" i="452"/>
  <c r="M80" i="452"/>
  <c r="M144" i="452"/>
  <c r="M58" i="452"/>
  <c r="M112" i="452"/>
  <c r="M162" i="452"/>
  <c r="M229" i="452"/>
  <c r="M221" i="452"/>
  <c r="M213" i="452"/>
  <c r="M197" i="452"/>
  <c r="M189" i="452"/>
  <c r="M181" i="452"/>
  <c r="M77" i="452"/>
  <c r="M245" i="452"/>
  <c r="M182" i="452"/>
  <c r="M118" i="452"/>
  <c r="M54" i="452"/>
  <c r="M228" i="452"/>
  <c r="M164" i="452"/>
  <c r="M132" i="452"/>
  <c r="M68" i="452"/>
  <c r="M36" i="452"/>
  <c r="M192" i="452"/>
  <c r="M64" i="452"/>
  <c r="M186" i="452"/>
  <c r="M82" i="452"/>
  <c r="M90" i="452"/>
  <c r="M56" i="452"/>
  <c r="M136" i="452"/>
  <c r="M104" i="452"/>
  <c r="M205" i="452"/>
  <c r="M173" i="452"/>
  <c r="M165" i="452"/>
  <c r="M157" i="452"/>
  <c r="M149" i="452"/>
  <c r="M141" i="452"/>
  <c r="M133" i="452"/>
  <c r="M125" i="452"/>
  <c r="M117" i="452"/>
  <c r="M109" i="452"/>
  <c r="M101" i="452"/>
  <c r="M93" i="452"/>
  <c r="M85" i="452"/>
  <c r="M69" i="452"/>
  <c r="M61" i="452"/>
  <c r="M53" i="452"/>
  <c r="M45" i="452"/>
  <c r="M37" i="452"/>
  <c r="M29" i="452"/>
  <c r="M237" i="452"/>
  <c r="M214" i="452"/>
  <c r="M150" i="452"/>
  <c r="M86" i="452"/>
  <c r="M196" i="452"/>
  <c r="M100" i="452"/>
  <c r="M240" i="452"/>
  <c r="M128" i="452"/>
  <c r="M232" i="452"/>
  <c r="M176" i="452"/>
  <c r="M88" i="452"/>
  <c r="M236" i="452"/>
  <c r="M122" i="452"/>
  <c r="M225" i="452"/>
  <c r="M209" i="452"/>
  <c r="M193" i="452"/>
  <c r="M177" i="452"/>
  <c r="M161" i="452"/>
  <c r="M145" i="452"/>
  <c r="M129" i="452"/>
  <c r="M113" i="452"/>
  <c r="M97" i="452"/>
  <c r="M81" i="452"/>
  <c r="M65" i="452"/>
  <c r="M49" i="452"/>
  <c r="M33" i="452"/>
  <c r="M241" i="452"/>
  <c r="M198" i="452"/>
  <c r="M134" i="452"/>
  <c r="M70" i="452"/>
  <c r="M212" i="452"/>
  <c r="M148" i="452"/>
  <c r="M84" i="452"/>
  <c r="M242" i="452"/>
  <c r="M160" i="452"/>
  <c r="M32" i="452"/>
  <c r="M146" i="452"/>
  <c r="M152" i="452"/>
  <c r="M184" i="452"/>
  <c r="M98" i="452"/>
  <c r="M26" i="452"/>
  <c r="M203" i="452"/>
  <c r="M171" i="452"/>
  <c r="M139" i="452"/>
  <c r="M123" i="452"/>
  <c r="M107" i="452"/>
  <c r="M75" i="452"/>
  <c r="M59" i="452"/>
  <c r="M43" i="452"/>
  <c r="M235" i="452"/>
  <c r="M174" i="452"/>
  <c r="M110" i="452"/>
  <c r="M188" i="452"/>
  <c r="M124" i="452"/>
  <c r="M60" i="452"/>
  <c r="M234" i="452"/>
  <c r="M106" i="452"/>
  <c r="M50" i="452"/>
  <c r="M48" i="452"/>
  <c r="M34" i="452"/>
  <c r="M226" i="452"/>
  <c r="M72" i="452"/>
  <c r="M217" i="452"/>
  <c r="M185" i="452"/>
  <c r="M153" i="452"/>
  <c r="M121" i="452"/>
  <c r="M89" i="452"/>
  <c r="M57" i="452"/>
  <c r="M25" i="452"/>
  <c r="M166" i="452"/>
  <c r="M38" i="452"/>
  <c r="M116" i="452"/>
  <c r="M224" i="452"/>
  <c r="M200" i="452"/>
  <c r="M40" i="452"/>
  <c r="M154" i="452"/>
  <c r="M227" i="452"/>
  <c r="M195" i="452"/>
  <c r="M163" i="452"/>
  <c r="M131" i="452"/>
  <c r="M99" i="452"/>
  <c r="M67" i="452"/>
  <c r="M35" i="452"/>
  <c r="M206" i="452"/>
  <c r="M78" i="452"/>
  <c r="M156" i="452"/>
  <c r="M28" i="452"/>
  <c r="M42" i="452"/>
  <c r="M168" i="452"/>
  <c r="M120" i="452"/>
  <c r="M219" i="452"/>
  <c r="M187" i="452"/>
  <c r="M155" i="452"/>
  <c r="M91" i="452"/>
  <c r="M27" i="452"/>
  <c r="M46" i="452"/>
  <c r="M210" i="452"/>
  <c r="M233" i="452"/>
  <c r="M201" i="452"/>
  <c r="M169" i="452"/>
  <c r="M137" i="452"/>
  <c r="M105" i="452"/>
  <c r="M73" i="452"/>
  <c r="M41" i="452"/>
  <c r="M230" i="452"/>
  <c r="M102" i="452"/>
  <c r="M180" i="452"/>
  <c r="M52" i="452"/>
  <c r="M96" i="452"/>
  <c r="M208" i="452"/>
  <c r="M216" i="452"/>
  <c r="M211" i="452"/>
  <c r="M179" i="452"/>
  <c r="M147" i="452"/>
  <c r="M115" i="452"/>
  <c r="M83" i="452"/>
  <c r="M51" i="452"/>
  <c r="M243" i="452"/>
  <c r="M142" i="452"/>
  <c r="M220" i="452"/>
  <c r="M92" i="452"/>
  <c r="M170" i="452"/>
  <c r="M178" i="452"/>
  <c r="M238" i="452"/>
  <c r="M66" i="452"/>
  <c r="AQ17" i="445"/>
  <c r="AP17" i="445"/>
  <c r="S14" i="450"/>
  <c r="S15" i="450"/>
  <c r="V15" i="450"/>
  <c r="V14" i="450"/>
  <c r="P22" i="450"/>
  <c r="L247" i="449"/>
  <c r="M247" i="449"/>
  <c r="N247" i="449"/>
  <c r="V22" i="448"/>
  <c r="S15" i="451"/>
  <c r="S14" i="451"/>
  <c r="V15" i="451"/>
  <c r="V14" i="451"/>
  <c r="M15" i="450" l="1"/>
  <c r="M14" i="399"/>
  <c r="M15" i="399"/>
  <c r="M14" i="452"/>
  <c r="M15" i="452"/>
  <c r="L14" i="430"/>
  <c r="L15" i="430"/>
  <c r="N15" i="430"/>
  <c r="N14" i="430"/>
  <c r="M15" i="453"/>
  <c r="M14" i="453"/>
  <c r="M15" i="448"/>
  <c r="M14" i="448"/>
  <c r="L15" i="451"/>
  <c r="L14" i="451"/>
  <c r="M15" i="454"/>
  <c r="M14" i="454"/>
  <c r="N14" i="450"/>
  <c r="N15" i="450"/>
  <c r="N14" i="399"/>
  <c r="N15" i="399"/>
  <c r="M14" i="430"/>
  <c r="M15" i="430"/>
  <c r="L15" i="454"/>
  <c r="L14" i="454"/>
  <c r="N15" i="448"/>
  <c r="N14" i="448"/>
  <c r="M15" i="449"/>
  <c r="M14" i="449"/>
  <c r="N15" i="449"/>
  <c r="N14" i="449"/>
  <c r="N14" i="452"/>
  <c r="N15" i="452"/>
  <c r="L14" i="448"/>
  <c r="L15" i="448"/>
  <c r="L14" i="449"/>
  <c r="L15" i="449"/>
  <c r="L14" i="450"/>
  <c r="L15" i="450"/>
  <c r="N14" i="454"/>
  <c r="N15" i="454"/>
  <c r="L14" i="452"/>
  <c r="L15" i="452"/>
  <c r="L14" i="453"/>
  <c r="L15" i="453"/>
  <c r="N15" i="451"/>
  <c r="N14" i="451"/>
  <c r="N15" i="453"/>
  <c r="N14" i="453"/>
  <c r="L14" i="399"/>
  <c r="L15" i="399"/>
</calcChain>
</file>

<file path=xl/sharedStrings.xml><?xml version="1.0" encoding="utf-8"?>
<sst xmlns="http://schemas.openxmlformats.org/spreadsheetml/2006/main" count="2034" uniqueCount="196">
  <si>
    <t>Campus Name</t>
  </si>
  <si>
    <t>test 1-Input</t>
  </si>
  <si>
    <t>test 2-Input</t>
  </si>
  <si>
    <t>TEST 1A</t>
  </si>
  <si>
    <t>TEST 2A</t>
  </si>
  <si>
    <t>TEST 3A</t>
  </si>
  <si>
    <t>TEST 1B</t>
  </si>
  <si>
    <t>TEST 2B</t>
  </si>
  <si>
    <t>TEST 3B</t>
  </si>
  <si>
    <t>All tests</t>
  </si>
  <si>
    <t>test 3-Input</t>
  </si>
  <si>
    <t>#</t>
  </si>
  <si>
    <t>Campus #      (REQ'd)</t>
  </si>
  <si>
    <t>Comp or NC</t>
  </si>
  <si>
    <t>GS Base</t>
  </si>
  <si>
    <t>Campus to GS Base</t>
  </si>
  <si>
    <t>Title I Only</t>
  </si>
  <si>
    <t>T1 Only</t>
  </si>
  <si>
    <t>Campus Enrollment</t>
  </si>
  <si>
    <t>Campus State/Local Expenditures</t>
  </si>
  <si>
    <t>Campus Non Federal Instructional Staff FTE's</t>
  </si>
  <si>
    <t>Exp / Enroll</t>
  </si>
  <si>
    <t>Base Sal / Enroll</t>
  </si>
  <si>
    <t>Enroll / FTE's</t>
  </si>
  <si>
    <t>Campus State &amp; Local Expenditures per Pupil</t>
  </si>
  <si>
    <t>Campus Base Salary per Pupil</t>
  </si>
  <si>
    <t>Campus Pupil per FTEs</t>
  </si>
  <si>
    <t>Non Title I GS Enrollment</t>
  </si>
  <si>
    <t>Non Title I GS State/Local Expenditures</t>
  </si>
  <si>
    <t>Non Title I GS Base Salaries for Non-Federal Instructional Staff</t>
  </si>
  <si>
    <t>Non Title I GS Non Federal Instructional Staff FTE's</t>
  </si>
  <si>
    <t>Campuses</t>
  </si>
  <si>
    <t xml:space="preserve">Total </t>
  </si>
  <si>
    <t>Campus Base Salaries         for Non-Federal Instructional Staff</t>
  </si>
  <si>
    <t>[Elementary, Middle, or High]</t>
  </si>
  <si>
    <t>Elem. Grade Span Group</t>
  </si>
  <si>
    <t>Middle Grade Span Group</t>
  </si>
  <si>
    <t>High Grade Span Group</t>
  </si>
  <si>
    <t>Elem. Grade Span Group/High</t>
  </si>
  <si>
    <t>Elem. Grade Span Group/Low</t>
  </si>
  <si>
    <t>Middle Grade Span Group/Low</t>
  </si>
  <si>
    <t>Middle Grade Span Group/High</t>
  </si>
  <si>
    <t>High Grade Span Group/Low</t>
  </si>
  <si>
    <t>High Grade Span Group/High</t>
  </si>
  <si>
    <t>COUNTA campus #</t>
  </si>
  <si>
    <t>COUNTIF Title1, Part A or Skipped</t>
  </si>
  <si>
    <r>
      <t>Difference between "</t>
    </r>
    <r>
      <rPr>
        <b/>
        <sz val="12"/>
        <color indexed="10"/>
        <rFont val="Arial"/>
        <family val="2"/>
      </rPr>
      <t>Campus count</t>
    </r>
    <r>
      <rPr>
        <b/>
        <sz val="12"/>
        <rFont val="Arial"/>
        <family val="2"/>
      </rPr>
      <t>" and "</t>
    </r>
    <r>
      <rPr>
        <b/>
        <sz val="12"/>
        <color indexed="10"/>
        <rFont val="Arial"/>
        <family val="2"/>
      </rPr>
      <t>Title 1, Part A or Skipped count</t>
    </r>
    <r>
      <rPr>
        <b/>
        <sz val="12"/>
        <rFont val="Arial"/>
        <family val="2"/>
      </rPr>
      <t>"</t>
    </r>
  </si>
  <si>
    <t>Blank field Calc</t>
  </si>
  <si>
    <t>LEA Information</t>
  </si>
  <si>
    <t>County-District Number</t>
  </si>
  <si>
    <t>Name of LEA</t>
  </si>
  <si>
    <t>LEA Primary Contact Information</t>
  </si>
  <si>
    <t>Name</t>
  </si>
  <si>
    <t>Phone</t>
  </si>
  <si>
    <t>Ext</t>
  </si>
  <si>
    <t>Email</t>
  </si>
  <si>
    <t>Test 1
Input</t>
  </si>
  <si>
    <t>Test 2
Input</t>
  </si>
  <si>
    <t>Test 3
Input</t>
  </si>
  <si>
    <t>For further information, review the instructions</t>
  </si>
  <si>
    <t>Grade Span Group</t>
  </si>
  <si>
    <t>Excluded Campus Information</t>
  </si>
  <si>
    <t>ü</t>
  </si>
  <si>
    <t>AVG Lo% Lo$ S&amp;L Exp</t>
  </si>
  <si>
    <t>HI LO Test</t>
  </si>
  <si>
    <t>Total Campuses</t>
  </si>
  <si>
    <t>90% AVG Lo% Lo$ Base Salary</t>
  </si>
  <si>
    <t>Title 1 Campuses</t>
  </si>
  <si>
    <t>110% AVG Lo% Lo$ Pupil/Staff ratio</t>
  </si>
  <si>
    <t>Above Dist Avg</t>
  </si>
  <si>
    <t>NT 1 Campuses</t>
  </si>
  <si>
    <t>90% AVG Hi% Lo$ S&amp;L Exp</t>
  </si>
  <si>
    <t>Below Dist Avg</t>
  </si>
  <si>
    <t>Total</t>
  </si>
  <si>
    <t>Title 1 Comparable</t>
  </si>
  <si>
    <t>90% AVG Hi% Lo$ S&amp;L Base Salary</t>
  </si>
  <si>
    <t>This is a view only area and should not be edited</t>
  </si>
  <si>
    <t>Comparable</t>
  </si>
  <si>
    <t>Above</t>
  </si>
  <si>
    <t>Title 1 NC</t>
  </si>
  <si>
    <t>110% AVG Hi% Lo$ Pupil Staff ratio</t>
  </si>
  <si>
    <t># Schools</t>
  </si>
  <si>
    <t>NC</t>
  </si>
  <si>
    <t>Not Comparable</t>
  </si>
  <si>
    <t>Below</t>
  </si>
  <si>
    <t xml:space="preserve">1A </t>
  </si>
  <si>
    <t>2A</t>
  </si>
  <si>
    <t>3A</t>
  </si>
  <si>
    <t>90%</t>
  </si>
  <si>
    <t>Base</t>
  </si>
  <si>
    <t>B Test</t>
  </si>
  <si>
    <t xml:space="preserve">Hi% Lo$  (1a) </t>
  </si>
  <si>
    <t xml:space="preserve">Hi% Lo$ (2a) </t>
  </si>
  <si>
    <t xml:space="preserve">Hi% Lo$ (3a) </t>
  </si>
  <si>
    <t xml:space="preserve">Lo% Lo$ (1a) </t>
  </si>
  <si>
    <t xml:space="preserve">Lo% Lo$ (2a) </t>
  </si>
  <si>
    <t xml:space="preserve">Lo% Lo$ (3a) </t>
  </si>
  <si>
    <t>B test is all above or all below</t>
  </si>
  <si>
    <t>Title 1 or Skipped 
(must be a Y)</t>
  </si>
  <si>
    <t># Low Income Students</t>
  </si>
  <si>
    <t>Campus Base Salaries Non-Federal Instructional Staff</t>
  </si>
  <si>
    <t>Campus Non-Federal Instructional Staff FTE's</t>
  </si>
  <si>
    <t>Campus Number</t>
  </si>
  <si>
    <t>Title I or Skipped Campus Enrollment Totals</t>
  </si>
  <si>
    <t>vs. 90% Low % Low $ Avg</t>
  </si>
  <si>
    <t>vs. 90% Lo% Lo $ Avg</t>
  </si>
  <si>
    <t>vs. 110% Lo% Lo$ Avg</t>
  </si>
  <si>
    <t>vs. 90% Non Title 1 Avg</t>
  </si>
  <si>
    <t>vs. 110% Non Title 1 Avg</t>
  </si>
  <si>
    <t>Test 1 B</t>
  </si>
  <si>
    <t>Test 2B</t>
  </si>
  <si>
    <t>Test 3B</t>
  </si>
  <si>
    <t>High Income/Low Income Test</t>
  </si>
  <si>
    <t>Hi% Lo$ Test 1 Bii</t>
  </si>
  <si>
    <t>Hi% Lo$ Test 2 Bii</t>
  </si>
  <si>
    <t>Hi% Lo$ Test 3 Bii</t>
  </si>
  <si>
    <t>Campus State &amp; Local Expenditures</t>
  </si>
  <si>
    <t>State &amp; Local Expenditures per Pupil</t>
  </si>
  <si>
    <t>Comparability Test</t>
  </si>
  <si>
    <t>Campus State &amp; Local Salaries</t>
  </si>
  <si>
    <t>Per Pupil Expenditures for salaries</t>
  </si>
  <si>
    <t>Campus State &amp; Local Staff FTE's</t>
  </si>
  <si>
    <t>Pupil to staff ratio</t>
  </si>
  <si>
    <t>Comparabilty Test</t>
  </si>
  <si>
    <t>above district Average  % Lo $</t>
  </si>
  <si>
    <t>Average State &amp; Local Expenditures per Pupil</t>
  </si>
  <si>
    <t>Campus to Lo% Lo$ Base</t>
  </si>
  <si>
    <t>Campus Pupil per FTE</t>
  </si>
  <si>
    <t>Campus Low Income Percentage</t>
  </si>
  <si>
    <r>
      <rPr>
        <b/>
        <u/>
        <sz val="12"/>
        <rFont val="Arial"/>
        <family val="2"/>
      </rPr>
      <t xml:space="preserve">Optional TEST 1B </t>
    </r>
    <r>
      <rPr>
        <b/>
        <sz val="12"/>
        <rFont val="Arial"/>
        <family val="2"/>
      </rPr>
      <t xml:space="preserve">
Campus State &amp; Local Expenditures per Pupil</t>
    </r>
  </si>
  <si>
    <r>
      <rPr>
        <b/>
        <u/>
        <sz val="12"/>
        <rFont val="Arial"/>
        <family val="2"/>
      </rPr>
      <t>Optional TEST 2B</t>
    </r>
    <r>
      <rPr>
        <b/>
        <sz val="12"/>
        <rFont val="Arial"/>
        <family val="2"/>
      </rPr>
      <t xml:space="preserve">
Campus Base Salaries per Pupil</t>
    </r>
  </si>
  <si>
    <r>
      <rPr>
        <b/>
        <u/>
        <sz val="12"/>
        <rFont val="Arial"/>
        <family val="2"/>
      </rPr>
      <t>Optional TEST 3B</t>
    </r>
    <r>
      <rPr>
        <b/>
        <sz val="12"/>
        <rFont val="Arial"/>
        <family val="2"/>
      </rPr>
      <t xml:space="preserve">
Campus Pupil per FTE</t>
    </r>
  </si>
  <si>
    <t>Campus Base Salaries per Pupil</t>
  </si>
  <si>
    <t>%LO $ pupils</t>
  </si>
  <si>
    <t>HILO</t>
  </si>
  <si>
    <t>District Average Percent of Low Income:</t>
  </si>
  <si>
    <t>Excluded Campuses</t>
  </si>
  <si>
    <t>Ensure the "Significant Difference of Enrollment" criteria has been met (campus with the highest enrollment must have at least twice the enrollment of the campus with the lowest enrollment) to subdivide a grade-span into a High Enrollment and Low Enrollment grade-span groupings.  No exceptions.</t>
  </si>
  <si>
    <t>High</t>
  </si>
  <si>
    <t xml:space="preserve">Middle </t>
  </si>
  <si>
    <t xml:space="preserve">Elem </t>
  </si>
  <si>
    <t>Enter current school year budget data.</t>
  </si>
  <si>
    <t xml:space="preserve">Form must contain at least two campuses. </t>
  </si>
  <si>
    <r>
      <t>Grade Span Group
(</t>
    </r>
    <r>
      <rPr>
        <b/>
        <i/>
        <sz val="11"/>
        <rFont val="Arial"/>
        <family val="2"/>
      </rPr>
      <t>select from drop-down menu</t>
    </r>
    <r>
      <rPr>
        <b/>
        <sz val="11"/>
        <rFont val="Arial"/>
        <family val="2"/>
      </rPr>
      <t>)</t>
    </r>
  </si>
  <si>
    <r>
      <t xml:space="preserve">Basis for Exclusion
</t>
    </r>
    <r>
      <rPr>
        <b/>
        <i/>
        <sz val="11"/>
        <rFont val="Arial"/>
        <family val="2"/>
      </rPr>
      <t>(select from drop-down menu)</t>
    </r>
  </si>
  <si>
    <t>TEST 1</t>
  </si>
  <si>
    <t>TEST 2</t>
  </si>
  <si>
    <t>TEST 3</t>
  </si>
  <si>
    <t>Grade Span (GS) Base</t>
  </si>
  <si>
    <t>"A" Section Test Results</t>
  </si>
  <si>
    <t>"B" Section Test Results</t>
  </si>
  <si>
    <t xml:space="preserve">All tests
</t>
  </si>
  <si>
    <t>required</t>
  </si>
  <si>
    <t xml:space="preserve">Campus #
</t>
  </si>
  <si>
    <t xml:space="preserve">Campus Name
</t>
  </si>
  <si>
    <t xml:space="preserve">Campus Enrollment
</t>
  </si>
  <si>
    <t>Title I, Part A or Skipped Campus?
(enter Y for Yes
leave blank for No)</t>
  </si>
  <si>
    <t xml:space="preserve">Campus #      </t>
  </si>
  <si>
    <r>
      <t>Grades Served</t>
    </r>
    <r>
      <rPr>
        <b/>
        <i/>
        <sz val="11"/>
        <rFont val="Arial"/>
        <family val="2"/>
      </rPr>
      <t xml:space="preserve">
(This column for charter schools only)</t>
    </r>
  </si>
  <si>
    <t>Reminders</t>
  </si>
  <si>
    <t>Ensure there are two campuses per grade-span grouping to conduct a comparison.</t>
  </si>
  <si>
    <t xml:space="preserve">Ensure current school year data is being used.  </t>
  </si>
  <si>
    <t>Select from drop-down menu</t>
  </si>
  <si>
    <t>Explanation 
(if "Other" selected in Basis for Exclusion column)</t>
  </si>
  <si>
    <t xml:space="preserve"> Grade Span Totals</t>
  </si>
  <si>
    <t xml:space="preserve">                                             Grade Span Totals</t>
  </si>
  <si>
    <t>Title</t>
  </si>
  <si>
    <t>Title I, Part A - Comparability of Services Requirement</t>
  </si>
  <si>
    <t>Refer to the Title I, Part A Comparability of Services Guidance Handbook and Instructions for guidance on the requirement and CCF submission via GFFC Reports and Data Collections. Link to webpage:</t>
  </si>
  <si>
    <t>"Title I, Part A or Skipped Campus?" column not reported accurately.</t>
  </si>
  <si>
    <t>Significant difference of enrollment criteria not met to subdivide grade-span into high/low enrollment grade-span groups.</t>
  </si>
  <si>
    <t>Submission of CCF is a PDF (excel upload required).</t>
  </si>
  <si>
    <t>Verify the column, "Title I, Part A or Skipped Campus?" is reported accurately. Enter Y for Yes or leave the field blank if No.</t>
  </si>
  <si>
    <t>Title I, Part A</t>
  </si>
  <si>
    <t>NonTitle I, Part A</t>
  </si>
  <si>
    <t>Title I, Part A,
Comparable</t>
  </si>
  <si>
    <t>Title I, Part A,
Not Comparable</t>
  </si>
  <si>
    <t>Enrollment fewer than 100</t>
  </si>
  <si>
    <t>Enrollment is less than half of the campus with the nearest enrollment.</t>
  </si>
  <si>
    <t>Dedicated federally funded Head-Start campus with no state and/or local funding.</t>
  </si>
  <si>
    <t>Enrollment is twice that of the campus with the nearest enrollment.</t>
  </si>
  <si>
    <t>Significant difference in enrollment in a two campus grade-span group. Both campuses excluded.</t>
  </si>
  <si>
    <t>Other</t>
  </si>
  <si>
    <t>Form must contain at least two campuses. 
Enter current school year budget data.</t>
  </si>
  <si>
    <t xml:space="preserve">Maintain auditable documentation.  Refer to the </t>
  </si>
  <si>
    <t>TEA contacts LEA to resubmit the CCF for the following issues (list is not all inclusive):</t>
  </si>
  <si>
    <t>Reminder:  submit this form in the excel format - .pdfs and scans cannot be accepted.</t>
  </si>
  <si>
    <t xml:space="preserve">Account for all campuses of the grade-span in a testing tab (a, b, c, etc). If the LEA excludes a campus from the grade span, report the campus on the Excluded Campuses tab.  </t>
  </si>
  <si>
    <t xml:space="preserve">If the LEA excludes a campus from a grade-span, complete the "Excluded Campuses" tab of the CCF. </t>
  </si>
  <si>
    <t>Title I, Part A campuses do not show a compliant result for the same one test district-wide (Test 1, 2, or 3).</t>
  </si>
  <si>
    <t>Excluded campus not listed on the "Excluded Campuses" tab of CCF.</t>
  </si>
  <si>
    <t>Only one campus is reported on grade-span testing tab of CCF.</t>
  </si>
  <si>
    <t>October 10, 2019, TTAA letter</t>
  </si>
  <si>
    <t>Federal Fiscal Compliance and Reporting
 Division
Comparability Computation Form (CCF)
Reminders
2021-2022 School Year</t>
  </si>
  <si>
    <t>Federal Fiscal Compliance and Reporting Division
Comparability Computation Form (CCF)
2021-2022 School Year</t>
  </si>
  <si>
    <t>Federal Fiscal Compliance and Reporting
 Division
Comparability Computation Form (CCF)
2021-2022 School Year
Excluded Campus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</si>
</sst>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quot;$&quot;#,##0"/>
    <numFmt numFmtId="166" formatCode="#,##0.000"/>
    <numFmt numFmtId="167" formatCode="0.000%"/>
    <numFmt numFmtId="168" formatCode="#,##0.000_);\(#,##0.000\)"/>
    <numFmt numFmtId="169" formatCode="#,##0.00000"/>
    <numFmt numFmtId="170" formatCode="#,##0.0"/>
  </numFmts>
  <fonts count="45" x14ac:knownFonts="1">
    <font>
      <sz val="10"/>
      <name val="Arial"/>
    </font>
    <font>
      <sz val="10"/>
      <name val="Arial"/>
      <family val="2"/>
    </font>
    <font>
      <b/>
      <sz val="10"/>
      <name val="Arial"/>
      <family val="2"/>
    </font>
    <font>
      <b/>
      <sz val="12"/>
      <name val="Arial"/>
      <family val="2"/>
    </font>
    <font>
      <sz val="12"/>
      <name val="Arial"/>
      <family val="2"/>
    </font>
    <font>
      <sz val="14"/>
      <name val="Arial"/>
      <family val="2"/>
    </font>
    <font>
      <b/>
      <sz val="14"/>
      <name val="Arial"/>
      <family val="2"/>
    </font>
    <font>
      <b/>
      <sz val="14"/>
      <name val="Arial"/>
      <family val="2"/>
    </font>
    <font>
      <sz val="12"/>
      <name val="Arial"/>
      <family val="2"/>
    </font>
    <font>
      <b/>
      <sz val="20"/>
      <name val="Arial"/>
      <family val="2"/>
    </font>
    <font>
      <b/>
      <sz val="15"/>
      <name val="Arial"/>
      <family val="2"/>
    </font>
    <font>
      <b/>
      <sz val="11"/>
      <name val="Arial"/>
      <family val="2"/>
    </font>
    <font>
      <b/>
      <sz val="11"/>
      <name val="Arial"/>
      <family val="2"/>
    </font>
    <font>
      <b/>
      <sz val="16"/>
      <color indexed="8"/>
      <name val="Arial"/>
      <family val="2"/>
    </font>
    <font>
      <b/>
      <sz val="16"/>
      <name val="Arial"/>
      <family val="2"/>
    </font>
    <font>
      <b/>
      <sz val="22"/>
      <name val="Arial"/>
      <family val="2"/>
    </font>
    <font>
      <sz val="11"/>
      <name val="Arial"/>
      <family val="2"/>
    </font>
    <font>
      <b/>
      <sz val="20"/>
      <name val="Arial"/>
      <family val="2"/>
    </font>
    <font>
      <b/>
      <sz val="16"/>
      <name val="Arial"/>
      <family val="2"/>
    </font>
    <font>
      <b/>
      <sz val="12"/>
      <color indexed="10"/>
      <name val="Arial"/>
      <family val="2"/>
    </font>
    <font>
      <sz val="10"/>
      <color indexed="8"/>
      <name val="Arial"/>
      <family val="2"/>
    </font>
    <font>
      <sz val="20"/>
      <name val="Arial"/>
      <family val="2"/>
    </font>
    <font>
      <b/>
      <sz val="18"/>
      <name val="Arial"/>
      <family val="2"/>
    </font>
    <font>
      <sz val="72"/>
      <name val="Arial"/>
      <family val="2"/>
    </font>
    <font>
      <sz val="14"/>
      <color indexed="9"/>
      <name val="Arial"/>
      <family val="2"/>
    </font>
    <font>
      <sz val="10"/>
      <color indexed="9"/>
      <name val="Arial"/>
      <family val="2"/>
    </font>
    <font>
      <sz val="12"/>
      <color indexed="9"/>
      <name val="Arial"/>
      <family val="2"/>
    </font>
    <font>
      <b/>
      <u/>
      <sz val="12"/>
      <name val="Arial"/>
      <family val="2"/>
    </font>
    <font>
      <b/>
      <i/>
      <sz val="11"/>
      <name val="Arial"/>
      <family val="2"/>
    </font>
    <font>
      <sz val="16"/>
      <name val="Arial"/>
      <family val="2"/>
    </font>
    <font>
      <sz val="11"/>
      <name val="Wingdings"/>
      <charset val="2"/>
    </font>
    <font>
      <sz val="11"/>
      <color theme="1"/>
      <name val="Calibri"/>
      <family val="2"/>
      <scheme val="minor"/>
    </font>
    <font>
      <u/>
      <sz val="11"/>
      <color theme="10"/>
      <name val="Calibri"/>
      <family val="2"/>
      <scheme val="minor"/>
    </font>
    <font>
      <u/>
      <sz val="8.8000000000000007"/>
      <color theme="10"/>
      <name val="Calibri"/>
      <family val="2"/>
    </font>
    <font>
      <b/>
      <sz val="14"/>
      <color rgb="FFFF0000"/>
      <name val="Arial"/>
      <family val="2"/>
    </font>
    <font>
      <sz val="12"/>
      <color theme="1"/>
      <name val="Arial"/>
      <family val="2"/>
    </font>
    <font>
      <u/>
      <sz val="11"/>
      <color theme="10"/>
      <name val="Arial"/>
      <family val="2"/>
    </font>
    <font>
      <u/>
      <sz val="12"/>
      <color theme="10"/>
      <name val="Arial"/>
      <family val="2"/>
    </font>
    <font>
      <u/>
      <sz val="14"/>
      <color theme="10"/>
      <name val="Arial"/>
      <family val="2"/>
    </font>
    <font>
      <b/>
      <sz val="16"/>
      <color rgb="FFFF0000"/>
      <name val="Arial"/>
      <family val="2"/>
    </font>
    <font>
      <b/>
      <sz val="11"/>
      <color theme="3"/>
      <name val="Arial"/>
      <family val="2"/>
    </font>
    <font>
      <b/>
      <sz val="14"/>
      <color theme="1"/>
      <name val="Arial"/>
      <family val="2"/>
    </font>
    <font>
      <b/>
      <i/>
      <sz val="14"/>
      <name val="Arial"/>
      <family val="2"/>
    </font>
    <font>
      <b/>
      <i/>
      <sz val="14"/>
      <color theme="1"/>
      <name val="Arial"/>
      <family val="2"/>
    </font>
    <font>
      <b/>
      <i/>
      <sz val="17"/>
      <color rgb="FFFF0000"/>
      <name val="Arial"/>
      <family val="2"/>
    </font>
  </fonts>
  <fills count="35">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43"/>
        <bgColor indexed="64"/>
      </patternFill>
    </fill>
    <fill>
      <patternFill patternType="solid">
        <fgColor indexed="47"/>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64"/>
      </patternFill>
    </fill>
    <fill>
      <patternFill patternType="gray125">
        <bgColor indexed="43"/>
      </patternFill>
    </fill>
    <fill>
      <patternFill patternType="solid">
        <fgColor indexed="62"/>
        <bgColor indexed="64"/>
      </patternFill>
    </fill>
    <fill>
      <patternFill patternType="solid">
        <fgColor indexed="8"/>
        <bgColor indexed="64"/>
      </patternFill>
    </fill>
    <fill>
      <patternFill patternType="solid">
        <fgColor indexed="50"/>
        <bgColor indexed="64"/>
      </patternFill>
    </fill>
    <fill>
      <patternFill patternType="solid">
        <fgColor indexed="14"/>
        <bgColor indexed="64"/>
      </patternFill>
    </fill>
    <fill>
      <patternFill patternType="solid">
        <fgColor indexed="60"/>
        <bgColor indexed="64"/>
      </patternFill>
    </fill>
    <fill>
      <patternFill patternType="gray125">
        <bgColor indexed="47"/>
      </patternFill>
    </fill>
    <fill>
      <patternFill patternType="solid">
        <fgColor indexed="13"/>
        <bgColor indexed="64"/>
      </patternFill>
    </fill>
    <fill>
      <patternFill patternType="gray125">
        <bgColor indexed="51"/>
      </patternFill>
    </fill>
    <fill>
      <patternFill patternType="solid">
        <fgColor theme="8" tint="0.79998168889431442"/>
        <bgColor indexed="64"/>
      </patternFill>
    </fill>
    <fill>
      <patternFill patternType="solid">
        <fgColor theme="1" tint="0.499984740745262"/>
        <bgColor indexed="64"/>
      </patternFill>
    </fill>
    <fill>
      <patternFill patternType="darkGrid">
        <fgColor rgb="FFECDECA"/>
        <bgColor theme="0"/>
      </patternFill>
    </fill>
    <fill>
      <patternFill patternType="darkGrid">
        <fgColor rgb="FFECDECA"/>
      </patternFill>
    </fill>
    <fill>
      <patternFill patternType="darkGrid">
        <fgColor theme="0"/>
        <bgColor theme="0"/>
      </patternFill>
    </fill>
    <fill>
      <patternFill patternType="solid">
        <fgColor rgb="FFFFFF99"/>
        <bgColor rgb="FF000000"/>
      </patternFill>
    </fill>
    <fill>
      <patternFill patternType="solid">
        <fgColor rgb="FFCCFFFF"/>
        <bgColor indexed="64"/>
      </patternFill>
    </fill>
    <fill>
      <patternFill patternType="solid">
        <fgColor rgb="FFFFCC99"/>
        <bgColor indexed="64"/>
      </patternFill>
    </fill>
    <fill>
      <patternFill patternType="gray125">
        <bgColor rgb="FFFFCC99"/>
      </patternFill>
    </fill>
    <fill>
      <patternFill patternType="solid">
        <fgColor rgb="FFCCFFCC"/>
        <bgColor indexed="64"/>
      </patternFill>
    </fill>
    <fill>
      <patternFill patternType="solid">
        <fgColor theme="0"/>
        <bgColor indexed="64"/>
      </patternFill>
    </fill>
    <fill>
      <patternFill patternType="solid">
        <fgColor theme="0" tint="-0.24994659260841701"/>
        <bgColor indexed="64"/>
      </patternFill>
    </fill>
    <fill>
      <patternFill patternType="solid">
        <fgColor rgb="FFECDECA"/>
        <bgColor indexed="64"/>
      </patternFill>
    </fill>
    <fill>
      <patternFill patternType="solid">
        <fgColor theme="0"/>
        <bgColor theme="0"/>
      </patternFill>
    </fill>
    <fill>
      <patternFill patternType="solid">
        <fgColor rgb="FF000080"/>
        <bgColor indexed="64"/>
      </patternFill>
    </fill>
    <fill>
      <patternFill patternType="solid">
        <fgColor rgb="FFC9E7A7"/>
        <bgColor indexed="64"/>
      </patternFill>
    </fill>
  </fills>
  <borders count="126">
    <border>
      <left/>
      <right/>
      <top/>
      <bottom/>
      <diagonal/>
    </border>
    <border>
      <left/>
      <right style="medium">
        <color indexed="64"/>
      </right>
      <top/>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bottom style="medium">
        <color indexed="64"/>
      </bottom>
      <diagonal/>
    </border>
    <border>
      <left/>
      <right style="thick">
        <color indexed="64"/>
      </right>
      <top/>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ck">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style="thin">
        <color indexed="64"/>
      </top>
      <bottom style="medium">
        <color indexed="64"/>
      </bottom>
      <diagonal/>
    </border>
    <border>
      <left/>
      <right style="thick">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ck">
        <color indexed="64"/>
      </right>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ck">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ck">
        <color indexed="64"/>
      </right>
      <top/>
      <bottom/>
      <diagonal/>
    </border>
    <border>
      <left/>
      <right/>
      <top style="thick">
        <color indexed="64"/>
      </top>
      <bottom/>
      <diagonal/>
    </border>
    <border>
      <left/>
      <right style="thick">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medium">
        <color indexed="64"/>
      </left>
      <right/>
      <top/>
      <bottom style="thin">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ck">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ck">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style="thick">
        <color indexed="64"/>
      </top>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thick">
        <color indexed="64"/>
      </left>
      <right style="thin">
        <color indexed="64"/>
      </right>
      <top/>
      <bottom/>
      <diagonal/>
    </border>
    <border>
      <left/>
      <right style="medium">
        <color indexed="64"/>
      </right>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medium">
        <color indexed="64"/>
      </right>
      <top style="medium">
        <color indexed="64"/>
      </top>
      <bottom/>
      <diagonal/>
    </border>
    <border>
      <left style="thick">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top/>
      <bottom/>
      <diagonal/>
    </border>
    <border>
      <left style="thin">
        <color theme="0" tint="-0.24994659260841701"/>
      </left>
      <right/>
      <top style="thin">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1" fillId="0" borderId="0"/>
    <xf numFmtId="0" fontId="31" fillId="0" borderId="0"/>
    <xf numFmtId="0" fontId="1" fillId="0" borderId="0"/>
    <xf numFmtId="0" fontId="1" fillId="0" borderId="0"/>
    <xf numFmtId="0" fontId="31" fillId="0" borderId="0"/>
    <xf numFmtId="0" fontId="31" fillId="0" borderId="0"/>
    <xf numFmtId="0" fontId="20" fillId="0" borderId="0"/>
    <xf numFmtId="9" fontId="1" fillId="0" borderId="0" applyFont="0" applyFill="0" applyBorder="0" applyAlignment="0" applyProtection="0"/>
    <xf numFmtId="9" fontId="1" fillId="0" borderId="0" applyFont="0" applyFill="0" applyBorder="0" applyAlignment="0" applyProtection="0"/>
  </cellStyleXfs>
  <cellXfs count="1015">
    <xf numFmtId="0" fontId="0" fillId="0" borderId="0" xfId="0"/>
    <xf numFmtId="0" fontId="0" fillId="0" borderId="0" xfId="0" applyFill="1" applyAlignment="1">
      <alignment horizontal="center"/>
    </xf>
    <xf numFmtId="0" fontId="0" fillId="0" borderId="0" xfId="0" applyFill="1"/>
    <xf numFmtId="3" fontId="0" fillId="0" borderId="0" xfId="0" applyNumberFormat="1" applyFill="1"/>
    <xf numFmtId="164" fontId="0" fillId="0" borderId="0" xfId="0" applyNumberFormat="1" applyFill="1"/>
    <xf numFmtId="0" fontId="4" fillId="0" borderId="0" xfId="0" applyFont="1" applyFill="1"/>
    <xf numFmtId="0" fontId="4" fillId="0" borderId="0" xfId="0" applyFont="1" applyFill="1" applyAlignment="1">
      <alignment horizontal="center" wrapText="1"/>
    </xf>
    <xf numFmtId="0" fontId="4" fillId="0" borderId="0" xfId="0" applyFont="1" applyFill="1" applyBorder="1"/>
    <xf numFmtId="43" fontId="0" fillId="0" borderId="0" xfId="0" applyNumberFormat="1" applyFill="1"/>
    <xf numFmtId="0" fontId="3" fillId="0" borderId="0" xfId="0" applyFont="1" applyFill="1" applyAlignment="1">
      <alignment horizontal="center" wrapText="1"/>
    </xf>
    <xf numFmtId="3" fontId="0" fillId="0" borderId="1" xfId="0" applyNumberFormat="1" applyFill="1" applyBorder="1"/>
    <xf numFmtId="164" fontId="0" fillId="0" borderId="1" xfId="0" applyNumberFormat="1" applyFill="1" applyBorder="1"/>
    <xf numFmtId="0" fontId="4" fillId="0" borderId="2" xfId="0" applyFont="1" applyFill="1" applyBorder="1"/>
    <xf numFmtId="0" fontId="0" fillId="0" borderId="3" xfId="0" applyFill="1" applyBorder="1"/>
    <xf numFmtId="1" fontId="0" fillId="0" borderId="4" xfId="0" applyNumberFormat="1" applyFill="1" applyBorder="1" applyAlignment="1">
      <alignment horizontal="center"/>
    </xf>
    <xf numFmtId="0" fontId="0" fillId="0" borderId="4" xfId="0" applyFill="1" applyBorder="1"/>
    <xf numFmtId="0" fontId="0" fillId="0" borderId="4" xfId="0" applyFill="1" applyBorder="1" applyAlignment="1">
      <alignment horizontal="center"/>
    </xf>
    <xf numFmtId="3" fontId="0" fillId="0" borderId="4" xfId="0" applyNumberFormat="1" applyFill="1" applyBorder="1"/>
    <xf numFmtId="3" fontId="0" fillId="0" borderId="4" xfId="0" applyNumberFormat="1" applyFill="1" applyBorder="1" applyAlignment="1">
      <alignment horizontal="center"/>
    </xf>
    <xf numFmtId="38" fontId="0" fillId="2" borderId="0" xfId="0" applyNumberFormat="1" applyFill="1" applyProtection="1">
      <protection locked="0"/>
    </xf>
    <xf numFmtId="3" fontId="0" fillId="2" borderId="0" xfId="0" applyNumberFormat="1" applyFill="1" applyProtection="1">
      <protection locked="0"/>
    </xf>
    <xf numFmtId="0" fontId="0" fillId="3" borderId="0" xfId="0" applyFill="1" applyBorder="1" applyAlignment="1">
      <alignment horizontal="left"/>
    </xf>
    <xf numFmtId="0" fontId="4" fillId="4" borderId="5" xfId="0" applyFont="1" applyFill="1" applyBorder="1" applyProtection="1">
      <protection locked="0"/>
    </xf>
    <xf numFmtId="0" fontId="0" fillId="0" borderId="0" xfId="0" applyFill="1" applyAlignment="1">
      <alignment vertical="center"/>
    </xf>
    <xf numFmtId="0" fontId="5" fillId="0" borderId="0" xfId="0" applyFont="1" applyFill="1" applyAlignment="1">
      <alignment vertical="center"/>
    </xf>
    <xf numFmtId="0" fontId="5" fillId="0" borderId="0" xfId="0" applyFont="1" applyFill="1" applyBorder="1" applyAlignment="1">
      <alignment vertical="center"/>
    </xf>
    <xf numFmtId="0" fontId="0" fillId="0" borderId="0" xfId="0" applyFill="1" applyAlignment="1">
      <alignment horizontal="center" vertical="center"/>
    </xf>
    <xf numFmtId="1" fontId="4" fillId="5" borderId="0" xfId="0" applyNumberFormat="1" applyFont="1" applyFill="1" applyBorder="1" applyAlignment="1" applyProtection="1">
      <alignment horizontal="center" vertical="center"/>
      <protection locked="0"/>
    </xf>
    <xf numFmtId="3" fontId="11" fillId="5" borderId="0" xfId="0" applyNumberFormat="1" applyFont="1" applyFill="1" applyBorder="1" applyAlignment="1" applyProtection="1">
      <alignment vertical="center"/>
      <protection locked="0"/>
    </xf>
    <xf numFmtId="38" fontId="5" fillId="5" borderId="0" xfId="0" applyNumberFormat="1" applyFont="1" applyFill="1" applyBorder="1" applyAlignment="1" applyProtection="1">
      <alignment vertical="center"/>
      <protection locked="0"/>
    </xf>
    <xf numFmtId="0" fontId="5" fillId="5" borderId="0" xfId="0" applyFont="1" applyFill="1" applyBorder="1" applyAlignment="1" applyProtection="1">
      <alignment vertical="center"/>
      <protection locked="0"/>
    </xf>
    <xf numFmtId="49" fontId="17" fillId="5" borderId="0" xfId="0" quotePrefix="1" applyNumberFormat="1" applyFont="1" applyFill="1" applyBorder="1" applyAlignment="1" applyProtection="1">
      <alignment vertical="center"/>
      <protection locked="0"/>
    </xf>
    <xf numFmtId="49" fontId="6" fillId="5" borderId="0" xfId="0" applyNumberFormat="1" applyFont="1" applyFill="1" applyBorder="1" applyAlignment="1" applyProtection="1">
      <alignment vertical="center"/>
      <protection locked="0"/>
    </xf>
    <xf numFmtId="49" fontId="6" fillId="5" borderId="0" xfId="0" applyNumberFormat="1" applyFont="1" applyFill="1" applyBorder="1" applyAlignment="1" applyProtection="1">
      <alignment horizontal="center" vertical="center"/>
      <protection locked="0"/>
    </xf>
    <xf numFmtId="3" fontId="6" fillId="5" borderId="0" xfId="0" applyNumberFormat="1" applyFont="1" applyFill="1" applyBorder="1" applyAlignment="1" applyProtection="1">
      <alignment horizontal="center" vertical="center"/>
      <protection locked="0"/>
    </xf>
    <xf numFmtId="164" fontId="1" fillId="5" borderId="6" xfId="0" applyNumberFormat="1" applyFont="1" applyFill="1" applyBorder="1" applyProtection="1">
      <protection locked="0"/>
    </xf>
    <xf numFmtId="3" fontId="1" fillId="5" borderId="6" xfId="0" applyNumberFormat="1" applyFont="1" applyFill="1" applyBorder="1" applyProtection="1">
      <protection locked="0"/>
    </xf>
    <xf numFmtId="4" fontId="3" fillId="6" borderId="7" xfId="0" quotePrefix="1" applyNumberFormat="1" applyFont="1" applyFill="1" applyBorder="1" applyAlignment="1">
      <alignment horizontal="center" vertical="center" wrapText="1"/>
    </xf>
    <xf numFmtId="0" fontId="4" fillId="7" borderId="7" xfId="0" quotePrefix="1" applyFont="1" applyFill="1" applyBorder="1" applyAlignment="1">
      <alignment horizontal="center"/>
    </xf>
    <xf numFmtId="49" fontId="4" fillId="8" borderId="7" xfId="10" quotePrefix="1" applyNumberFormat="1" applyFont="1" applyFill="1" applyBorder="1" applyAlignment="1">
      <alignment horizontal="center"/>
    </xf>
    <xf numFmtId="43" fontId="4" fillId="8" borderId="7" xfId="0" quotePrefix="1" applyNumberFormat="1" applyFont="1" applyFill="1" applyBorder="1" applyAlignment="1">
      <alignment horizontal="center"/>
    </xf>
    <xf numFmtId="3" fontId="4" fillId="2" borderId="7" xfId="0" applyNumberFormat="1" applyFont="1" applyFill="1" applyBorder="1" applyProtection="1">
      <protection locked="0"/>
    </xf>
    <xf numFmtId="4" fontId="4" fillId="2" borderId="7" xfId="0" applyNumberFormat="1" applyFont="1" applyFill="1" applyBorder="1" applyProtection="1">
      <protection locked="0"/>
    </xf>
    <xf numFmtId="4" fontId="3" fillId="6" borderId="8" xfId="0" quotePrefix="1" applyNumberFormat="1" applyFont="1" applyFill="1" applyBorder="1" applyAlignment="1">
      <alignment horizontal="center" vertical="center" wrapText="1"/>
    </xf>
    <xf numFmtId="3" fontId="4" fillId="2" borderId="8" xfId="0" applyNumberFormat="1" applyFont="1" applyFill="1" applyBorder="1" applyProtection="1">
      <protection locked="0"/>
    </xf>
    <xf numFmtId="3" fontId="4" fillId="8" borderId="9" xfId="10" applyNumberFormat="1" applyFont="1" applyFill="1" applyBorder="1" applyAlignment="1">
      <alignment horizontal="center"/>
    </xf>
    <xf numFmtId="3" fontId="4" fillId="9" borderId="10" xfId="0" applyNumberFormat="1" applyFont="1" applyFill="1" applyBorder="1" applyProtection="1"/>
    <xf numFmtId="4" fontId="3" fillId="9" borderId="10" xfId="0" quotePrefix="1" applyNumberFormat="1" applyFont="1" applyFill="1" applyBorder="1" applyAlignment="1" applyProtection="1">
      <alignment horizontal="center" vertical="center" wrapText="1"/>
    </xf>
    <xf numFmtId="3" fontId="4" fillId="4" borderId="11" xfId="0" applyNumberFormat="1" applyFont="1" applyFill="1" applyBorder="1" applyProtection="1">
      <protection locked="0"/>
    </xf>
    <xf numFmtId="0" fontId="0" fillId="3" borderId="0" xfId="0" applyFill="1" applyBorder="1" applyAlignment="1">
      <alignment horizontal="center"/>
    </xf>
    <xf numFmtId="38" fontId="0" fillId="0" borderId="4" xfId="0" applyNumberFormat="1" applyFill="1" applyBorder="1" applyAlignment="1">
      <alignment horizontal="center"/>
    </xf>
    <xf numFmtId="1" fontId="4" fillId="4" borderId="7" xfId="0" applyNumberFormat="1" applyFont="1" applyFill="1" applyBorder="1" applyAlignment="1" applyProtection="1">
      <alignment horizontal="center"/>
      <protection hidden="1"/>
    </xf>
    <xf numFmtId="1" fontId="8" fillId="4" borderId="7" xfId="0" applyNumberFormat="1" applyFont="1" applyFill="1" applyBorder="1" applyAlignment="1" applyProtection="1">
      <alignment horizontal="center"/>
      <protection hidden="1"/>
    </xf>
    <xf numFmtId="0" fontId="8" fillId="4" borderId="7" xfId="0" applyFont="1" applyFill="1" applyBorder="1" applyAlignment="1" applyProtection="1">
      <alignment horizontal="center"/>
      <protection hidden="1"/>
    </xf>
    <xf numFmtId="3" fontId="8" fillId="4" borderId="7" xfId="0" applyNumberFormat="1" applyFont="1" applyFill="1" applyBorder="1" applyAlignment="1" applyProtection="1">
      <alignment horizontal="center"/>
      <protection hidden="1"/>
    </xf>
    <xf numFmtId="3" fontId="8" fillId="4" borderId="7" xfId="0" applyNumberFormat="1" applyFont="1" applyFill="1" applyBorder="1" applyAlignment="1" applyProtection="1">
      <protection hidden="1"/>
    </xf>
    <xf numFmtId="3" fontId="8" fillId="4" borderId="7" xfId="0" applyNumberFormat="1" applyFont="1" applyFill="1" applyBorder="1" applyProtection="1">
      <protection hidden="1"/>
    </xf>
    <xf numFmtId="4" fontId="8" fillId="4" borderId="12" xfId="0" applyNumberFormat="1" applyFont="1" applyFill="1" applyBorder="1" applyProtection="1">
      <protection hidden="1"/>
    </xf>
    <xf numFmtId="3" fontId="4" fillId="9" borderId="10" xfId="0" applyNumberFormat="1" applyFont="1" applyFill="1" applyBorder="1" applyProtection="1">
      <protection hidden="1"/>
    </xf>
    <xf numFmtId="0" fontId="4" fillId="0" borderId="0" xfId="0" applyFont="1" applyFill="1" applyProtection="1">
      <protection hidden="1"/>
    </xf>
    <xf numFmtId="3" fontId="4" fillId="9" borderId="11" xfId="0" applyNumberFormat="1" applyFont="1" applyFill="1" applyBorder="1" applyProtection="1">
      <protection hidden="1"/>
    </xf>
    <xf numFmtId="0" fontId="4" fillId="0" borderId="2" xfId="0" applyFont="1" applyFill="1" applyBorder="1" applyProtection="1">
      <protection hidden="1"/>
    </xf>
    <xf numFmtId="0" fontId="4" fillId="0" borderId="0" xfId="0" applyFont="1" applyFill="1" applyBorder="1" applyProtection="1">
      <protection hidden="1"/>
    </xf>
    <xf numFmtId="0" fontId="3" fillId="19" borderId="0" xfId="0" applyFont="1" applyFill="1" applyAlignment="1">
      <alignment horizontal="left" vertical="top" wrapText="1"/>
    </xf>
    <xf numFmtId="0" fontId="3" fillId="19" borderId="0" xfId="0" applyFont="1" applyFill="1" applyAlignment="1">
      <alignment horizontal="center" wrapText="1"/>
    </xf>
    <xf numFmtId="49" fontId="4" fillId="4" borderId="7" xfId="0" applyNumberFormat="1" applyFont="1" applyFill="1" applyBorder="1" applyAlignment="1" applyProtection="1">
      <alignment horizontal="center"/>
      <protection locked="0"/>
    </xf>
    <xf numFmtId="49" fontId="8" fillId="4" borderId="7" xfId="0" applyNumberFormat="1" applyFont="1" applyFill="1" applyBorder="1" applyAlignment="1" applyProtection="1">
      <alignment horizontal="center"/>
      <protection locked="0"/>
    </xf>
    <xf numFmtId="0" fontId="0" fillId="0" borderId="0" xfId="0" applyFill="1" applyAlignment="1"/>
    <xf numFmtId="1" fontId="4" fillId="5" borderId="0" xfId="0" applyNumberFormat="1" applyFont="1" applyFill="1" applyBorder="1" applyAlignment="1" applyProtection="1">
      <alignment horizontal="center"/>
      <protection locked="0"/>
    </xf>
    <xf numFmtId="3" fontId="11" fillId="5" borderId="0" xfId="0" applyNumberFormat="1" applyFont="1" applyFill="1" applyBorder="1" applyAlignment="1" applyProtection="1">
      <protection locked="0"/>
    </xf>
    <xf numFmtId="0" fontId="5" fillId="0" borderId="0" xfId="0" applyFont="1" applyFill="1" applyAlignment="1"/>
    <xf numFmtId="38" fontId="5" fillId="5" borderId="0" xfId="0" applyNumberFormat="1" applyFont="1" applyFill="1" applyBorder="1" applyAlignment="1" applyProtection="1">
      <protection locked="0"/>
    </xf>
    <xf numFmtId="0" fontId="5" fillId="5" borderId="0" xfId="0" applyFont="1" applyFill="1" applyBorder="1" applyAlignment="1" applyProtection="1">
      <protection locked="0"/>
    </xf>
    <xf numFmtId="0" fontId="4" fillId="0" borderId="0" xfId="0" applyFont="1" applyFill="1" applyAlignment="1">
      <alignment horizontal="center"/>
    </xf>
    <xf numFmtId="167" fontId="4" fillId="8" borderId="12" xfId="0" quotePrefix="1" applyNumberFormat="1" applyFont="1" applyFill="1" applyBorder="1" applyAlignment="1">
      <alignment horizontal="center"/>
    </xf>
    <xf numFmtId="167" fontId="4" fillId="8" borderId="7" xfId="0" quotePrefix="1" applyNumberFormat="1" applyFont="1" applyFill="1" applyBorder="1" applyAlignment="1">
      <alignment horizontal="center"/>
    </xf>
    <xf numFmtId="44" fontId="4" fillId="8" borderId="7" xfId="10" quotePrefix="1" applyNumberFormat="1" applyFont="1" applyFill="1" applyBorder="1" applyAlignment="1">
      <alignment horizontal="center"/>
    </xf>
    <xf numFmtId="170" fontId="4" fillId="2" borderId="8" xfId="0" applyNumberFormat="1" applyFont="1" applyFill="1" applyBorder="1" applyProtection="1">
      <protection locked="0"/>
    </xf>
    <xf numFmtId="4" fontId="4" fillId="2" borderId="8" xfId="0" applyNumberFormat="1" applyFont="1" applyFill="1" applyBorder="1" applyProtection="1">
      <protection locked="0"/>
    </xf>
    <xf numFmtId="0" fontId="0" fillId="0" borderId="0" xfId="0" applyFill="1" applyBorder="1"/>
    <xf numFmtId="0" fontId="0" fillId="0" borderId="0" xfId="0" applyFill="1" applyBorder="1" applyAlignment="1"/>
    <xf numFmtId="0" fontId="5"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xf>
    <xf numFmtId="0" fontId="4" fillId="0" borderId="0" xfId="0" applyFont="1" applyFill="1" applyBorder="1" applyAlignment="1">
      <alignment horizontal="center" wrapText="1"/>
    </xf>
    <xf numFmtId="0" fontId="3" fillId="0" borderId="0" xfId="0" applyFont="1" applyFill="1" applyBorder="1" applyAlignment="1">
      <alignment horizontal="center" wrapText="1"/>
    </xf>
    <xf numFmtId="1" fontId="4" fillId="4" borderId="0" xfId="0" applyNumberFormat="1" applyFont="1" applyFill="1" applyBorder="1" applyAlignment="1" applyProtection="1">
      <alignment horizontal="center"/>
      <protection hidden="1"/>
    </xf>
    <xf numFmtId="1" fontId="8" fillId="4" borderId="0" xfId="0" applyNumberFormat="1" applyFont="1" applyFill="1" applyBorder="1" applyAlignment="1" applyProtection="1">
      <alignment horizontal="center"/>
      <protection hidden="1"/>
    </xf>
    <xf numFmtId="3" fontId="4" fillId="9" borderId="13" xfId="0" applyNumberFormat="1" applyFont="1" applyFill="1" applyBorder="1" applyProtection="1"/>
    <xf numFmtId="0" fontId="0" fillId="20" borderId="0" xfId="0" applyFill="1"/>
    <xf numFmtId="0" fontId="0" fillId="20" borderId="0" xfId="0" applyFill="1" applyAlignment="1"/>
    <xf numFmtId="0" fontId="5" fillId="20" borderId="0" xfId="0" applyFont="1" applyFill="1" applyAlignment="1"/>
    <xf numFmtId="0" fontId="5" fillId="20" borderId="0" xfId="0" applyFont="1" applyFill="1" applyAlignment="1">
      <alignment vertical="center"/>
    </xf>
    <xf numFmtId="0" fontId="0" fillId="20" borderId="0" xfId="0" applyFill="1" applyAlignment="1">
      <alignment horizontal="center" vertical="center"/>
    </xf>
    <xf numFmtId="0" fontId="0" fillId="20" borderId="0" xfId="0" applyFill="1" applyAlignment="1">
      <alignment horizontal="center"/>
    </xf>
    <xf numFmtId="0" fontId="4" fillId="20" borderId="0" xfId="0" applyFont="1" applyFill="1" applyAlignment="1">
      <alignment horizontal="center" wrapText="1"/>
    </xf>
    <xf numFmtId="0" fontId="3" fillId="20" borderId="0" xfId="0" applyFont="1" applyFill="1" applyAlignment="1">
      <alignment horizontal="center" wrapText="1"/>
    </xf>
    <xf numFmtId="0" fontId="4" fillId="20" borderId="0" xfId="0" applyFont="1" applyFill="1" applyBorder="1"/>
    <xf numFmtId="0" fontId="4" fillId="20" borderId="0" xfId="0" applyFont="1" applyFill="1"/>
    <xf numFmtId="0" fontId="4" fillId="20" borderId="2" xfId="0" applyFont="1" applyFill="1" applyBorder="1"/>
    <xf numFmtId="0" fontId="4" fillId="20" borderId="0" xfId="0" applyFont="1" applyFill="1" applyProtection="1">
      <protection hidden="1"/>
    </xf>
    <xf numFmtId="0" fontId="4" fillId="20" borderId="2" xfId="0" applyFont="1" applyFill="1" applyBorder="1" applyProtection="1">
      <protection hidden="1"/>
    </xf>
    <xf numFmtId="0" fontId="4" fillId="20" borderId="0" xfId="0" applyFont="1" applyFill="1" applyBorder="1" applyProtection="1">
      <protection hidden="1"/>
    </xf>
    <xf numFmtId="0" fontId="0" fillId="20" borderId="0" xfId="0" applyFill="1" applyBorder="1"/>
    <xf numFmtId="49" fontId="4" fillId="4" borderId="7" xfId="0" applyNumberFormat="1" applyFont="1" applyFill="1" applyBorder="1" applyAlignment="1" applyProtection="1">
      <alignment horizontal="left"/>
      <protection locked="0"/>
    </xf>
    <xf numFmtId="49" fontId="8" fillId="4" borderId="7" xfId="0" applyNumberFormat="1" applyFont="1" applyFill="1" applyBorder="1" applyAlignment="1" applyProtection="1">
      <alignment horizontal="left"/>
      <protection locked="0"/>
    </xf>
    <xf numFmtId="0" fontId="4" fillId="0" borderId="0" xfId="0" applyFont="1" applyFill="1" applyAlignment="1" applyProtection="1">
      <alignment horizontal="center" wrapText="1"/>
    </xf>
    <xf numFmtId="0" fontId="4" fillId="20" borderId="0" xfId="0" applyFont="1" applyFill="1" applyAlignment="1" applyProtection="1">
      <alignment horizontal="center" wrapText="1"/>
    </xf>
    <xf numFmtId="0" fontId="0" fillId="20" borderId="0" xfId="0" applyFill="1" applyBorder="1" applyProtection="1"/>
    <xf numFmtId="0" fontId="0" fillId="20" borderId="0" xfId="0" applyFill="1" applyBorder="1" applyAlignment="1"/>
    <xf numFmtId="0" fontId="5" fillId="20" borderId="0" xfId="0" applyFont="1" applyFill="1" applyBorder="1" applyAlignment="1"/>
    <xf numFmtId="0" fontId="5" fillId="20" borderId="0" xfId="0" applyFont="1" applyFill="1" applyBorder="1" applyAlignment="1">
      <alignment vertical="center"/>
    </xf>
    <xf numFmtId="0" fontId="0" fillId="20" borderId="0" xfId="0" applyFill="1" applyBorder="1" applyAlignment="1">
      <alignment horizontal="center" vertical="center"/>
    </xf>
    <xf numFmtId="0" fontId="0" fillId="20" borderId="0" xfId="0" applyFill="1" applyBorder="1" applyAlignment="1">
      <alignment horizontal="center"/>
    </xf>
    <xf numFmtId="0" fontId="4" fillId="20" borderId="0" xfId="0" applyFont="1" applyFill="1" applyBorder="1" applyAlignment="1">
      <alignment horizontal="center" wrapText="1"/>
    </xf>
    <xf numFmtId="0" fontId="3" fillId="20" borderId="0" xfId="0" applyFont="1" applyFill="1" applyBorder="1" applyAlignment="1">
      <alignment horizontal="center" wrapText="1"/>
    </xf>
    <xf numFmtId="5" fontId="4" fillId="4" borderId="7" xfId="0" applyNumberFormat="1" applyFont="1" applyFill="1" applyBorder="1" applyAlignment="1" applyProtection="1">
      <alignment horizontal="right"/>
      <protection locked="0"/>
    </xf>
    <xf numFmtId="5" fontId="8" fillId="4" borderId="7" xfId="0" applyNumberFormat="1" applyFont="1" applyFill="1" applyBorder="1" applyAlignment="1" applyProtection="1">
      <alignment horizontal="right"/>
      <protection locked="0"/>
    </xf>
    <xf numFmtId="1" fontId="4" fillId="4" borderId="11" xfId="0" applyNumberFormat="1" applyFont="1" applyFill="1" applyBorder="1" applyAlignment="1" applyProtection="1">
      <alignment horizontal="center"/>
      <protection hidden="1"/>
    </xf>
    <xf numFmtId="1" fontId="8" fillId="4" borderId="11" xfId="0" applyNumberFormat="1" applyFont="1" applyFill="1" applyBorder="1" applyAlignment="1" applyProtection="1">
      <alignment horizontal="center"/>
      <protection hidden="1"/>
    </xf>
    <xf numFmtId="49" fontId="8" fillId="4" borderId="11" xfId="0" applyNumberFormat="1" applyFont="1" applyFill="1" applyBorder="1" applyAlignment="1" applyProtection="1">
      <alignment horizontal="center"/>
      <protection locked="0"/>
    </xf>
    <xf numFmtId="0" fontId="8" fillId="4" borderId="11" xfId="0" applyFont="1" applyFill="1" applyBorder="1" applyAlignment="1" applyProtection="1">
      <alignment horizontal="center"/>
      <protection hidden="1"/>
    </xf>
    <xf numFmtId="3" fontId="8" fillId="4" borderId="11" xfId="0" applyNumberFormat="1" applyFont="1" applyFill="1" applyBorder="1" applyAlignment="1" applyProtection="1">
      <alignment horizontal="center"/>
      <protection hidden="1"/>
    </xf>
    <xf numFmtId="3" fontId="8" fillId="4" borderId="11" xfId="0" applyNumberFormat="1" applyFont="1" applyFill="1" applyBorder="1" applyAlignment="1" applyProtection="1">
      <protection hidden="1"/>
    </xf>
    <xf numFmtId="3" fontId="8" fillId="4" borderId="11" xfId="0" applyNumberFormat="1" applyFont="1" applyFill="1" applyBorder="1" applyProtection="1">
      <protection hidden="1"/>
    </xf>
    <xf numFmtId="4" fontId="8" fillId="4" borderId="14" xfId="0" applyNumberFormat="1" applyFont="1" applyFill="1" applyBorder="1" applyProtection="1">
      <protection hidden="1"/>
    </xf>
    <xf numFmtId="0" fontId="4" fillId="7" borderId="11" xfId="0" quotePrefix="1" applyFont="1" applyFill="1" applyBorder="1" applyAlignment="1">
      <alignment horizontal="center"/>
    </xf>
    <xf numFmtId="44" fontId="4" fillId="8" borderId="11" xfId="10" quotePrefix="1" applyNumberFormat="1" applyFont="1" applyFill="1" applyBorder="1" applyAlignment="1">
      <alignment horizontal="center"/>
    </xf>
    <xf numFmtId="43" fontId="4" fillId="8" borderId="11" xfId="0" quotePrefix="1" applyNumberFormat="1" applyFont="1" applyFill="1" applyBorder="1" applyAlignment="1">
      <alignment horizontal="center"/>
    </xf>
    <xf numFmtId="167" fontId="4" fillId="8" borderId="14" xfId="0" quotePrefix="1" applyNumberFormat="1" applyFont="1" applyFill="1" applyBorder="1" applyAlignment="1">
      <alignment horizontal="center"/>
    </xf>
    <xf numFmtId="3" fontId="4" fillId="8" borderId="15" xfId="10" applyNumberFormat="1" applyFont="1" applyFill="1" applyBorder="1" applyAlignment="1">
      <alignment horizontal="center"/>
    </xf>
    <xf numFmtId="167" fontId="4" fillId="8" borderId="11" xfId="0" quotePrefix="1" applyNumberFormat="1" applyFont="1" applyFill="1" applyBorder="1" applyAlignment="1">
      <alignment horizontal="center"/>
    </xf>
    <xf numFmtId="1" fontId="4" fillId="4" borderId="16" xfId="0" applyNumberFormat="1" applyFont="1" applyFill="1" applyBorder="1" applyAlignment="1">
      <alignment horizontal="center"/>
    </xf>
    <xf numFmtId="167" fontId="4" fillId="8" borderId="17" xfId="0" quotePrefix="1" applyNumberFormat="1" applyFont="1" applyFill="1" applyBorder="1" applyAlignment="1">
      <alignment horizontal="center"/>
    </xf>
    <xf numFmtId="1" fontId="4" fillId="4" borderId="18" xfId="0" applyNumberFormat="1" applyFont="1" applyFill="1" applyBorder="1" applyAlignment="1">
      <alignment horizontal="center"/>
    </xf>
    <xf numFmtId="1" fontId="4" fillId="4" borderId="19" xfId="0" applyNumberFormat="1" applyFont="1" applyFill="1" applyBorder="1" applyAlignment="1">
      <alignment horizontal="center"/>
    </xf>
    <xf numFmtId="49" fontId="8" fillId="4" borderId="20" xfId="0" applyNumberFormat="1" applyFont="1" applyFill="1" applyBorder="1" applyAlignment="1" applyProtection="1">
      <alignment horizontal="center"/>
      <protection locked="0"/>
    </xf>
    <xf numFmtId="49" fontId="8" fillId="4" borderId="20" xfId="0" applyNumberFormat="1" applyFont="1" applyFill="1" applyBorder="1" applyAlignment="1" applyProtection="1">
      <alignment horizontal="left"/>
      <protection locked="0"/>
    </xf>
    <xf numFmtId="5" fontId="8" fillId="4" borderId="20" xfId="0" applyNumberFormat="1" applyFont="1" applyFill="1" applyBorder="1" applyAlignment="1" applyProtection="1">
      <alignment horizontal="right"/>
      <protection locked="0"/>
    </xf>
    <xf numFmtId="3" fontId="4" fillId="9" borderId="21" xfId="0" applyNumberFormat="1" applyFont="1" applyFill="1" applyBorder="1" applyProtection="1"/>
    <xf numFmtId="0" fontId="4" fillId="7" borderId="20" xfId="0" quotePrefix="1" applyFont="1" applyFill="1" applyBorder="1" applyAlignment="1">
      <alignment horizontal="center"/>
    </xf>
    <xf numFmtId="44" fontId="4" fillId="8" borderId="20" xfId="10" quotePrefix="1" applyNumberFormat="1" applyFont="1" applyFill="1" applyBorder="1" applyAlignment="1">
      <alignment horizontal="center"/>
    </xf>
    <xf numFmtId="43" fontId="4" fillId="8" borderId="20" xfId="0" quotePrefix="1" applyNumberFormat="1" applyFont="1" applyFill="1" applyBorder="1" applyAlignment="1">
      <alignment horizontal="center"/>
    </xf>
    <xf numFmtId="167" fontId="4" fillId="8" borderId="22" xfId="0" quotePrefix="1" applyNumberFormat="1" applyFont="1" applyFill="1" applyBorder="1" applyAlignment="1">
      <alignment horizontal="center"/>
    </xf>
    <xf numFmtId="3" fontId="4" fillId="8" borderId="23" xfId="10" applyNumberFormat="1" applyFont="1" applyFill="1" applyBorder="1" applyAlignment="1">
      <alignment horizontal="center"/>
    </xf>
    <xf numFmtId="167" fontId="4" fillId="8" borderId="24" xfId="0" quotePrefix="1" applyNumberFormat="1" applyFont="1" applyFill="1" applyBorder="1" applyAlignment="1">
      <alignment horizontal="center"/>
    </xf>
    <xf numFmtId="0" fontId="0" fillId="21" borderId="25" xfId="0" applyFill="1" applyBorder="1"/>
    <xf numFmtId="0" fontId="10" fillId="21" borderId="25" xfId="0" applyFont="1" applyFill="1" applyBorder="1" applyAlignment="1"/>
    <xf numFmtId="0" fontId="9" fillId="21" borderId="0" xfId="0" applyFont="1" applyFill="1" applyBorder="1" applyAlignment="1">
      <alignment horizontal="right"/>
    </xf>
    <xf numFmtId="49" fontId="7" fillId="22" borderId="0" xfId="0" applyNumberFormat="1" applyFont="1" applyFill="1" applyBorder="1" applyAlignment="1" applyProtection="1">
      <alignment horizontal="center" vertical="center"/>
    </xf>
    <xf numFmtId="1" fontId="6" fillId="22" borderId="25" xfId="0" quotePrefix="1" applyNumberFormat="1" applyFont="1" applyFill="1" applyBorder="1" applyAlignment="1">
      <alignment horizontal="left" vertical="center"/>
    </xf>
    <xf numFmtId="0" fontId="5" fillId="22" borderId="0" xfId="0" applyFont="1" applyFill="1" applyBorder="1" applyAlignment="1">
      <alignment vertical="center"/>
    </xf>
    <xf numFmtId="0" fontId="0" fillId="22" borderId="25" xfId="0" applyFill="1" applyBorder="1" applyAlignment="1">
      <alignment horizontal="center" vertical="center"/>
    </xf>
    <xf numFmtId="0" fontId="0" fillId="22" borderId="0" xfId="0" applyFill="1" applyBorder="1" applyAlignment="1">
      <alignment horizontal="center" vertical="center"/>
    </xf>
    <xf numFmtId="169" fontId="1" fillId="22" borderId="25" xfId="0" applyNumberFormat="1" applyFont="1" applyFill="1" applyBorder="1" applyAlignment="1"/>
    <xf numFmtId="169" fontId="1" fillId="22" borderId="0" xfId="0" applyNumberFormat="1" applyFont="1" applyFill="1" applyBorder="1" applyAlignment="1"/>
    <xf numFmtId="169" fontId="1" fillId="22" borderId="1" xfId="0" applyNumberFormat="1" applyFont="1" applyFill="1" applyBorder="1" applyAlignment="1"/>
    <xf numFmtId="169" fontId="1" fillId="22" borderId="26" xfId="0" applyNumberFormat="1" applyFont="1" applyFill="1" applyBorder="1" applyAlignment="1"/>
    <xf numFmtId="169" fontId="1" fillId="22" borderId="2" xfId="0" applyNumberFormat="1" applyFont="1" applyFill="1" applyBorder="1" applyAlignment="1"/>
    <xf numFmtId="169" fontId="1" fillId="22" borderId="27" xfId="0" applyNumberFormat="1" applyFont="1" applyFill="1" applyBorder="1" applyAlignment="1"/>
    <xf numFmtId="3" fontId="0" fillId="21" borderId="0" xfId="0" applyNumberFormat="1" applyFill="1" applyBorder="1" applyAlignment="1">
      <alignment horizontal="center"/>
    </xf>
    <xf numFmtId="38" fontId="0" fillId="21" borderId="0" xfId="0" applyNumberFormat="1" applyFill="1" applyBorder="1" applyAlignment="1">
      <alignment horizontal="center"/>
    </xf>
    <xf numFmtId="3" fontId="0" fillId="21" borderId="0" xfId="0" applyNumberFormat="1" applyFill="1" applyBorder="1"/>
    <xf numFmtId="3" fontId="1" fillId="21" borderId="0" xfId="0" applyNumberFormat="1" applyFont="1" applyFill="1" applyBorder="1" applyAlignment="1"/>
    <xf numFmtId="3" fontId="9" fillId="22" borderId="0" xfId="0" applyNumberFormat="1" applyFont="1" applyFill="1" applyBorder="1" applyAlignment="1">
      <alignment horizontal="right" vertical="center"/>
    </xf>
    <xf numFmtId="3" fontId="9" fillId="22" borderId="28" xfId="0" applyNumberFormat="1" applyFont="1" applyFill="1" applyBorder="1" applyAlignment="1">
      <alignment horizontal="right" vertical="center"/>
    </xf>
    <xf numFmtId="0" fontId="10" fillId="21" borderId="0" xfId="0" applyFont="1" applyFill="1" applyBorder="1" applyAlignment="1">
      <alignment horizontal="left" vertical="center"/>
    </xf>
    <xf numFmtId="0" fontId="10" fillId="21" borderId="28" xfId="0" applyFont="1" applyFill="1" applyBorder="1" applyAlignment="1">
      <alignment horizontal="left" vertical="center"/>
    </xf>
    <xf numFmtId="0" fontId="6" fillId="21" borderId="28" xfId="0" applyFont="1" applyFill="1" applyBorder="1" applyAlignment="1">
      <alignment horizontal="left" vertical="center"/>
    </xf>
    <xf numFmtId="0" fontId="10" fillId="22" borderId="0" xfId="0" applyFont="1" applyFill="1" applyBorder="1" applyAlignment="1">
      <alignment horizontal="left" vertical="center"/>
    </xf>
    <xf numFmtId="0" fontId="21" fillId="22" borderId="25" xfId="0" applyFont="1" applyFill="1" applyBorder="1" applyAlignment="1"/>
    <xf numFmtId="0" fontId="21" fillId="22" borderId="0" xfId="0" applyFont="1" applyFill="1" applyBorder="1" applyAlignment="1"/>
    <xf numFmtId="0" fontId="10" fillId="22" borderId="25" xfId="0" applyFont="1" applyFill="1" applyBorder="1" applyAlignment="1">
      <alignment horizontal="left" vertical="center"/>
    </xf>
    <xf numFmtId="0" fontId="10" fillId="22" borderId="6" xfId="0" applyFont="1" applyFill="1" applyBorder="1" applyAlignment="1">
      <alignment horizontal="left" vertical="center"/>
    </xf>
    <xf numFmtId="5" fontId="4" fillId="10" borderId="7" xfId="0" applyNumberFormat="1" applyFont="1" applyFill="1" applyBorder="1" applyAlignment="1" applyProtection="1">
      <alignment horizontal="right"/>
      <protection hidden="1"/>
    </xf>
    <xf numFmtId="5" fontId="8" fillId="10" borderId="7" xfId="0" applyNumberFormat="1" applyFont="1" applyFill="1" applyBorder="1" applyAlignment="1" applyProtection="1">
      <alignment horizontal="right"/>
      <protection hidden="1"/>
    </xf>
    <xf numFmtId="5" fontId="8" fillId="10" borderId="20" xfId="0" applyNumberFormat="1" applyFont="1" applyFill="1" applyBorder="1" applyAlignment="1" applyProtection="1">
      <alignment horizontal="right"/>
      <protection hidden="1"/>
    </xf>
    <xf numFmtId="0" fontId="0" fillId="22" borderId="1" xfId="0" applyFill="1" applyBorder="1" applyAlignment="1">
      <alignment horizontal="center" vertical="center"/>
    </xf>
    <xf numFmtId="0" fontId="10" fillId="22" borderId="26" xfId="0" applyFont="1" applyFill="1" applyBorder="1" applyAlignment="1">
      <alignment horizontal="left" vertical="center"/>
    </xf>
    <xf numFmtId="0" fontId="10" fillId="22" borderId="2" xfId="0" applyFont="1" applyFill="1" applyBorder="1" applyAlignment="1">
      <alignment horizontal="left" vertical="center"/>
    </xf>
    <xf numFmtId="0" fontId="10" fillId="21" borderId="2" xfId="0" applyFont="1" applyFill="1" applyBorder="1" applyAlignment="1">
      <alignment horizontal="left" vertical="center"/>
    </xf>
    <xf numFmtId="0" fontId="10" fillId="21" borderId="29" xfId="0" applyFont="1" applyFill="1" applyBorder="1" applyAlignment="1">
      <alignment horizontal="left" vertical="center"/>
    </xf>
    <xf numFmtId="0" fontId="21" fillId="22" borderId="30" xfId="0" applyFont="1" applyFill="1" applyBorder="1" applyAlignment="1">
      <alignment horizontal="center"/>
    </xf>
    <xf numFmtId="0" fontId="6" fillId="22" borderId="31" xfId="0" applyFont="1" applyFill="1" applyBorder="1" applyAlignment="1">
      <alignment horizontal="left" vertical="center"/>
    </xf>
    <xf numFmtId="0" fontId="6" fillId="22" borderId="31" xfId="0" applyFont="1" applyFill="1" applyBorder="1" applyAlignment="1">
      <alignment horizontal="center" vertical="center"/>
    </xf>
    <xf numFmtId="0" fontId="18" fillId="21" borderId="31" xfId="0" quotePrefix="1" applyFont="1" applyFill="1" applyBorder="1" applyAlignment="1">
      <alignment horizontal="left"/>
    </xf>
    <xf numFmtId="3" fontId="21" fillId="21" borderId="31" xfId="0" applyNumberFormat="1" applyFont="1" applyFill="1" applyBorder="1" applyAlignment="1">
      <alignment horizontal="center"/>
    </xf>
    <xf numFmtId="0" fontId="18" fillId="21" borderId="31" xfId="0" quotePrefix="1" applyFont="1" applyFill="1" applyBorder="1" applyAlignment="1">
      <alignment horizontal="right"/>
    </xf>
    <xf numFmtId="3" fontId="21" fillId="22" borderId="31" xfId="0" applyNumberFormat="1" applyFont="1" applyFill="1" applyBorder="1" applyAlignment="1">
      <alignment horizontal="center"/>
    </xf>
    <xf numFmtId="164" fontId="21" fillId="22" borderId="32" xfId="0" applyNumberFormat="1" applyFont="1" applyFill="1" applyBorder="1"/>
    <xf numFmtId="0" fontId="21" fillId="22" borderId="33" xfId="0" applyFont="1" applyFill="1" applyBorder="1" applyAlignment="1"/>
    <xf numFmtId="3" fontId="14" fillId="22" borderId="33" xfId="0" applyNumberFormat="1" applyFont="1" applyFill="1" applyBorder="1" applyAlignment="1">
      <alignment horizontal="right" vertical="center" wrapText="1"/>
    </xf>
    <xf numFmtId="3" fontId="9" fillId="22" borderId="33" xfId="0" applyNumberFormat="1" applyFont="1" applyFill="1" applyBorder="1" applyAlignment="1">
      <alignment horizontal="right" vertical="center"/>
    </xf>
    <xf numFmtId="1" fontId="34" fillId="22" borderId="25" xfId="0" applyNumberFormat="1" applyFont="1" applyFill="1" applyBorder="1" applyAlignment="1">
      <alignment vertical="center"/>
    </xf>
    <xf numFmtId="0" fontId="4" fillId="0" borderId="0" xfId="0" applyFont="1"/>
    <xf numFmtId="0" fontId="11" fillId="7" borderId="7" xfId="0" applyFont="1" applyFill="1" applyBorder="1" applyAlignment="1">
      <alignment horizontal="center" vertical="center" wrapText="1"/>
    </xf>
    <xf numFmtId="0" fontId="11" fillId="8" borderId="34" xfId="0" quotePrefix="1" applyFont="1" applyFill="1" applyBorder="1" applyAlignment="1">
      <alignment horizontal="center" vertical="center" wrapText="1"/>
    </xf>
    <xf numFmtId="0" fontId="11" fillId="8" borderId="35" xfId="0" quotePrefix="1" applyFont="1" applyFill="1" applyBorder="1" applyAlignment="1">
      <alignment horizontal="center" vertical="center" wrapText="1"/>
    </xf>
    <xf numFmtId="0" fontId="11" fillId="8" borderId="36" xfId="0" quotePrefix="1" applyFont="1" applyFill="1" applyBorder="1" applyAlignment="1">
      <alignment horizontal="center" vertical="center" wrapText="1"/>
    </xf>
    <xf numFmtId="0" fontId="11" fillId="8" borderId="37" xfId="0" quotePrefix="1" applyFont="1" applyFill="1" applyBorder="1" applyAlignment="1">
      <alignment horizontal="center" vertical="center" wrapText="1"/>
    </xf>
    <xf numFmtId="0" fontId="11" fillId="8" borderId="38" xfId="0" quotePrefix="1" applyFont="1" applyFill="1" applyBorder="1" applyAlignment="1">
      <alignment horizontal="center" vertical="center" wrapText="1"/>
    </xf>
    <xf numFmtId="0" fontId="11" fillId="8" borderId="39" xfId="0" quotePrefix="1" applyFont="1" applyFill="1" applyBorder="1" applyAlignment="1">
      <alignment horizontal="center" vertical="center" wrapText="1"/>
    </xf>
    <xf numFmtId="3" fontId="16" fillId="5" borderId="40" xfId="0" applyNumberFormat="1" applyFont="1" applyFill="1" applyBorder="1"/>
    <xf numFmtId="3" fontId="16" fillId="5" borderId="41" xfId="0" applyNumberFormat="1" applyFont="1" applyFill="1" applyBorder="1"/>
    <xf numFmtId="164" fontId="16" fillId="5" borderId="40" xfId="0" applyNumberFormat="1" applyFont="1" applyFill="1" applyBorder="1"/>
    <xf numFmtId="164" fontId="16" fillId="5" borderId="42" xfId="0" applyNumberFormat="1" applyFont="1" applyFill="1" applyBorder="1"/>
    <xf numFmtId="1" fontId="16" fillId="5" borderId="7" xfId="0" applyNumberFormat="1" applyFont="1" applyFill="1" applyBorder="1" applyAlignment="1">
      <alignment horizontal="center"/>
    </xf>
    <xf numFmtId="1" fontId="16" fillId="5" borderId="12" xfId="0" applyNumberFormat="1" applyFont="1" applyFill="1" applyBorder="1" applyAlignment="1">
      <alignment horizontal="center"/>
    </xf>
    <xf numFmtId="1" fontId="16" fillId="5" borderId="3" xfId="0" applyNumberFormat="1" applyFont="1" applyFill="1" applyBorder="1" applyAlignment="1">
      <alignment horizontal="center"/>
    </xf>
    <xf numFmtId="1" fontId="16" fillId="5" borderId="17" xfId="0" applyNumberFormat="1" applyFont="1" applyFill="1" applyBorder="1" applyAlignment="1">
      <alignment horizontal="center"/>
    </xf>
    <xf numFmtId="0" fontId="16" fillId="5" borderId="7" xfId="0" applyFont="1" applyFill="1" applyBorder="1" applyAlignment="1">
      <alignment horizontal="center"/>
    </xf>
    <xf numFmtId="0" fontId="16" fillId="5" borderId="12" xfId="0" applyFont="1" applyFill="1" applyBorder="1" applyAlignment="1">
      <alignment horizontal="center"/>
    </xf>
    <xf numFmtId="0" fontId="16" fillId="5" borderId="3" xfId="0" applyFont="1" applyFill="1" applyBorder="1" applyAlignment="1">
      <alignment horizontal="center"/>
    </xf>
    <xf numFmtId="0" fontId="16" fillId="5" borderId="17" xfId="0" applyFont="1" applyFill="1" applyBorder="1" applyAlignment="1">
      <alignment horizontal="center"/>
    </xf>
    <xf numFmtId="1" fontId="16" fillId="5" borderId="7" xfId="0" applyNumberFormat="1" applyFont="1" applyFill="1" applyBorder="1" applyAlignment="1">
      <alignment horizontal="center" vertical="center"/>
    </xf>
    <xf numFmtId="1" fontId="16" fillId="5" borderId="12" xfId="0" applyNumberFormat="1" applyFont="1" applyFill="1" applyBorder="1" applyAlignment="1">
      <alignment horizontal="center" vertical="center"/>
    </xf>
    <xf numFmtId="1" fontId="16" fillId="5" borderId="3" xfId="0" applyNumberFormat="1" applyFont="1" applyFill="1" applyBorder="1" applyAlignment="1">
      <alignment horizontal="center" vertical="center"/>
    </xf>
    <xf numFmtId="1" fontId="16" fillId="5" borderId="17" xfId="0" applyNumberFormat="1" applyFont="1" applyFill="1" applyBorder="1" applyAlignment="1">
      <alignment horizontal="center" vertical="center"/>
    </xf>
    <xf numFmtId="0" fontId="16" fillId="5" borderId="7"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17" xfId="0" applyFont="1" applyFill="1" applyBorder="1" applyAlignment="1">
      <alignment horizontal="center" vertical="center"/>
    </xf>
    <xf numFmtId="1" fontId="11" fillId="5" borderId="7" xfId="0" applyNumberFormat="1" applyFont="1" applyFill="1" applyBorder="1" applyAlignment="1">
      <alignment horizontal="center" vertical="center"/>
    </xf>
    <xf numFmtId="1" fontId="11" fillId="5" borderId="12" xfId="0" applyNumberFormat="1" applyFont="1" applyFill="1" applyBorder="1" applyAlignment="1">
      <alignment horizontal="center" vertical="center"/>
    </xf>
    <xf numFmtId="1" fontId="11" fillId="5" borderId="3" xfId="0" applyNumberFormat="1" applyFont="1" applyFill="1" applyBorder="1" applyAlignment="1">
      <alignment horizontal="center" vertical="center"/>
    </xf>
    <xf numFmtId="1" fontId="11" fillId="5" borderId="17" xfId="0" applyNumberFormat="1" applyFont="1" applyFill="1" applyBorder="1" applyAlignment="1">
      <alignment horizontal="center" vertical="center"/>
    </xf>
    <xf numFmtId="39" fontId="11" fillId="5" borderId="7" xfId="0" quotePrefix="1" applyNumberFormat="1" applyFont="1" applyFill="1" applyBorder="1" applyAlignment="1">
      <alignment horizontal="center" vertical="center" shrinkToFit="1"/>
    </xf>
    <xf numFmtId="4" fontId="11" fillId="5" borderId="12" xfId="0" quotePrefix="1" applyNumberFormat="1" applyFont="1" applyFill="1" applyBorder="1" applyAlignment="1">
      <alignment horizontal="center" vertical="center" shrinkToFit="1"/>
    </xf>
    <xf numFmtId="4" fontId="11" fillId="5" borderId="9" xfId="0" quotePrefix="1" applyNumberFormat="1" applyFont="1" applyFill="1" applyBorder="1" applyAlignment="1">
      <alignment horizontal="center" vertical="center" shrinkToFit="1"/>
    </xf>
    <xf numFmtId="166" fontId="11" fillId="5" borderId="9" xfId="0" quotePrefix="1" applyNumberFormat="1" applyFont="1" applyFill="1" applyBorder="1" applyAlignment="1">
      <alignment horizontal="center" vertical="center" shrinkToFit="1"/>
    </xf>
    <xf numFmtId="168" fontId="11" fillId="5" borderId="7" xfId="0" quotePrefix="1" applyNumberFormat="1" applyFont="1" applyFill="1" applyBorder="1" applyAlignment="1">
      <alignment horizontal="center" vertical="center" shrinkToFit="1"/>
    </xf>
    <xf numFmtId="166" fontId="11" fillId="5" borderId="17" xfId="0" quotePrefix="1" applyNumberFormat="1" applyFont="1" applyFill="1" applyBorder="1" applyAlignment="1">
      <alignment horizontal="center" vertical="center" shrinkToFit="1"/>
    </xf>
    <xf numFmtId="3" fontId="11" fillId="9" borderId="0" xfId="0" quotePrefix="1" applyNumberFormat="1" applyFont="1" applyFill="1" applyBorder="1" applyAlignment="1" applyProtection="1">
      <alignment horizontal="center" vertical="center" wrapText="1"/>
    </xf>
    <xf numFmtId="3" fontId="11" fillId="9" borderId="13" xfId="0" quotePrefix="1" applyNumberFormat="1" applyFont="1" applyFill="1" applyBorder="1" applyAlignment="1" applyProtection="1">
      <alignment horizontal="center" vertical="center" wrapText="1"/>
    </xf>
    <xf numFmtId="0" fontId="5" fillId="0" borderId="0" xfId="0" applyFont="1" applyFill="1" applyBorder="1"/>
    <xf numFmtId="0" fontId="5" fillId="20" borderId="0" xfId="0" applyFont="1" applyFill="1" applyBorder="1"/>
    <xf numFmtId="0" fontId="5" fillId="20" borderId="0" xfId="0" applyFont="1" applyFill="1"/>
    <xf numFmtId="0" fontId="21" fillId="22" borderId="28" xfId="0" applyFont="1" applyFill="1" applyBorder="1" applyAlignment="1"/>
    <xf numFmtId="0" fontId="0" fillId="0" borderId="0" xfId="0" applyFill="1" applyBorder="1" applyProtection="1"/>
    <xf numFmtId="0" fontId="4" fillId="20" borderId="0" xfId="0" applyFont="1" applyFill="1" applyAlignment="1" applyProtection="1">
      <alignment vertical="center"/>
    </xf>
    <xf numFmtId="0" fontId="4" fillId="0" borderId="0" xfId="0" applyFont="1" applyFill="1" applyAlignment="1" applyProtection="1">
      <alignment vertical="center"/>
    </xf>
    <xf numFmtId="0" fontId="6" fillId="22" borderId="25" xfId="0" applyFont="1" applyFill="1" applyBorder="1" applyAlignment="1" applyProtection="1">
      <alignment horizontal="left" vertical="center"/>
    </xf>
    <xf numFmtId="0" fontId="6" fillId="22" borderId="0" xfId="0" applyFont="1" applyFill="1" applyBorder="1" applyAlignment="1" applyProtection="1">
      <alignment horizontal="left" vertical="center"/>
    </xf>
    <xf numFmtId="0" fontId="6" fillId="22" borderId="28" xfId="0" applyFont="1" applyFill="1" applyBorder="1" applyAlignment="1" applyProtection="1">
      <alignment horizontal="left" vertical="center"/>
    </xf>
    <xf numFmtId="1" fontId="6" fillId="22" borderId="28" xfId="0" quotePrefix="1" applyNumberFormat="1" applyFont="1" applyFill="1" applyBorder="1" applyAlignment="1" applyProtection="1">
      <alignment vertical="center"/>
    </xf>
    <xf numFmtId="49" fontId="6" fillId="23" borderId="43" xfId="0" applyNumberFormat="1" applyFont="1" applyFill="1" applyBorder="1" applyAlignment="1" applyProtection="1">
      <alignment horizontal="left" vertical="center" indent="1"/>
    </xf>
    <xf numFmtId="0" fontId="6" fillId="22" borderId="26" xfId="0" applyFont="1" applyFill="1" applyBorder="1" applyAlignment="1" applyProtection="1">
      <alignment horizontal="left" vertical="center"/>
    </xf>
    <xf numFmtId="0" fontId="6" fillId="22" borderId="2" xfId="0" applyFont="1" applyFill="1" applyBorder="1" applyAlignment="1" applyProtection="1">
      <alignment horizontal="left" vertical="center"/>
    </xf>
    <xf numFmtId="0" fontId="6" fillId="22" borderId="29" xfId="0" applyFont="1" applyFill="1" applyBorder="1" applyAlignment="1" applyProtection="1">
      <alignment horizontal="left" vertical="center"/>
    </xf>
    <xf numFmtId="1" fontId="6" fillId="22" borderId="44" xfId="0" quotePrefix="1" applyNumberFormat="1" applyFont="1" applyFill="1" applyBorder="1" applyAlignment="1" applyProtection="1">
      <alignment vertical="center"/>
    </xf>
    <xf numFmtId="0" fontId="21" fillId="22" borderId="0" xfId="0" applyFont="1" applyFill="1" applyBorder="1" applyAlignment="1">
      <alignment horizontal="center"/>
    </xf>
    <xf numFmtId="3" fontId="1" fillId="5" borderId="37" xfId="0" applyNumberFormat="1" applyFont="1" applyFill="1" applyBorder="1" applyAlignment="1"/>
    <xf numFmtId="3" fontId="1" fillId="5" borderId="45" xfId="0" applyNumberFormat="1" applyFont="1" applyFill="1" applyBorder="1"/>
    <xf numFmtId="164" fontId="1" fillId="5" borderId="45" xfId="0" applyNumberFormat="1" applyFont="1" applyFill="1" applyBorder="1"/>
    <xf numFmtId="4" fontId="1" fillId="5" borderId="4" xfId="0" applyNumberFormat="1" applyFont="1" applyFill="1" applyBorder="1"/>
    <xf numFmtId="0" fontId="1" fillId="5" borderId="6" xfId="0" applyFont="1" applyFill="1" applyBorder="1"/>
    <xf numFmtId="3" fontId="23" fillId="5" borderId="6" xfId="0" applyNumberFormat="1" applyFont="1" applyFill="1" applyBorder="1" applyAlignment="1">
      <alignment horizontal="center"/>
    </xf>
    <xf numFmtId="0" fontId="6" fillId="5" borderId="6" xfId="0" applyFont="1" applyFill="1" applyBorder="1" applyAlignment="1">
      <alignment horizontal="center"/>
    </xf>
    <xf numFmtId="0" fontId="6" fillId="5" borderId="6" xfId="0" applyFont="1" applyFill="1" applyBorder="1" applyAlignment="1">
      <alignment horizontal="center" vertical="center"/>
    </xf>
    <xf numFmtId="0" fontId="6" fillId="5" borderId="46" xfId="0" applyFont="1" applyFill="1" applyBorder="1" applyAlignment="1">
      <alignment horizontal="center" vertical="center"/>
    </xf>
    <xf numFmtId="1" fontId="1" fillId="7" borderId="47" xfId="0" applyNumberFormat="1" applyFont="1" applyFill="1" applyBorder="1" applyAlignment="1">
      <alignment horizontal="center"/>
    </xf>
    <xf numFmtId="1" fontId="1" fillId="7" borderId="48" xfId="0" applyNumberFormat="1" applyFont="1" applyFill="1" applyBorder="1" applyAlignment="1">
      <alignment horizontal="center"/>
    </xf>
    <xf numFmtId="0" fontId="0" fillId="11" borderId="0" xfId="0" applyFill="1"/>
    <xf numFmtId="3" fontId="1" fillId="5" borderId="49" xfId="0" applyNumberFormat="1" applyFont="1" applyFill="1" applyBorder="1" applyAlignment="1"/>
    <xf numFmtId="3" fontId="11" fillId="5" borderId="2" xfId="0" applyNumberFormat="1" applyFont="1" applyFill="1" applyBorder="1" applyAlignment="1">
      <alignment horizontal="right" vertical="center"/>
    </xf>
    <xf numFmtId="1" fontId="4" fillId="5" borderId="2" xfId="0" applyNumberFormat="1" applyFont="1" applyFill="1" applyBorder="1" applyAlignment="1">
      <alignment horizontal="center" vertical="center"/>
    </xf>
    <xf numFmtId="1" fontId="4" fillId="5" borderId="50" xfId="0" applyNumberFormat="1" applyFont="1" applyFill="1" applyBorder="1" applyAlignment="1">
      <alignment vertical="center"/>
    </xf>
    <xf numFmtId="4" fontId="1" fillId="5" borderId="4" xfId="0" applyNumberFormat="1" applyFont="1" applyFill="1" applyBorder="1" applyAlignment="1">
      <alignment vertical="center"/>
    </xf>
    <xf numFmtId="0" fontId="1" fillId="5" borderId="0" xfId="0" applyFont="1" applyFill="1" applyBorder="1" applyAlignment="1">
      <alignment horizontal="left" vertical="center"/>
    </xf>
    <xf numFmtId="49" fontId="1" fillId="5" borderId="0" xfId="0" applyNumberFormat="1" applyFont="1" applyFill="1" applyBorder="1" applyAlignment="1">
      <alignment vertical="center"/>
    </xf>
    <xf numFmtId="3" fontId="23" fillId="5" borderId="0" xfId="0" applyNumberFormat="1" applyFont="1" applyFill="1" applyBorder="1" applyAlignment="1">
      <alignment horizontal="center" vertical="center"/>
    </xf>
    <xf numFmtId="0" fontId="1" fillId="7" borderId="51" xfId="0" applyFont="1" applyFill="1" applyBorder="1" applyAlignment="1">
      <alignment horizontal="center" vertical="center"/>
    </xf>
    <xf numFmtId="0" fontId="0" fillId="11" borderId="0" xfId="0" applyFill="1" applyAlignment="1">
      <alignment vertical="center"/>
    </xf>
    <xf numFmtId="0" fontId="4" fillId="5" borderId="33" xfId="0" applyFont="1" applyFill="1" applyBorder="1" applyAlignment="1">
      <alignment horizontal="center" vertical="center"/>
    </xf>
    <xf numFmtId="0" fontId="4" fillId="5" borderId="40" xfId="0" applyFont="1" applyFill="1" applyBorder="1" applyAlignment="1">
      <alignment vertical="center"/>
    </xf>
    <xf numFmtId="0" fontId="1" fillId="5" borderId="0" xfId="0" applyFont="1" applyFill="1" applyBorder="1" applyAlignment="1">
      <alignment vertical="center"/>
    </xf>
    <xf numFmtId="0" fontId="5" fillId="11" borderId="0" xfId="0" applyFont="1" applyFill="1" applyAlignment="1">
      <alignment vertical="center"/>
    </xf>
    <xf numFmtId="1" fontId="4" fillId="5" borderId="45" xfId="0" applyNumberFormat="1" applyFont="1" applyFill="1" applyBorder="1" applyAlignment="1">
      <alignment horizontal="center" vertical="center"/>
    </xf>
    <xf numFmtId="1" fontId="4" fillId="5" borderId="45" xfId="0" applyNumberFormat="1" applyFont="1" applyFill="1" applyBorder="1" applyAlignment="1">
      <alignment vertical="center"/>
    </xf>
    <xf numFmtId="49" fontId="9" fillId="5" borderId="0" xfId="0" quotePrefix="1" applyNumberFormat="1" applyFont="1" applyFill="1" applyBorder="1" applyAlignment="1" applyProtection="1">
      <alignment vertical="center"/>
      <protection locked="0"/>
    </xf>
    <xf numFmtId="0" fontId="1" fillId="7" borderId="11" xfId="0" applyFont="1" applyFill="1" applyBorder="1" applyAlignment="1">
      <alignment horizontal="center" vertical="center"/>
    </xf>
    <xf numFmtId="0" fontId="24" fillId="11" borderId="7" xfId="0" applyFont="1" applyFill="1" applyBorder="1" applyAlignment="1">
      <alignment vertical="center"/>
    </xf>
    <xf numFmtId="0" fontId="25" fillId="11" borderId="7" xfId="0" applyFont="1" applyFill="1" applyBorder="1" applyAlignment="1">
      <alignment horizontal="center" vertical="center"/>
    </xf>
    <xf numFmtId="49" fontId="1" fillId="5" borderId="0" xfId="0" applyNumberFormat="1" applyFont="1" applyFill="1" applyBorder="1" applyAlignment="1">
      <alignment horizontal="center" vertical="center"/>
    </xf>
    <xf numFmtId="1" fontId="14" fillId="7" borderId="52" xfId="0" applyNumberFormat="1" applyFont="1" applyFill="1" applyBorder="1" applyAlignment="1">
      <alignment horizontal="center" vertical="center"/>
    </xf>
    <xf numFmtId="1" fontId="14" fillId="7" borderId="53" xfId="0" applyNumberFormat="1" applyFont="1" applyFill="1" applyBorder="1" applyAlignment="1">
      <alignment horizontal="center" vertical="center"/>
    </xf>
    <xf numFmtId="0" fontId="26" fillId="11" borderId="7" xfId="0" applyFont="1" applyFill="1" applyBorder="1" applyAlignment="1">
      <alignment horizontal="center" vertical="center"/>
    </xf>
    <xf numFmtId="3" fontId="1" fillId="5" borderId="0" xfId="0" applyNumberFormat="1" applyFont="1" applyFill="1" applyBorder="1" applyAlignment="1"/>
    <xf numFmtId="3" fontId="11" fillId="5" borderId="0" xfId="0" applyNumberFormat="1" applyFont="1" applyFill="1" applyBorder="1" applyAlignment="1">
      <alignment horizontal="right" vertical="center"/>
    </xf>
    <xf numFmtId="1" fontId="14" fillId="5" borderId="6" xfId="0" applyNumberFormat="1" applyFont="1" applyFill="1" applyBorder="1" applyAlignment="1">
      <alignment horizontal="center" vertical="center"/>
    </xf>
    <xf numFmtId="1" fontId="14" fillId="5" borderId="6" xfId="0" applyNumberFormat="1" applyFont="1" applyFill="1" applyBorder="1" applyAlignment="1">
      <alignment vertical="center"/>
    </xf>
    <xf numFmtId="4" fontId="1" fillId="5" borderId="6" xfId="0" applyNumberFormat="1" applyFont="1" applyFill="1" applyBorder="1" applyAlignment="1">
      <alignment horizontal="right" vertical="center"/>
    </xf>
    <xf numFmtId="164" fontId="1" fillId="5" borderId="0" xfId="0" applyNumberFormat="1" applyFont="1" applyFill="1" applyBorder="1" applyAlignment="1">
      <alignment horizontal="left" vertical="center"/>
    </xf>
    <xf numFmtId="164" fontId="1" fillId="5" borderId="0" xfId="0" applyNumberFormat="1" applyFont="1" applyFill="1" applyBorder="1" applyAlignment="1">
      <alignment horizontal="center" vertical="center"/>
    </xf>
    <xf numFmtId="3" fontId="1" fillId="5" borderId="31" xfId="0" applyNumberFormat="1" applyFont="1" applyFill="1" applyBorder="1" applyAlignment="1">
      <alignment horizontal="center" vertical="center"/>
    </xf>
    <xf numFmtId="2" fontId="1" fillId="5" borderId="31" xfId="0" applyNumberFormat="1" applyFont="1" applyFill="1" applyBorder="1" applyAlignment="1">
      <alignment horizontal="center" vertical="center"/>
    </xf>
    <xf numFmtId="0" fontId="1" fillId="5" borderId="31" xfId="0" applyFont="1" applyFill="1" applyBorder="1" applyAlignment="1">
      <alignment horizontal="center" vertical="center"/>
    </xf>
    <xf numFmtId="3" fontId="3" fillId="4" borderId="13" xfId="0" quotePrefix="1" applyNumberFormat="1" applyFont="1" applyFill="1" applyBorder="1" applyAlignment="1">
      <alignment horizontal="center"/>
    </xf>
    <xf numFmtId="1" fontId="3" fillId="4" borderId="10" xfId="0" applyNumberFormat="1" applyFont="1" applyFill="1" applyBorder="1" applyAlignment="1">
      <alignment horizontal="center"/>
    </xf>
    <xf numFmtId="9" fontId="3" fillId="4" borderId="7" xfId="0" applyNumberFormat="1" applyFont="1" applyFill="1" applyBorder="1" applyAlignment="1">
      <alignment horizontal="center"/>
    </xf>
    <xf numFmtId="3" fontId="3" fillId="4" borderId="7" xfId="0" quotePrefix="1" applyNumberFormat="1" applyFont="1" applyFill="1" applyBorder="1" applyAlignment="1">
      <alignment horizontal="center"/>
    </xf>
    <xf numFmtId="3" fontId="24" fillId="11" borderId="7" xfId="0" applyNumberFormat="1" applyFont="1" applyFill="1" applyBorder="1"/>
    <xf numFmtId="0" fontId="25" fillId="11" borderId="7" xfId="0" applyFont="1" applyFill="1" applyBorder="1" applyAlignment="1">
      <alignment horizontal="center"/>
    </xf>
    <xf numFmtId="39" fontId="3" fillId="6" borderId="7" xfId="0" quotePrefix="1" applyNumberFormat="1" applyFont="1" applyFill="1" applyBorder="1" applyAlignment="1">
      <alignment horizontal="center" vertical="center" wrapText="1"/>
    </xf>
    <xf numFmtId="166" fontId="3" fillId="6" borderId="7" xfId="0" quotePrefix="1" applyNumberFormat="1" applyFont="1" applyFill="1" applyBorder="1" applyAlignment="1">
      <alignment horizontal="center" vertical="center" wrapText="1"/>
    </xf>
    <xf numFmtId="168" fontId="3" fillId="6" borderId="7" xfId="0" quotePrefix="1" applyNumberFormat="1" applyFont="1" applyFill="1" applyBorder="1" applyAlignment="1">
      <alignment horizontal="center" vertical="center" wrapText="1"/>
    </xf>
    <xf numFmtId="0" fontId="3" fillId="7" borderId="40" xfId="0" applyFont="1" applyFill="1" applyBorder="1" applyAlignment="1">
      <alignment horizontal="center"/>
    </xf>
    <xf numFmtId="0" fontId="3" fillId="7" borderId="41" xfId="0" applyFont="1" applyFill="1" applyBorder="1" applyAlignment="1">
      <alignment horizontal="center"/>
    </xf>
    <xf numFmtId="2" fontId="5" fillId="0" borderId="8" xfId="0" applyNumberFormat="1" applyFont="1" applyFill="1" applyBorder="1"/>
    <xf numFmtId="0" fontId="0" fillId="0" borderId="7" xfId="0" applyFill="1" applyBorder="1" applyAlignment="1">
      <alignment horizontal="center"/>
    </xf>
    <xf numFmtId="0" fontId="3" fillId="8" borderId="8" xfId="0" quotePrefix="1" applyFont="1" applyFill="1" applyBorder="1" applyAlignment="1">
      <alignment horizontal="center" vertical="center" wrapText="1"/>
    </xf>
    <xf numFmtId="0" fontId="3" fillId="8" borderId="7" xfId="0" quotePrefix="1"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7" borderId="54" xfId="0" applyFont="1" applyFill="1" applyBorder="1" applyAlignment="1">
      <alignment horizontal="center" vertical="center" wrapText="1"/>
    </xf>
    <xf numFmtId="0" fontId="3" fillId="7" borderId="55" xfId="0" applyFont="1" applyFill="1" applyBorder="1" applyAlignment="1">
      <alignment horizontal="center" vertical="center" wrapText="1"/>
    </xf>
    <xf numFmtId="0" fontId="4" fillId="0" borderId="35" xfId="0" applyFont="1" applyFill="1" applyBorder="1" applyAlignment="1">
      <alignment horizontal="center" wrapText="1"/>
    </xf>
    <xf numFmtId="4" fontId="3" fillId="12" borderId="8" xfId="0" quotePrefix="1" applyNumberFormat="1" applyFont="1" applyFill="1" applyBorder="1" applyAlignment="1">
      <alignment horizontal="center" vertical="center" wrapText="1"/>
    </xf>
    <xf numFmtId="4" fontId="3" fillId="12" borderId="7" xfId="0" applyNumberFormat="1" applyFont="1" applyFill="1" applyBorder="1" applyAlignment="1">
      <alignment horizontal="center" vertical="center" wrapText="1"/>
    </xf>
    <xf numFmtId="4" fontId="3" fillId="12" borderId="7" xfId="0" quotePrefix="1" applyNumberFormat="1" applyFont="1" applyFill="1" applyBorder="1" applyAlignment="1">
      <alignment horizontal="center" vertical="center" wrapText="1"/>
    </xf>
    <xf numFmtId="4" fontId="3" fillId="6" borderId="56" xfId="0" quotePrefix="1" applyNumberFormat="1" applyFont="1" applyFill="1" applyBorder="1" applyAlignment="1">
      <alignment horizontal="center" vertical="center" wrapText="1"/>
    </xf>
    <xf numFmtId="4" fontId="3" fillId="6" borderId="57" xfId="0" quotePrefix="1" applyNumberFormat="1" applyFont="1" applyFill="1" applyBorder="1" applyAlignment="1">
      <alignment horizontal="center" vertical="center" wrapText="1"/>
    </xf>
    <xf numFmtId="10" fontId="3" fillId="6" borderId="58" xfId="0" quotePrefix="1" applyNumberFormat="1" applyFont="1" applyFill="1" applyBorder="1" applyAlignment="1">
      <alignment horizontal="center" vertical="center" wrapText="1"/>
    </xf>
    <xf numFmtId="4" fontId="3" fillId="6" borderId="59" xfId="0" quotePrefix="1" applyNumberFormat="1" applyFont="1" applyFill="1" applyBorder="1" applyAlignment="1">
      <alignment horizontal="center" vertical="center" wrapText="1"/>
    </xf>
    <xf numFmtId="49" fontId="4" fillId="4" borderId="11" xfId="0" applyNumberFormat="1" applyFont="1" applyFill="1" applyBorder="1" applyAlignment="1" applyProtection="1">
      <alignment horizontal="center"/>
      <protection locked="0"/>
    </xf>
    <xf numFmtId="165" fontId="4" fillId="4" borderId="11" xfId="0" applyNumberFormat="1" applyFont="1" applyFill="1" applyBorder="1" applyProtection="1">
      <protection locked="0"/>
    </xf>
    <xf numFmtId="4" fontId="4" fillId="4" borderId="7" xfId="0" applyNumberFormat="1" applyFont="1" applyFill="1" applyBorder="1" applyProtection="1">
      <protection locked="0"/>
    </xf>
    <xf numFmtId="3" fontId="4" fillId="9" borderId="7" xfId="0" applyNumberFormat="1" applyFont="1" applyFill="1" applyBorder="1" applyProtection="1">
      <protection locked="0"/>
    </xf>
    <xf numFmtId="3" fontId="4" fillId="8" borderId="7" xfId="10" applyNumberFormat="1" applyFont="1" applyFill="1" applyBorder="1" applyAlignment="1">
      <alignment horizontal="center"/>
    </xf>
    <xf numFmtId="1" fontId="0" fillId="13" borderId="7" xfId="0" applyNumberFormat="1" applyFill="1" applyBorder="1" applyAlignment="1">
      <alignment horizontal="center"/>
    </xf>
    <xf numFmtId="4" fontId="0" fillId="13" borderId="7" xfId="0" quotePrefix="1" applyNumberFormat="1" applyFill="1" applyBorder="1"/>
    <xf numFmtId="0" fontId="0" fillId="13" borderId="7" xfId="0" quotePrefix="1" applyFill="1" applyBorder="1" applyAlignment="1">
      <alignment horizontal="center"/>
    </xf>
    <xf numFmtId="3" fontId="0" fillId="14" borderId="7" xfId="0" quotePrefix="1" applyNumberFormat="1" applyFill="1" applyBorder="1" applyAlignment="1">
      <alignment horizontal="center"/>
    </xf>
    <xf numFmtId="3" fontId="0" fillId="13" borderId="7" xfId="0" quotePrefix="1" applyNumberFormat="1" applyFill="1" applyBorder="1" applyAlignment="1">
      <alignment horizontal="center"/>
    </xf>
    <xf numFmtId="0" fontId="0" fillId="15" borderId="7" xfId="0" quotePrefix="1" applyFill="1" applyBorder="1" applyAlignment="1">
      <alignment horizontal="center"/>
    </xf>
    <xf numFmtId="167" fontId="4" fillId="13" borderId="7" xfId="0" quotePrefix="1" applyNumberFormat="1" applyFont="1" applyFill="1" applyBorder="1" applyAlignment="1">
      <alignment horizontal="center"/>
    </xf>
    <xf numFmtId="3" fontId="4" fillId="13" borderId="7" xfId="10" applyNumberFormat="1" applyFont="1" applyFill="1" applyBorder="1" applyAlignment="1">
      <alignment horizontal="center"/>
    </xf>
    <xf numFmtId="43" fontId="4" fillId="13" borderId="7" xfId="0" quotePrefix="1" applyNumberFormat="1" applyFont="1" applyFill="1" applyBorder="1" applyAlignment="1">
      <alignment horizontal="center"/>
    </xf>
    <xf numFmtId="10" fontId="3" fillId="0" borderId="7" xfId="0" applyNumberFormat="1" applyFont="1" applyFill="1" applyBorder="1" applyAlignment="1">
      <alignment horizontal="center"/>
    </xf>
    <xf numFmtId="0" fontId="4" fillId="7" borderId="51" xfId="0" quotePrefix="1" applyFont="1" applyFill="1" applyBorder="1" applyAlignment="1">
      <alignment horizontal="center"/>
    </xf>
    <xf numFmtId="43" fontId="4" fillId="8" borderId="51" xfId="0" quotePrefix="1" applyNumberFormat="1" applyFont="1" applyFill="1" applyBorder="1" applyAlignment="1">
      <alignment horizontal="center"/>
    </xf>
    <xf numFmtId="10" fontId="4" fillId="14" borderId="7" xfId="0" applyNumberFormat="1" applyFont="1" applyFill="1" applyBorder="1"/>
    <xf numFmtId="0" fontId="4" fillId="0" borderId="7" xfId="0" applyFont="1" applyFill="1" applyBorder="1" applyAlignment="1">
      <alignment horizontal="center"/>
    </xf>
    <xf numFmtId="1" fontId="4" fillId="4" borderId="9" xfId="0" applyNumberFormat="1" applyFont="1" applyFill="1" applyBorder="1" applyAlignment="1" applyProtection="1">
      <alignment horizontal="center"/>
      <protection hidden="1"/>
    </xf>
    <xf numFmtId="0" fontId="4" fillId="4" borderId="11" xfId="0" applyFont="1" applyFill="1" applyBorder="1" applyAlignment="1" applyProtection="1">
      <alignment horizontal="center"/>
      <protection hidden="1"/>
    </xf>
    <xf numFmtId="4" fontId="4" fillId="4" borderId="11" xfId="0" applyNumberFormat="1" applyFont="1" applyFill="1" applyBorder="1" applyAlignment="1" applyProtection="1">
      <alignment horizontal="center"/>
      <protection hidden="1"/>
    </xf>
    <xf numFmtId="1" fontId="4" fillId="4" borderId="11" xfId="0" applyNumberFormat="1" applyFont="1" applyFill="1" applyBorder="1" applyProtection="1">
      <protection hidden="1"/>
    </xf>
    <xf numFmtId="3" fontId="4" fillId="4" borderId="15" xfId="0" applyNumberFormat="1" applyFont="1" applyFill="1" applyBorder="1" applyProtection="1">
      <protection hidden="1"/>
    </xf>
    <xf numFmtId="3" fontId="4" fillId="4" borderId="11" xfId="0" applyNumberFormat="1" applyFont="1" applyFill="1" applyBorder="1" applyProtection="1">
      <protection hidden="1"/>
    </xf>
    <xf numFmtId="3" fontId="4" fillId="4" borderId="7" xfId="0" applyNumberFormat="1" applyFont="1" applyFill="1" applyBorder="1" applyProtection="1">
      <protection hidden="1"/>
    </xf>
    <xf numFmtId="3" fontId="4" fillId="9" borderId="7" xfId="0" applyNumberFormat="1" applyFont="1" applyFill="1" applyBorder="1" applyProtection="1">
      <protection hidden="1"/>
    </xf>
    <xf numFmtId="0" fontId="4" fillId="7" borderId="7" xfId="0" quotePrefix="1" applyFont="1" applyFill="1" applyBorder="1" applyAlignment="1" applyProtection="1">
      <alignment horizontal="center"/>
      <protection hidden="1"/>
    </xf>
    <xf numFmtId="49" fontId="4" fillId="8" borderId="7" xfId="10" quotePrefix="1" applyNumberFormat="1" applyFont="1" applyFill="1" applyBorder="1" applyAlignment="1" applyProtection="1">
      <alignment horizontal="center"/>
      <protection hidden="1"/>
    </xf>
    <xf numFmtId="43" fontId="4" fillId="8" borderId="7" xfId="0" quotePrefix="1" applyNumberFormat="1" applyFont="1" applyFill="1" applyBorder="1" applyAlignment="1" applyProtection="1">
      <alignment horizontal="center"/>
      <protection hidden="1"/>
    </xf>
    <xf numFmtId="167" fontId="4" fillId="8" borderId="7" xfId="0" quotePrefix="1" applyNumberFormat="1" applyFont="1" applyFill="1" applyBorder="1" applyAlignment="1" applyProtection="1">
      <alignment horizontal="center"/>
      <protection hidden="1"/>
    </xf>
    <xf numFmtId="3" fontId="4" fillId="8" borderId="7" xfId="10" applyNumberFormat="1" applyFont="1" applyFill="1" applyBorder="1" applyAlignment="1" applyProtection="1">
      <alignment horizontal="center"/>
      <protection hidden="1"/>
    </xf>
    <xf numFmtId="3" fontId="4" fillId="2" borderId="7" xfId="0" applyNumberFormat="1" applyFont="1" applyFill="1" applyBorder="1" applyProtection="1">
      <protection hidden="1"/>
    </xf>
    <xf numFmtId="4" fontId="4" fillId="2" borderId="7" xfId="0" applyNumberFormat="1" applyFont="1" applyFill="1" applyBorder="1" applyProtection="1">
      <protection hidden="1"/>
    </xf>
    <xf numFmtId="1" fontId="0" fillId="13" borderId="7" xfId="0" applyNumberFormat="1" applyFill="1" applyBorder="1" applyAlignment="1" applyProtection="1">
      <alignment horizontal="center"/>
      <protection hidden="1"/>
    </xf>
    <xf numFmtId="4" fontId="0" fillId="13" borderId="7" xfId="0" quotePrefix="1" applyNumberFormat="1" applyFill="1" applyBorder="1" applyProtection="1">
      <protection hidden="1"/>
    </xf>
    <xf numFmtId="0" fontId="0" fillId="13" borderId="7" xfId="0" quotePrefix="1" applyFill="1" applyBorder="1" applyAlignment="1" applyProtection="1">
      <alignment horizontal="center"/>
      <protection hidden="1"/>
    </xf>
    <xf numFmtId="3" fontId="0" fillId="14" borderId="7" xfId="0" quotePrefix="1" applyNumberFormat="1" applyFill="1" applyBorder="1" applyAlignment="1" applyProtection="1">
      <alignment horizontal="center"/>
      <protection hidden="1"/>
    </xf>
    <xf numFmtId="3" fontId="0" fillId="13" borderId="7" xfId="0" quotePrefix="1" applyNumberFormat="1" applyFill="1" applyBorder="1" applyAlignment="1" applyProtection="1">
      <alignment horizontal="center"/>
      <protection hidden="1"/>
    </xf>
    <xf numFmtId="0" fontId="0" fillId="15" borderId="7" xfId="0" quotePrefix="1" applyFill="1" applyBorder="1" applyAlignment="1" applyProtection="1">
      <alignment horizontal="center"/>
      <protection hidden="1"/>
    </xf>
    <xf numFmtId="167" fontId="4" fillId="13" borderId="7" xfId="0" quotePrefix="1" applyNumberFormat="1" applyFont="1" applyFill="1" applyBorder="1" applyAlignment="1" applyProtection="1">
      <alignment horizontal="center"/>
      <protection hidden="1"/>
    </xf>
    <xf numFmtId="3" fontId="4" fillId="13" borderId="7" xfId="10" applyNumberFormat="1" applyFont="1" applyFill="1" applyBorder="1" applyAlignment="1" applyProtection="1">
      <alignment horizontal="center"/>
      <protection hidden="1"/>
    </xf>
    <xf numFmtId="43" fontId="4" fillId="13" borderId="7" xfId="0" quotePrefix="1" applyNumberFormat="1" applyFont="1" applyFill="1" applyBorder="1" applyAlignment="1" applyProtection="1">
      <alignment horizontal="center"/>
      <protection hidden="1"/>
    </xf>
    <xf numFmtId="10" fontId="3" fillId="0" borderId="7" xfId="0" applyNumberFormat="1" applyFont="1" applyFill="1" applyBorder="1" applyAlignment="1" applyProtection="1">
      <alignment horizontal="center"/>
      <protection hidden="1"/>
    </xf>
    <xf numFmtId="0" fontId="4" fillId="7" borderId="51" xfId="0" quotePrefix="1" applyFont="1" applyFill="1" applyBorder="1" applyAlignment="1" applyProtection="1">
      <alignment horizontal="center"/>
      <protection hidden="1"/>
    </xf>
    <xf numFmtId="0" fontId="4" fillId="7" borderId="60" xfId="0" quotePrefix="1" applyFont="1" applyFill="1" applyBorder="1" applyAlignment="1" applyProtection="1">
      <alignment horizontal="center"/>
      <protection hidden="1"/>
    </xf>
    <xf numFmtId="43" fontId="4" fillId="8" borderId="51" xfId="0" quotePrefix="1" applyNumberFormat="1" applyFont="1" applyFill="1" applyBorder="1" applyAlignment="1" applyProtection="1">
      <alignment horizontal="center"/>
      <protection hidden="1"/>
    </xf>
    <xf numFmtId="43" fontId="4" fillId="8" borderId="11" xfId="0" quotePrefix="1" applyNumberFormat="1" applyFont="1" applyFill="1" applyBorder="1" applyAlignment="1" applyProtection="1">
      <alignment horizontal="center"/>
      <protection hidden="1"/>
    </xf>
    <xf numFmtId="167" fontId="4" fillId="8" borderId="14" xfId="0" quotePrefix="1" applyNumberFormat="1" applyFont="1" applyFill="1" applyBorder="1" applyAlignment="1" applyProtection="1">
      <alignment horizontal="center"/>
      <protection hidden="1"/>
    </xf>
    <xf numFmtId="3" fontId="4" fillId="8" borderId="15" xfId="10" applyNumberFormat="1" applyFont="1" applyFill="1" applyBorder="1" applyAlignment="1" applyProtection="1">
      <alignment horizontal="center"/>
      <protection hidden="1"/>
    </xf>
    <xf numFmtId="10" fontId="4" fillId="14" borderId="7" xfId="0" applyNumberFormat="1" applyFont="1" applyFill="1" applyBorder="1" applyProtection="1">
      <protection hidden="1"/>
    </xf>
    <xf numFmtId="0" fontId="4" fillId="0" borderId="7" xfId="0" applyFont="1" applyFill="1" applyBorder="1" applyAlignment="1" applyProtection="1">
      <alignment horizontal="center"/>
      <protection hidden="1"/>
    </xf>
    <xf numFmtId="1" fontId="4" fillId="24" borderId="11" xfId="0" applyNumberFormat="1" applyFont="1" applyFill="1" applyBorder="1" applyAlignment="1" applyProtection="1">
      <alignment horizontal="center"/>
      <protection hidden="1"/>
    </xf>
    <xf numFmtId="3" fontId="0" fillId="3" borderId="0" xfId="0" quotePrefix="1" applyNumberFormat="1" applyFill="1" applyBorder="1" applyAlignment="1">
      <alignment horizontal="left"/>
    </xf>
    <xf numFmtId="2" fontId="0" fillId="3" borderId="0" xfId="0" quotePrefix="1" applyNumberFormat="1" applyFill="1" applyBorder="1"/>
    <xf numFmtId="0" fontId="0" fillId="3" borderId="0" xfId="0" quotePrefix="1" applyFill="1" applyBorder="1" applyAlignment="1">
      <alignment horizontal="center"/>
    </xf>
    <xf numFmtId="164" fontId="0" fillId="3" borderId="0" xfId="0" quotePrefix="1" applyNumberFormat="1" applyFill="1" applyBorder="1"/>
    <xf numFmtId="3" fontId="0" fillId="3" borderId="0" xfId="0" quotePrefix="1" applyNumberFormat="1" applyFill="1" applyBorder="1" applyAlignment="1">
      <alignment horizontal="center"/>
    </xf>
    <xf numFmtId="4" fontId="0" fillId="3" borderId="0" xfId="0" quotePrefix="1" applyNumberFormat="1" applyFill="1" applyBorder="1"/>
    <xf numFmtId="0" fontId="0" fillId="15" borderId="0" xfId="0" quotePrefix="1" applyFill="1" applyBorder="1" applyAlignment="1">
      <alignment horizontal="center"/>
    </xf>
    <xf numFmtId="0" fontId="2" fillId="3" borderId="0" xfId="0" quotePrefix="1" applyFont="1" applyFill="1" applyBorder="1" applyAlignment="1">
      <alignment horizontal="center"/>
    </xf>
    <xf numFmtId="0" fontId="0" fillId="12" borderId="0" xfId="0" applyFill="1" applyBorder="1"/>
    <xf numFmtId="0" fontId="0" fillId="12" borderId="28" xfId="0" applyFill="1" applyBorder="1"/>
    <xf numFmtId="3" fontId="1" fillId="0" borderId="0" xfId="10" applyNumberFormat="1" applyFill="1" applyBorder="1" applyProtection="1">
      <protection locked="0"/>
    </xf>
    <xf numFmtId="38" fontId="0" fillId="0" borderId="4" xfId="0" applyNumberFormat="1" applyFill="1" applyBorder="1"/>
    <xf numFmtId="0" fontId="0" fillId="15" borderId="0" xfId="0" applyFill="1"/>
    <xf numFmtId="0" fontId="2" fillId="0" borderId="0" xfId="0" applyFont="1" applyFill="1" applyAlignment="1">
      <alignment horizontal="center"/>
    </xf>
    <xf numFmtId="0" fontId="0" fillId="0" borderId="28" xfId="0" applyFill="1" applyBorder="1"/>
    <xf numFmtId="0" fontId="6" fillId="22" borderId="61" xfId="0" applyFont="1" applyFill="1" applyBorder="1" applyAlignment="1" applyProtection="1">
      <alignment horizontal="left" vertical="center"/>
    </xf>
    <xf numFmtId="0" fontId="6" fillId="22" borderId="62" xfId="0" applyFont="1" applyFill="1" applyBorder="1" applyAlignment="1" applyProtection="1">
      <alignment horizontal="left" vertical="center"/>
    </xf>
    <xf numFmtId="0" fontId="6" fillId="22" borderId="62" xfId="0" applyFont="1" applyFill="1" applyBorder="1" applyAlignment="1" applyProtection="1">
      <alignment horizontal="center" vertical="center"/>
    </xf>
    <xf numFmtId="0" fontId="6" fillId="22" borderId="63" xfId="0" applyFont="1" applyFill="1" applyBorder="1" applyAlignment="1" applyProtection="1">
      <alignment horizontal="left" vertical="center"/>
    </xf>
    <xf numFmtId="49" fontId="3" fillId="5" borderId="13" xfId="0" applyNumberFormat="1" applyFont="1" applyFill="1" applyBorder="1" applyAlignment="1">
      <alignment horizontal="right" vertical="center"/>
    </xf>
    <xf numFmtId="49" fontId="3" fillId="5" borderId="13" xfId="0" quotePrefix="1" applyNumberFormat="1" applyFont="1" applyFill="1" applyBorder="1" applyAlignment="1">
      <alignment horizontal="right" vertical="center"/>
    </xf>
    <xf numFmtId="1" fontId="4" fillId="7" borderId="7" xfId="0" applyNumberFormat="1" applyFont="1" applyFill="1" applyBorder="1" applyAlignment="1">
      <alignment horizontal="center" vertical="center"/>
    </xf>
    <xf numFmtId="1" fontId="4" fillId="7" borderId="17" xfId="0" applyNumberFormat="1" applyFont="1" applyFill="1" applyBorder="1" applyAlignment="1">
      <alignment horizontal="center" vertical="center"/>
    </xf>
    <xf numFmtId="0" fontId="4" fillId="7" borderId="51" xfId="0" applyFont="1" applyFill="1" applyBorder="1" applyAlignment="1">
      <alignment horizontal="center" vertical="center"/>
    </xf>
    <xf numFmtId="0" fontId="4" fillId="7" borderId="60" xfId="0" applyFont="1" applyFill="1" applyBorder="1" applyAlignment="1">
      <alignment horizontal="center" vertical="center"/>
    </xf>
    <xf numFmtId="0" fontId="4" fillId="7" borderId="64" xfId="0" applyFont="1" applyFill="1" applyBorder="1" applyAlignment="1">
      <alignment horizontal="center" vertical="center"/>
    </xf>
    <xf numFmtId="4" fontId="4" fillId="4" borderId="11" xfId="0" applyNumberFormat="1" applyFont="1" applyFill="1" applyBorder="1" applyProtection="1">
      <protection locked="0"/>
    </xf>
    <xf numFmtId="3" fontId="4" fillId="9" borderId="11" xfId="0" applyNumberFormat="1" applyFont="1" applyFill="1" applyBorder="1" applyProtection="1">
      <protection locked="0"/>
    </xf>
    <xf numFmtId="49" fontId="4" fillId="8" borderId="11" xfId="10" quotePrefix="1" applyNumberFormat="1" applyFont="1" applyFill="1" applyBorder="1" applyAlignment="1">
      <alignment horizontal="center"/>
    </xf>
    <xf numFmtId="3" fontId="4" fillId="8" borderId="11" xfId="10" applyNumberFormat="1" applyFont="1" applyFill="1" applyBorder="1" applyAlignment="1">
      <alignment horizontal="center"/>
    </xf>
    <xf numFmtId="3" fontId="4" fillId="2" borderId="11" xfId="0" applyNumberFormat="1" applyFont="1" applyFill="1" applyBorder="1" applyProtection="1">
      <protection locked="0"/>
    </xf>
    <xf numFmtId="4" fontId="4" fillId="2" borderId="11" xfId="0" applyNumberFormat="1" applyFont="1" applyFill="1" applyBorder="1" applyProtection="1">
      <protection locked="0"/>
    </xf>
    <xf numFmtId="1" fontId="0" fillId="13" borderId="11" xfId="0" applyNumberFormat="1" applyFill="1" applyBorder="1" applyAlignment="1">
      <alignment horizontal="center"/>
    </xf>
    <xf numFmtId="4" fontId="0" fillId="13" borderId="11" xfId="0" quotePrefix="1" applyNumberFormat="1" applyFill="1" applyBorder="1"/>
    <xf numFmtId="0" fontId="0" fillId="13" borderId="11" xfId="0" quotePrefix="1" applyFill="1" applyBorder="1" applyAlignment="1">
      <alignment horizontal="center"/>
    </xf>
    <xf numFmtId="3" fontId="0" fillId="14" borderId="11" xfId="0" quotePrefix="1" applyNumberFormat="1" applyFill="1" applyBorder="1" applyAlignment="1">
      <alignment horizontal="center"/>
    </xf>
    <xf numFmtId="3" fontId="0" fillId="13" borderId="11" xfId="0" quotePrefix="1" applyNumberFormat="1" applyFill="1" applyBorder="1" applyAlignment="1">
      <alignment horizontal="center"/>
    </xf>
    <xf numFmtId="0" fontId="0" fillId="15" borderId="11" xfId="0" quotePrefix="1" applyFill="1" applyBorder="1" applyAlignment="1">
      <alignment horizontal="center"/>
    </xf>
    <xf numFmtId="167" fontId="4" fillId="13" borderId="11" xfId="0" quotePrefix="1" applyNumberFormat="1" applyFont="1" applyFill="1" applyBorder="1" applyAlignment="1">
      <alignment horizontal="center"/>
    </xf>
    <xf numFmtId="3" fontId="4" fillId="13" borderId="11" xfId="10" applyNumberFormat="1" applyFont="1" applyFill="1" applyBorder="1" applyAlignment="1">
      <alignment horizontal="center"/>
    </xf>
    <xf numFmtId="43" fontId="4" fillId="13" borderId="11" xfId="0" quotePrefix="1" applyNumberFormat="1" applyFont="1" applyFill="1" applyBorder="1" applyAlignment="1">
      <alignment horizontal="center"/>
    </xf>
    <xf numFmtId="10" fontId="3" fillId="0" borderId="11" xfId="0" applyNumberFormat="1" applyFont="1" applyFill="1" applyBorder="1" applyAlignment="1">
      <alignment horizontal="center"/>
    </xf>
    <xf numFmtId="3" fontId="3" fillId="6" borderId="53" xfId="0" applyNumberFormat="1" applyFont="1" applyFill="1" applyBorder="1" applyAlignment="1">
      <alignment horizontal="center" vertical="center" wrapText="1"/>
    </xf>
    <xf numFmtId="4" fontId="3" fillId="6" borderId="53" xfId="0" quotePrefix="1" applyNumberFormat="1" applyFont="1" applyFill="1" applyBorder="1" applyAlignment="1">
      <alignment horizontal="center" vertical="center" wrapText="1"/>
    </xf>
    <xf numFmtId="4" fontId="3" fillId="9" borderId="53" xfId="0" quotePrefix="1" applyNumberFormat="1" applyFont="1" applyFill="1" applyBorder="1" applyAlignment="1">
      <alignment horizontal="center" vertical="center" wrapText="1"/>
    </xf>
    <xf numFmtId="10" fontId="6" fillId="4" borderId="65" xfId="0" applyNumberFormat="1" applyFont="1" applyFill="1" applyBorder="1" applyAlignment="1" applyProtection="1">
      <alignment vertical="center"/>
      <protection locked="0"/>
    </xf>
    <xf numFmtId="0" fontId="6" fillId="22" borderId="66" xfId="0" applyFont="1" applyFill="1" applyBorder="1" applyAlignment="1" applyProtection="1">
      <alignment horizontal="left" vertical="center"/>
    </xf>
    <xf numFmtId="1" fontId="3" fillId="7" borderId="35" xfId="0" applyNumberFormat="1" applyFont="1" applyFill="1" applyBorder="1" applyAlignment="1">
      <alignment horizontal="center" vertical="center"/>
    </xf>
    <xf numFmtId="1" fontId="3" fillId="7" borderId="39" xfId="0" applyNumberFormat="1" applyFont="1" applyFill="1" applyBorder="1" applyAlignment="1">
      <alignment horizontal="center" vertical="center"/>
    </xf>
    <xf numFmtId="9" fontId="3" fillId="4" borderId="67" xfId="0" applyNumberFormat="1" applyFont="1" applyFill="1" applyBorder="1" applyAlignment="1">
      <alignment horizontal="center"/>
    </xf>
    <xf numFmtId="166" fontId="3" fillId="6" borderId="17" xfId="0" quotePrefix="1" applyNumberFormat="1" applyFont="1" applyFill="1" applyBorder="1" applyAlignment="1">
      <alignment horizontal="center" vertical="center" wrapText="1"/>
    </xf>
    <xf numFmtId="0" fontId="3" fillId="8" borderId="17" xfId="0" quotePrefix="1" applyFont="1" applyFill="1" applyBorder="1" applyAlignment="1">
      <alignment horizontal="center" vertical="center" wrapText="1"/>
    </xf>
    <xf numFmtId="4" fontId="3" fillId="12" borderId="17" xfId="0" quotePrefix="1" applyNumberFormat="1" applyFont="1" applyFill="1" applyBorder="1" applyAlignment="1">
      <alignment horizontal="center" vertical="center" wrapText="1"/>
    </xf>
    <xf numFmtId="0" fontId="6" fillId="22" borderId="44" xfId="0" applyFont="1" applyFill="1" applyBorder="1" applyAlignment="1" applyProtection="1">
      <alignment horizontal="left" vertical="center"/>
    </xf>
    <xf numFmtId="1" fontId="6" fillId="22" borderId="0" xfId="0" quotePrefix="1" applyNumberFormat="1" applyFont="1" applyFill="1" applyBorder="1" applyAlignment="1" applyProtection="1">
      <alignment vertical="center"/>
    </xf>
    <xf numFmtId="1" fontId="4" fillId="4" borderId="15" xfId="0" applyNumberFormat="1" applyFont="1" applyFill="1" applyBorder="1" applyAlignment="1" applyProtection="1">
      <alignment horizontal="center"/>
      <protection hidden="1"/>
    </xf>
    <xf numFmtId="0" fontId="4" fillId="7" borderId="11" xfId="0" quotePrefix="1" applyFont="1" applyFill="1" applyBorder="1" applyAlignment="1" applyProtection="1">
      <alignment horizontal="center"/>
      <protection hidden="1"/>
    </xf>
    <xf numFmtId="49" fontId="4" fillId="8" borderId="11" xfId="10" quotePrefix="1" applyNumberFormat="1" applyFont="1" applyFill="1" applyBorder="1" applyAlignment="1" applyProtection="1">
      <alignment horizontal="center"/>
      <protection hidden="1"/>
    </xf>
    <xf numFmtId="167" fontId="4" fillId="8" borderId="11" xfId="0" quotePrefix="1" applyNumberFormat="1" applyFont="1" applyFill="1" applyBorder="1" applyAlignment="1" applyProtection="1">
      <alignment horizontal="center"/>
      <protection hidden="1"/>
    </xf>
    <xf numFmtId="3" fontId="4" fillId="8" borderId="11" xfId="10" applyNumberFormat="1" applyFont="1" applyFill="1" applyBorder="1" applyAlignment="1" applyProtection="1">
      <alignment horizontal="center"/>
      <protection hidden="1"/>
    </xf>
    <xf numFmtId="3" fontId="4" fillId="2" borderId="11" xfId="0" applyNumberFormat="1" applyFont="1" applyFill="1" applyBorder="1" applyProtection="1">
      <protection hidden="1"/>
    </xf>
    <xf numFmtId="4" fontId="4" fillId="2" borderId="11" xfId="0" applyNumberFormat="1" applyFont="1" applyFill="1" applyBorder="1" applyProtection="1">
      <protection hidden="1"/>
    </xf>
    <xf numFmtId="1" fontId="0" fillId="13" borderId="11" xfId="0" applyNumberFormat="1" applyFill="1" applyBorder="1" applyAlignment="1" applyProtection="1">
      <alignment horizontal="center"/>
      <protection hidden="1"/>
    </xf>
    <xf numFmtId="4" fontId="0" fillId="13" borderId="11" xfId="0" quotePrefix="1" applyNumberFormat="1" applyFill="1" applyBorder="1" applyProtection="1">
      <protection hidden="1"/>
    </xf>
    <xf numFmtId="0" fontId="0" fillId="13" borderId="11" xfId="0" quotePrefix="1" applyFill="1" applyBorder="1" applyAlignment="1" applyProtection="1">
      <alignment horizontal="center"/>
      <protection hidden="1"/>
    </xf>
    <xf numFmtId="3" fontId="0" fillId="14" borderId="11" xfId="0" quotePrefix="1" applyNumberFormat="1" applyFill="1" applyBorder="1" applyAlignment="1" applyProtection="1">
      <alignment horizontal="center"/>
      <protection hidden="1"/>
    </xf>
    <xf numFmtId="3" fontId="0" fillId="13" borderId="11" xfId="0" quotePrefix="1" applyNumberFormat="1" applyFill="1" applyBorder="1" applyAlignment="1" applyProtection="1">
      <alignment horizontal="center"/>
      <protection hidden="1"/>
    </xf>
    <xf numFmtId="0" fontId="0" fillId="15" borderId="11" xfId="0" quotePrefix="1" applyFill="1" applyBorder="1" applyAlignment="1" applyProtection="1">
      <alignment horizontal="center"/>
      <protection hidden="1"/>
    </xf>
    <xf numFmtId="167" fontId="4" fillId="13" borderId="11" xfId="0" quotePrefix="1" applyNumberFormat="1" applyFont="1" applyFill="1" applyBorder="1" applyAlignment="1" applyProtection="1">
      <alignment horizontal="center"/>
      <protection hidden="1"/>
    </xf>
    <xf numFmtId="3" fontId="4" fillId="13" borderId="11" xfId="10" applyNumberFormat="1" applyFont="1" applyFill="1" applyBorder="1" applyAlignment="1" applyProtection="1">
      <alignment horizontal="center"/>
      <protection hidden="1"/>
    </xf>
    <xf numFmtId="43" fontId="4" fillId="13" borderId="11" xfId="0" quotePrefix="1" applyNumberFormat="1" applyFont="1" applyFill="1" applyBorder="1" applyAlignment="1" applyProtection="1">
      <alignment horizontal="center"/>
      <protection hidden="1"/>
    </xf>
    <xf numFmtId="10" fontId="3" fillId="0" borderId="11" xfId="0" applyNumberFormat="1" applyFont="1" applyFill="1" applyBorder="1" applyAlignment="1" applyProtection="1">
      <alignment horizontal="center"/>
      <protection hidden="1"/>
    </xf>
    <xf numFmtId="0" fontId="0" fillId="0" borderId="68" xfId="0" applyFill="1" applyBorder="1"/>
    <xf numFmtId="0" fontId="0" fillId="0" borderId="69" xfId="0" applyFill="1" applyBorder="1"/>
    <xf numFmtId="49" fontId="4" fillId="4" borderId="21" xfId="0" applyNumberFormat="1" applyFont="1" applyFill="1" applyBorder="1" applyAlignment="1" applyProtection="1">
      <alignment horizontal="center"/>
      <protection locked="0"/>
    </xf>
    <xf numFmtId="0" fontId="4" fillId="4" borderId="70" xfId="0" applyFont="1" applyFill="1" applyBorder="1" applyProtection="1">
      <protection locked="0"/>
    </xf>
    <xf numFmtId="3" fontId="4" fillId="4" borderId="21" xfId="0" applyNumberFormat="1" applyFont="1" applyFill="1" applyBorder="1" applyProtection="1">
      <protection locked="0"/>
    </xf>
    <xf numFmtId="165" fontId="4" fillId="4" borderId="21" xfId="0" applyNumberFormat="1" applyFont="1" applyFill="1" applyBorder="1" applyProtection="1">
      <protection locked="0"/>
    </xf>
    <xf numFmtId="4" fontId="4" fillId="4" borderId="20" xfId="0" applyNumberFormat="1" applyFont="1" applyFill="1" applyBorder="1" applyProtection="1">
      <protection locked="0"/>
    </xf>
    <xf numFmtId="3" fontId="4" fillId="9" borderId="20" xfId="0" applyNumberFormat="1" applyFont="1" applyFill="1" applyBorder="1" applyProtection="1">
      <protection locked="0"/>
    </xf>
    <xf numFmtId="49" fontId="4" fillId="8" borderId="20" xfId="10" quotePrefix="1" applyNumberFormat="1" applyFont="1" applyFill="1" applyBorder="1" applyAlignment="1">
      <alignment horizontal="center"/>
    </xf>
    <xf numFmtId="167" fontId="4" fillId="8" borderId="20" xfId="0" quotePrefix="1" applyNumberFormat="1" applyFont="1" applyFill="1" applyBorder="1" applyAlignment="1">
      <alignment horizontal="center"/>
    </xf>
    <xf numFmtId="3" fontId="4" fillId="8" borderId="20" xfId="10" applyNumberFormat="1" applyFont="1" applyFill="1" applyBorder="1" applyAlignment="1">
      <alignment horizontal="center"/>
    </xf>
    <xf numFmtId="3" fontId="4" fillId="2" borderId="20" xfId="0" applyNumberFormat="1" applyFont="1" applyFill="1" applyBorder="1" applyProtection="1">
      <protection locked="0"/>
    </xf>
    <xf numFmtId="4" fontId="4" fillId="2" borderId="20" xfId="0" applyNumberFormat="1" applyFont="1" applyFill="1" applyBorder="1" applyProtection="1">
      <protection locked="0"/>
    </xf>
    <xf numFmtId="1" fontId="0" fillId="13" borderId="20" xfId="0" applyNumberFormat="1" applyFill="1" applyBorder="1" applyAlignment="1">
      <alignment horizontal="center"/>
    </xf>
    <xf numFmtId="4" fontId="0" fillId="13" borderId="20" xfId="0" quotePrefix="1" applyNumberFormat="1" applyFill="1" applyBorder="1"/>
    <xf numFmtId="0" fontId="0" fillId="13" borderId="20" xfId="0" quotePrefix="1" applyFill="1" applyBorder="1" applyAlignment="1">
      <alignment horizontal="center"/>
    </xf>
    <xf numFmtId="3" fontId="0" fillId="14" borderId="20" xfId="0" quotePrefix="1" applyNumberFormat="1" applyFill="1" applyBorder="1" applyAlignment="1">
      <alignment horizontal="center"/>
    </xf>
    <xf numFmtId="3" fontId="0" fillId="13" borderId="20" xfId="0" quotePrefix="1" applyNumberFormat="1" applyFill="1" applyBorder="1" applyAlignment="1">
      <alignment horizontal="center"/>
    </xf>
    <xf numFmtId="0" fontId="0" fillId="15" borderId="20" xfId="0" quotePrefix="1" applyFill="1" applyBorder="1" applyAlignment="1">
      <alignment horizontal="center"/>
    </xf>
    <xf numFmtId="167" fontId="4" fillId="13" borderId="20" xfId="0" quotePrefix="1" applyNumberFormat="1" applyFont="1" applyFill="1" applyBorder="1" applyAlignment="1">
      <alignment horizontal="center"/>
    </xf>
    <xf numFmtId="3" fontId="4" fillId="13" borderId="20" xfId="10" applyNumberFormat="1" applyFont="1" applyFill="1" applyBorder="1" applyAlignment="1">
      <alignment horizontal="center"/>
    </xf>
    <xf numFmtId="43" fontId="4" fillId="13" borderId="20" xfId="0" quotePrefix="1" applyNumberFormat="1" applyFont="1" applyFill="1" applyBorder="1" applyAlignment="1">
      <alignment horizontal="center"/>
    </xf>
    <xf numFmtId="10" fontId="3" fillId="0" borderId="20" xfId="0" applyNumberFormat="1" applyFont="1" applyFill="1" applyBorder="1" applyAlignment="1">
      <alignment horizontal="center"/>
    </xf>
    <xf numFmtId="0" fontId="4" fillId="7" borderId="71" xfId="0" quotePrefix="1" applyFont="1" applyFill="1" applyBorder="1" applyAlignment="1">
      <alignment horizontal="center"/>
    </xf>
    <xf numFmtId="43" fontId="4" fillId="8" borderId="71" xfId="0" quotePrefix="1" applyNumberFormat="1" applyFont="1" applyFill="1" applyBorder="1" applyAlignment="1">
      <alignment horizontal="center"/>
    </xf>
    <xf numFmtId="43" fontId="4" fillId="8" borderId="21" xfId="0" quotePrefix="1" applyNumberFormat="1" applyFont="1" applyFill="1" applyBorder="1" applyAlignment="1">
      <alignment horizontal="center"/>
    </xf>
    <xf numFmtId="167" fontId="4" fillId="8" borderId="72" xfId="0" quotePrefix="1" applyNumberFormat="1" applyFont="1" applyFill="1" applyBorder="1" applyAlignment="1">
      <alignment horizontal="center"/>
    </xf>
    <xf numFmtId="3" fontId="4" fillId="8" borderId="73" xfId="10" applyNumberFormat="1" applyFont="1" applyFill="1" applyBorder="1" applyAlignment="1">
      <alignment horizontal="center"/>
    </xf>
    <xf numFmtId="0" fontId="4" fillId="7" borderId="64" xfId="0" quotePrefix="1" applyFont="1" applyFill="1" applyBorder="1" applyAlignment="1">
      <alignment horizontal="center"/>
    </xf>
    <xf numFmtId="0" fontId="4" fillId="7" borderId="74" xfId="0" quotePrefix="1" applyFont="1" applyFill="1" applyBorder="1" applyAlignment="1">
      <alignment horizontal="center"/>
    </xf>
    <xf numFmtId="0" fontId="10" fillId="22" borderId="25" xfId="0" applyFont="1" applyFill="1" applyBorder="1" applyAlignment="1" applyProtection="1">
      <alignment horizontal="left" vertical="center"/>
    </xf>
    <xf numFmtId="0" fontId="10" fillId="22" borderId="0" xfId="0" applyFont="1" applyFill="1" applyBorder="1" applyAlignment="1" applyProtection="1">
      <alignment horizontal="left" vertical="center"/>
    </xf>
    <xf numFmtId="1" fontId="6" fillId="0" borderId="0" xfId="0" applyNumberFormat="1" applyFont="1" applyFill="1" applyBorder="1" applyAlignment="1" applyProtection="1">
      <alignment horizontal="left" vertical="center" indent="1" shrinkToFit="1"/>
    </xf>
    <xf numFmtId="3" fontId="0" fillId="0" borderId="0" xfId="0" applyNumberFormat="1" applyFill="1" applyBorder="1" applyProtection="1"/>
    <xf numFmtId="43" fontId="0" fillId="0" borderId="0" xfId="0" applyNumberFormat="1" applyFill="1" applyBorder="1" applyProtection="1"/>
    <xf numFmtId="164" fontId="0" fillId="0" borderId="0" xfId="0" applyNumberFormat="1" applyFill="1" applyBorder="1" applyProtection="1"/>
    <xf numFmtId="38" fontId="0" fillId="2" borderId="0" xfId="0" applyNumberFormat="1" applyFill="1" applyBorder="1" applyProtection="1"/>
    <xf numFmtId="3" fontId="0" fillId="2" borderId="0" xfId="0" applyNumberFormat="1" applyFill="1" applyBorder="1" applyProtection="1"/>
    <xf numFmtId="0" fontId="0" fillId="15" borderId="0" xfId="0" applyFill="1" applyBorder="1" applyProtection="1"/>
    <xf numFmtId="0" fontId="10" fillId="22" borderId="28" xfId="0" applyFont="1" applyFill="1" applyBorder="1" applyAlignment="1" applyProtection="1">
      <alignment horizontal="left" vertical="center"/>
    </xf>
    <xf numFmtId="3" fontId="0" fillId="0" borderId="62" xfId="0" applyNumberFormat="1" applyFill="1" applyBorder="1" applyProtection="1"/>
    <xf numFmtId="43" fontId="0" fillId="0" borderId="62" xfId="0" applyNumberFormat="1" applyFill="1" applyBorder="1" applyProtection="1"/>
    <xf numFmtId="164" fontId="0" fillId="0" borderId="62" xfId="0" applyNumberFormat="1" applyFill="1" applyBorder="1" applyProtection="1"/>
    <xf numFmtId="38" fontId="0" fillId="2" borderId="62" xfId="0" applyNumberFormat="1" applyFill="1" applyBorder="1" applyProtection="1"/>
    <xf numFmtId="3" fontId="0" fillId="2" borderId="62" xfId="0" applyNumberFormat="1" applyFill="1" applyBorder="1" applyProtection="1"/>
    <xf numFmtId="0" fontId="0" fillId="0" borderId="62" xfId="0" applyFill="1" applyBorder="1" applyProtection="1"/>
    <xf numFmtId="0" fontId="0" fillId="15" borderId="62" xfId="0" applyFill="1" applyBorder="1" applyProtection="1"/>
    <xf numFmtId="0" fontId="0" fillId="20" borderId="68" xfId="0" applyFill="1" applyBorder="1"/>
    <xf numFmtId="0" fontId="0" fillId="20" borderId="69" xfId="0" applyFill="1" applyBorder="1"/>
    <xf numFmtId="0" fontId="0" fillId="20" borderId="28" xfId="0" applyFill="1" applyBorder="1"/>
    <xf numFmtId="0" fontId="5" fillId="20" borderId="28" xfId="0" applyFont="1" applyFill="1" applyBorder="1"/>
    <xf numFmtId="0" fontId="0" fillId="20" borderId="28" xfId="0" applyFill="1" applyBorder="1" applyProtection="1"/>
    <xf numFmtId="3" fontId="11" fillId="9" borderId="0" xfId="0" quotePrefix="1" applyNumberFormat="1" applyFont="1" applyFill="1" applyBorder="1" applyAlignment="1">
      <alignment horizontal="center" vertical="center" wrapText="1"/>
    </xf>
    <xf numFmtId="0" fontId="4" fillId="20" borderId="25" xfId="0" applyFont="1" applyFill="1" applyBorder="1" applyAlignment="1" applyProtection="1">
      <alignment vertical="center"/>
    </xf>
    <xf numFmtId="0" fontId="4" fillId="0" borderId="76" xfId="0" applyFont="1" applyFill="1" applyBorder="1" applyAlignment="1" applyProtection="1">
      <alignment horizontal="center" wrapText="1"/>
    </xf>
    <xf numFmtId="0" fontId="4" fillId="20" borderId="76" xfId="0" applyFont="1" applyFill="1" applyBorder="1" applyAlignment="1" applyProtection="1">
      <alignment horizontal="center" wrapText="1"/>
    </xf>
    <xf numFmtId="0" fontId="4" fillId="20" borderId="25" xfId="0" applyFont="1" applyFill="1" applyBorder="1" applyAlignment="1" applyProtection="1">
      <alignment horizontal="center" wrapText="1"/>
    </xf>
    <xf numFmtId="0" fontId="4" fillId="0" borderId="76" xfId="0" applyFont="1" applyFill="1" applyBorder="1" applyAlignment="1" applyProtection="1">
      <alignment vertical="center"/>
    </xf>
    <xf numFmtId="0" fontId="4" fillId="20" borderId="76" xfId="0" applyFont="1" applyFill="1" applyBorder="1" applyAlignment="1" applyProtection="1">
      <alignment vertical="center"/>
    </xf>
    <xf numFmtId="0" fontId="35" fillId="0" borderId="76" xfId="9" applyFont="1" applyFill="1" applyBorder="1" applyAlignment="1" applyProtection="1">
      <alignment horizontal="left" vertical="center" wrapText="1"/>
    </xf>
    <xf numFmtId="0" fontId="4" fillId="0" borderId="77" xfId="0" applyFont="1" applyFill="1" applyBorder="1" applyAlignment="1" applyProtection="1">
      <alignment vertical="center"/>
    </xf>
    <xf numFmtId="0" fontId="4" fillId="20" borderId="77" xfId="0" applyFont="1" applyFill="1" applyBorder="1" applyAlignment="1" applyProtection="1">
      <alignment vertical="center"/>
    </xf>
    <xf numFmtId="3" fontId="5" fillId="4" borderId="78" xfId="0" applyNumberFormat="1" applyFont="1" applyFill="1" applyBorder="1" applyAlignment="1" applyProtection="1">
      <alignment vertical="center" wrapText="1"/>
      <protection locked="0"/>
    </xf>
    <xf numFmtId="38" fontId="4" fillId="5" borderId="13" xfId="0" applyNumberFormat="1" applyFont="1" applyFill="1" applyBorder="1" applyAlignment="1" applyProtection="1">
      <alignment horizontal="center" vertical="center"/>
      <protection locked="0"/>
    </xf>
    <xf numFmtId="3" fontId="4" fillId="5" borderId="10" xfId="0" applyNumberFormat="1" applyFont="1" applyFill="1" applyBorder="1" applyAlignment="1" applyProtection="1">
      <alignment horizontal="center" vertical="center"/>
      <protection locked="0"/>
    </xf>
    <xf numFmtId="4" fontId="11" fillId="5" borderId="8" xfId="0" quotePrefix="1" applyNumberFormat="1" applyFont="1" applyFill="1" applyBorder="1" applyAlignment="1">
      <alignment horizontal="center" vertical="center" shrinkToFit="1"/>
    </xf>
    <xf numFmtId="44" fontId="4" fillId="8" borderId="8" xfId="10" quotePrefix="1" applyNumberFormat="1" applyFont="1" applyFill="1" applyBorder="1" applyAlignment="1">
      <alignment horizontal="center"/>
    </xf>
    <xf numFmtId="0" fontId="11" fillId="7" borderId="12" xfId="0" applyFont="1" applyFill="1" applyBorder="1" applyAlignment="1">
      <alignment horizontal="center" vertical="center" wrapText="1"/>
    </xf>
    <xf numFmtId="0" fontId="4" fillId="7" borderId="12" xfId="0" quotePrefix="1" applyFont="1" applyFill="1" applyBorder="1" applyAlignment="1">
      <alignment horizontal="center"/>
    </xf>
    <xf numFmtId="9" fontId="11" fillId="25" borderId="8" xfId="0" applyNumberFormat="1" applyFont="1" applyFill="1" applyBorder="1" applyAlignment="1">
      <alignment horizontal="center" vertical="center" wrapText="1"/>
    </xf>
    <xf numFmtId="0" fontId="11" fillId="25" borderId="7" xfId="0" applyFont="1" applyFill="1" applyBorder="1" applyAlignment="1">
      <alignment horizontal="center" vertical="center" wrapText="1"/>
    </xf>
    <xf numFmtId="9" fontId="11" fillId="25" borderId="12" xfId="0" applyNumberFormat="1" applyFont="1" applyFill="1" applyBorder="1" applyAlignment="1">
      <alignment horizontal="center" vertical="center" wrapText="1"/>
    </xf>
    <xf numFmtId="9" fontId="11" fillId="25" borderId="9" xfId="0" applyNumberFormat="1" applyFont="1" applyFill="1" applyBorder="1" applyAlignment="1">
      <alignment horizontal="center" vertical="center" wrapText="1"/>
    </xf>
    <xf numFmtId="9" fontId="11" fillId="25" borderId="17" xfId="0" applyNumberFormat="1" applyFont="1" applyFill="1" applyBorder="1" applyAlignment="1">
      <alignment horizontal="center" vertical="center" wrapText="1"/>
    </xf>
    <xf numFmtId="3" fontId="4" fillId="16" borderId="0" xfId="0" applyNumberFormat="1" applyFont="1" applyFill="1" applyBorder="1" applyAlignment="1" applyProtection="1">
      <alignment horizontal="center" vertical="center"/>
      <protection hidden="1"/>
    </xf>
    <xf numFmtId="1" fontId="12" fillId="26" borderId="79" xfId="0" quotePrefix="1" applyNumberFormat="1" applyFont="1" applyFill="1" applyBorder="1" applyAlignment="1">
      <alignment vertical="center" wrapText="1"/>
    </xf>
    <xf numFmtId="1" fontId="11" fillId="26" borderId="35" xfId="0" quotePrefix="1" applyNumberFormat="1" applyFont="1" applyFill="1" applyBorder="1" applyAlignment="1">
      <alignment horizontal="center" vertical="center" wrapText="1"/>
    </xf>
    <xf numFmtId="165" fontId="3" fillId="27" borderId="35" xfId="0" applyNumberFormat="1" applyFont="1" applyFill="1" applyBorder="1" applyAlignment="1" applyProtection="1">
      <alignment horizontal="right" vertical="center" wrapText="1" indent="1"/>
      <protection hidden="1"/>
    </xf>
    <xf numFmtId="165" fontId="3" fillId="26" borderId="35" xfId="0" applyNumberFormat="1" applyFont="1" applyFill="1" applyBorder="1" applyAlignment="1">
      <alignment horizontal="right" vertical="center" indent="1" shrinkToFit="1"/>
    </xf>
    <xf numFmtId="3" fontId="3" fillId="26" borderId="35" xfId="0" quotePrefix="1" applyNumberFormat="1" applyFont="1" applyFill="1" applyBorder="1" applyAlignment="1">
      <alignment horizontal="center" vertical="center" wrapText="1"/>
    </xf>
    <xf numFmtId="4" fontId="3" fillId="28" borderId="35" xfId="0" quotePrefix="1" applyNumberFormat="1" applyFont="1" applyFill="1" applyBorder="1" applyAlignment="1">
      <alignment horizontal="center" vertical="center" wrapText="1"/>
    </xf>
    <xf numFmtId="0" fontId="3" fillId="7" borderId="11" xfId="0" applyFont="1" applyFill="1" applyBorder="1" applyAlignment="1">
      <alignment horizontal="center" vertical="center" wrapText="1"/>
    </xf>
    <xf numFmtId="4" fontId="3" fillId="28" borderId="36" xfId="0" quotePrefix="1" applyNumberFormat="1" applyFont="1" applyFill="1" applyBorder="1" applyAlignment="1">
      <alignment horizontal="center" vertical="center" wrapText="1"/>
    </xf>
    <xf numFmtId="0" fontId="3" fillId="7" borderId="14" xfId="0" applyFont="1" applyFill="1" applyBorder="1" applyAlignment="1">
      <alignment horizontal="center" vertical="center" wrapText="1"/>
    </xf>
    <xf numFmtId="4" fontId="3" fillId="25" borderId="80" xfId="0" quotePrefix="1" applyNumberFormat="1" applyFont="1" applyFill="1" applyBorder="1" applyAlignment="1">
      <alignment horizontal="center" vertical="center" wrapText="1"/>
    </xf>
    <xf numFmtId="4" fontId="3" fillId="25" borderId="6" xfId="0" quotePrefix="1" applyNumberFormat="1" applyFont="1" applyFill="1" applyBorder="1" applyAlignment="1">
      <alignment horizontal="center" vertical="center" wrapText="1"/>
    </xf>
    <xf numFmtId="4" fontId="3" fillId="25" borderId="81" xfId="0" quotePrefix="1" applyNumberFormat="1" applyFont="1" applyFill="1" applyBorder="1" applyAlignment="1">
      <alignment horizontal="center" vertical="center" wrapText="1"/>
    </xf>
    <xf numFmtId="4" fontId="3" fillId="25" borderId="46" xfId="0" quotePrefix="1" applyNumberFormat="1" applyFont="1" applyFill="1" applyBorder="1" applyAlignment="1">
      <alignment horizontal="center" vertical="center" wrapText="1"/>
    </xf>
    <xf numFmtId="1" fontId="5" fillId="4" borderId="16" xfId="0" applyNumberFormat="1" applyFont="1" applyFill="1" applyBorder="1" applyAlignment="1" applyProtection="1">
      <alignment horizontal="center" vertical="center" wrapText="1"/>
    </xf>
    <xf numFmtId="0" fontId="4" fillId="0" borderId="76" xfId="0" applyFont="1" applyFill="1" applyBorder="1" applyAlignment="1" applyProtection="1">
      <alignment vertical="center" wrapText="1"/>
    </xf>
    <xf numFmtId="0" fontId="4" fillId="20" borderId="76" xfId="0" applyFont="1" applyFill="1" applyBorder="1" applyAlignment="1" applyProtection="1">
      <alignment vertical="center" wrapText="1"/>
    </xf>
    <xf numFmtId="0" fontId="4" fillId="20" borderId="25" xfId="0" applyFont="1" applyFill="1" applyBorder="1" applyAlignment="1" applyProtection="1">
      <alignment vertical="center" wrapText="1"/>
    </xf>
    <xf numFmtId="0" fontId="4" fillId="20"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1" fontId="5" fillId="4" borderId="18" xfId="0" applyNumberFormat="1" applyFont="1" applyFill="1" applyBorder="1" applyAlignment="1" applyProtection="1">
      <alignment horizontal="center" vertical="center" wrapText="1"/>
    </xf>
    <xf numFmtId="0" fontId="4" fillId="20" borderId="0" xfId="0" applyFont="1" applyFill="1" applyAlignment="1" applyProtection="1">
      <alignment vertical="center" wrapText="1"/>
    </xf>
    <xf numFmtId="0" fontId="4" fillId="0" borderId="0" xfId="0" applyFont="1" applyFill="1" applyAlignment="1" applyProtection="1">
      <alignment vertical="center" wrapText="1"/>
    </xf>
    <xf numFmtId="0" fontId="35" fillId="0" borderId="76" xfId="0" applyFont="1" applyFill="1" applyBorder="1" applyAlignment="1" applyProtection="1">
      <alignment horizontal="left" vertical="center" wrapText="1"/>
    </xf>
    <xf numFmtId="0" fontId="35" fillId="0" borderId="76" xfId="0" applyFont="1" applyFill="1" applyBorder="1" applyAlignment="1" applyProtection="1">
      <alignment vertical="center" wrapText="1"/>
    </xf>
    <xf numFmtId="0" fontId="36" fillId="29" borderId="0" xfId="1" applyFont="1" applyFill="1" applyBorder="1"/>
    <xf numFmtId="0" fontId="16" fillId="29" borderId="0" xfId="0" applyFont="1" applyFill="1" applyBorder="1"/>
    <xf numFmtId="0" fontId="0" fillId="21" borderId="0" xfId="0" applyFill="1" applyBorder="1" applyAlignment="1"/>
    <xf numFmtId="0" fontId="6" fillId="22" borderId="2" xfId="0" applyFont="1" applyFill="1" applyBorder="1" applyAlignment="1" applyProtection="1">
      <alignment horizontal="center" vertical="center"/>
    </xf>
    <xf numFmtId="0" fontId="6" fillId="22" borderId="0" xfId="0" applyFont="1" applyFill="1" applyBorder="1" applyAlignment="1" applyProtection="1">
      <alignment horizontal="right" vertical="center" indent="1"/>
    </xf>
    <xf numFmtId="0" fontId="6" fillId="22" borderId="0" xfId="0" applyFont="1" applyFill="1" applyBorder="1" applyAlignment="1" applyProtection="1">
      <alignment horizontal="center" vertical="center"/>
    </xf>
    <xf numFmtId="49" fontId="6" fillId="0" borderId="43" xfId="0" applyNumberFormat="1" applyFont="1" applyFill="1" applyBorder="1" applyAlignment="1" applyProtection="1">
      <alignment horizontal="left" vertical="center" indent="1" shrinkToFit="1"/>
      <protection locked="0"/>
    </xf>
    <xf numFmtId="49" fontId="6" fillId="23" borderId="43" xfId="0" applyNumberFormat="1" applyFont="1" applyFill="1" applyBorder="1" applyAlignment="1" applyProtection="1">
      <alignment horizontal="left" vertical="center" indent="1"/>
      <protection locked="0"/>
    </xf>
    <xf numFmtId="0" fontId="0" fillId="21" borderId="0" xfId="0" applyFill="1" applyBorder="1" applyAlignment="1"/>
    <xf numFmtId="0" fontId="6" fillId="22" borderId="0" xfId="0" applyFont="1" applyFill="1" applyBorder="1" applyAlignment="1" applyProtection="1">
      <alignment horizontal="center" vertical="center"/>
    </xf>
    <xf numFmtId="0" fontId="6" fillId="22" borderId="0" xfId="0" applyFont="1" applyFill="1" applyBorder="1" applyAlignment="1" applyProtection="1">
      <alignment horizontal="right" vertical="center" indent="1"/>
    </xf>
    <xf numFmtId="49" fontId="6" fillId="23" borderId="43" xfId="0" applyNumberFormat="1" applyFont="1" applyFill="1" applyBorder="1" applyAlignment="1" applyProtection="1">
      <alignment horizontal="center" vertical="center"/>
    </xf>
    <xf numFmtId="0" fontId="10" fillId="22" borderId="6" xfId="0" applyFont="1" applyFill="1" applyBorder="1" applyAlignment="1" applyProtection="1">
      <alignment horizontal="left" vertical="center"/>
    </xf>
    <xf numFmtId="0" fontId="10" fillId="21" borderId="0" xfId="0" applyFont="1" applyFill="1" applyBorder="1" applyAlignment="1" applyProtection="1">
      <alignment horizontal="left" vertical="center"/>
    </xf>
    <xf numFmtId="0" fontId="10" fillId="21" borderId="28" xfId="0" applyFont="1" applyFill="1" applyBorder="1" applyAlignment="1" applyProtection="1">
      <alignment horizontal="left" vertical="center"/>
    </xf>
    <xf numFmtId="49" fontId="6" fillId="0" borderId="43" xfId="0" applyNumberFormat="1" applyFont="1" applyFill="1" applyBorder="1" applyAlignment="1" applyProtection="1">
      <alignment horizontal="left" vertical="center" indent="1" shrinkToFit="1"/>
    </xf>
    <xf numFmtId="0" fontId="6" fillId="21" borderId="0" xfId="0" applyFont="1" applyFill="1" applyBorder="1" applyAlignment="1" applyProtection="1">
      <alignment horizontal="right" vertical="center" indent="1"/>
    </xf>
    <xf numFmtId="0" fontId="6" fillId="21" borderId="28" xfId="0" applyFont="1" applyFill="1" applyBorder="1" applyAlignment="1" applyProtection="1">
      <alignment horizontal="left" vertical="center"/>
    </xf>
    <xf numFmtId="0" fontId="10" fillId="22" borderId="26" xfId="0" applyFont="1" applyFill="1" applyBorder="1" applyAlignment="1" applyProtection="1">
      <alignment horizontal="left" vertical="center"/>
    </xf>
    <xf numFmtId="0" fontId="10" fillId="22" borderId="2" xfId="0" applyFont="1" applyFill="1" applyBorder="1" applyAlignment="1" applyProtection="1">
      <alignment horizontal="left" vertical="center"/>
    </xf>
    <xf numFmtId="0" fontId="10" fillId="21" borderId="2" xfId="0" applyFont="1" applyFill="1" applyBorder="1" applyAlignment="1" applyProtection="1">
      <alignment horizontal="left" vertical="center"/>
    </xf>
    <xf numFmtId="0" fontId="10" fillId="21" borderId="29" xfId="0" applyFont="1" applyFill="1" applyBorder="1" applyAlignment="1" applyProtection="1">
      <alignment horizontal="left" vertical="center"/>
    </xf>
    <xf numFmtId="0" fontId="6" fillId="5" borderId="30" xfId="0" applyFont="1" applyFill="1" applyBorder="1" applyProtection="1"/>
    <xf numFmtId="0" fontId="6" fillId="5" borderId="31" xfId="0" applyFont="1" applyFill="1" applyBorder="1" applyProtection="1"/>
    <xf numFmtId="0" fontId="6" fillId="5" borderId="84" xfId="0" applyFont="1" applyFill="1" applyBorder="1" applyProtection="1"/>
    <xf numFmtId="164" fontId="4" fillId="5" borderId="85" xfId="0" applyNumberFormat="1" applyFont="1" applyFill="1" applyBorder="1" applyAlignment="1" applyProtection="1">
      <alignment horizontal="center" vertical="center"/>
    </xf>
    <xf numFmtId="9" fontId="3" fillId="5" borderId="86" xfId="0" applyNumberFormat="1" applyFont="1" applyFill="1" applyBorder="1" applyAlignment="1" applyProtection="1">
      <alignment horizontal="center" vertical="center" wrapText="1"/>
    </xf>
    <xf numFmtId="0" fontId="3" fillId="5" borderId="86" xfId="0" applyFont="1" applyFill="1" applyBorder="1" applyAlignment="1" applyProtection="1">
      <alignment horizontal="center" vertical="center" wrapText="1"/>
    </xf>
    <xf numFmtId="164" fontId="1" fillId="5" borderId="85" xfId="0" applyNumberFormat="1" applyFont="1" applyFill="1" applyBorder="1" applyAlignment="1" applyProtection="1">
      <alignment horizontal="left"/>
    </xf>
    <xf numFmtId="3" fontId="1" fillId="5" borderId="48" xfId="0" applyNumberFormat="1" applyFont="1" applyFill="1" applyBorder="1" applyAlignment="1" applyProtection="1">
      <alignment horizontal="center"/>
    </xf>
    <xf numFmtId="1" fontId="1" fillId="5" borderId="48" xfId="0" applyNumberFormat="1" applyFont="1" applyFill="1" applyBorder="1" applyAlignment="1" applyProtection="1">
      <alignment horizontal="center"/>
    </xf>
    <xf numFmtId="0" fontId="1" fillId="5" borderId="48" xfId="0" applyNumberFormat="1" applyFont="1" applyFill="1" applyBorder="1" applyAlignment="1" applyProtection="1">
      <alignment horizontal="center"/>
    </xf>
    <xf numFmtId="3" fontId="3" fillId="5" borderId="48" xfId="0" quotePrefix="1" applyNumberFormat="1" applyFont="1" applyFill="1" applyBorder="1" applyAlignment="1" applyProtection="1">
      <alignment horizontal="center"/>
    </xf>
    <xf numFmtId="1" fontId="3" fillId="5" borderId="48" xfId="0" applyNumberFormat="1" applyFont="1" applyFill="1" applyBorder="1" applyAlignment="1" applyProtection="1">
      <alignment horizontal="center"/>
    </xf>
    <xf numFmtId="9" fontId="3" fillId="5" borderId="48" xfId="0" applyNumberFormat="1" applyFont="1" applyFill="1" applyBorder="1" applyAlignment="1" applyProtection="1">
      <alignment horizontal="center"/>
    </xf>
    <xf numFmtId="0" fontId="6" fillId="5" borderId="87" xfId="0" applyFont="1" applyFill="1" applyBorder="1" applyProtection="1"/>
    <xf numFmtId="0" fontId="1" fillId="5" borderId="31" xfId="0" applyFont="1" applyFill="1" applyBorder="1" applyProtection="1"/>
    <xf numFmtId="0" fontId="1" fillId="5" borderId="32" xfId="0" applyFont="1" applyFill="1" applyBorder="1" applyProtection="1"/>
    <xf numFmtId="0" fontId="6" fillId="5" borderId="88" xfId="0" applyFont="1" applyFill="1" applyBorder="1" applyProtection="1"/>
    <xf numFmtId="0" fontId="6" fillId="5" borderId="33" xfId="0" applyFont="1" applyFill="1" applyBorder="1" applyProtection="1"/>
    <xf numFmtId="0" fontId="6" fillId="5" borderId="51" xfId="0" applyFont="1" applyFill="1" applyBorder="1" applyProtection="1"/>
    <xf numFmtId="164" fontId="4" fillId="5" borderId="11" xfId="0" applyNumberFormat="1" applyFont="1" applyFill="1" applyBorder="1" applyAlignment="1" applyProtection="1">
      <alignment horizontal="center" vertical="center"/>
    </xf>
    <xf numFmtId="4" fontId="3" fillId="5" borderId="7" xfId="0" quotePrefix="1" applyNumberFormat="1" applyFont="1" applyFill="1" applyBorder="1" applyAlignment="1" applyProtection="1">
      <alignment horizontal="center" vertical="center" wrapText="1"/>
    </xf>
    <xf numFmtId="39" fontId="3" fillId="5" borderId="7" xfId="0" quotePrefix="1" applyNumberFormat="1" applyFont="1" applyFill="1" applyBorder="1" applyAlignment="1" applyProtection="1">
      <alignment horizontal="center" vertical="center" wrapText="1"/>
    </xf>
    <xf numFmtId="166" fontId="3" fillId="5" borderId="7" xfId="0" quotePrefix="1" applyNumberFormat="1" applyFont="1" applyFill="1" applyBorder="1" applyAlignment="1" applyProtection="1">
      <alignment horizontal="center" vertical="center" wrapText="1"/>
    </xf>
    <xf numFmtId="168" fontId="3" fillId="5" borderId="7" xfId="0" quotePrefix="1" applyNumberFormat="1" applyFont="1" applyFill="1" applyBorder="1" applyAlignment="1" applyProtection="1">
      <alignment horizontal="center" vertical="center" wrapText="1"/>
    </xf>
    <xf numFmtId="164" fontId="1" fillId="5" borderId="11" xfId="0" applyNumberFormat="1" applyFont="1" applyFill="1" applyBorder="1" applyAlignment="1" applyProtection="1">
      <alignment horizontal="left"/>
    </xf>
    <xf numFmtId="3" fontId="1" fillId="5" borderId="11" xfId="0" applyNumberFormat="1" applyFont="1" applyFill="1" applyBorder="1" applyAlignment="1" applyProtection="1">
      <alignment horizontal="center"/>
    </xf>
    <xf numFmtId="3" fontId="2" fillId="5" borderId="11" xfId="0" applyNumberFormat="1" applyFont="1" applyFill="1" applyBorder="1" applyAlignment="1" applyProtection="1">
      <alignment horizontal="center"/>
    </xf>
    <xf numFmtId="0" fontId="6" fillId="5" borderId="49" xfId="0" applyFont="1" applyFill="1" applyBorder="1" applyProtection="1"/>
    <xf numFmtId="0" fontId="1" fillId="5" borderId="0" xfId="0" applyFont="1" applyFill="1" applyBorder="1" applyProtection="1"/>
    <xf numFmtId="0" fontId="1" fillId="5" borderId="60" xfId="0" applyFont="1" applyFill="1" applyBorder="1" applyProtection="1"/>
    <xf numFmtId="3" fontId="2" fillId="9" borderId="81" xfId="0" quotePrefix="1" applyNumberFormat="1" applyFont="1" applyFill="1" applyBorder="1" applyAlignment="1" applyProtection="1">
      <alignment horizontal="center" vertical="center" wrapText="1"/>
    </xf>
    <xf numFmtId="0" fontId="3" fillId="7" borderId="89" xfId="0" applyFont="1" applyFill="1" applyBorder="1" applyAlignment="1" applyProtection="1">
      <alignment horizontal="center" vertical="center" wrapText="1"/>
    </xf>
    <xf numFmtId="0" fontId="3" fillId="7" borderId="3" xfId="0" applyFont="1" applyFill="1" applyBorder="1" applyAlignment="1" applyProtection="1">
      <alignment horizontal="center" vertical="center" wrapText="1"/>
    </xf>
    <xf numFmtId="3" fontId="3" fillId="0" borderId="6" xfId="0" quotePrefix="1" applyNumberFormat="1" applyFont="1" applyFill="1" applyBorder="1" applyAlignment="1" applyProtection="1">
      <alignment horizontal="center"/>
    </xf>
    <xf numFmtId="2" fontId="2" fillId="15" borderId="45" xfId="0" applyNumberFormat="1" applyFont="1" applyFill="1" applyBorder="1" applyAlignment="1" applyProtection="1">
      <alignment horizontal="center"/>
    </xf>
    <xf numFmtId="4" fontId="3" fillId="6" borderId="90" xfId="0" quotePrefix="1" applyNumberFormat="1" applyFont="1" applyFill="1" applyBorder="1" applyAlignment="1" applyProtection="1">
      <alignment horizontal="center" vertical="center" wrapText="1"/>
    </xf>
    <xf numFmtId="39" fontId="3" fillId="6" borderId="53" xfId="0" applyNumberFormat="1" applyFont="1" applyFill="1" applyBorder="1" applyAlignment="1" applyProtection="1">
      <alignment horizontal="center" vertical="center" wrapText="1"/>
    </xf>
    <xf numFmtId="4" fontId="3" fillId="6" borderId="52" xfId="0" quotePrefix="1" applyNumberFormat="1" applyFont="1" applyFill="1" applyBorder="1" applyAlignment="1" applyProtection="1">
      <alignment horizontal="center" vertical="center" wrapText="1"/>
    </xf>
    <xf numFmtId="4" fontId="3" fillId="6" borderId="45" xfId="0" quotePrefix="1" applyNumberFormat="1" applyFont="1" applyFill="1" applyBorder="1" applyAlignment="1" applyProtection="1">
      <alignment horizontal="center" vertical="center" wrapText="1"/>
    </xf>
    <xf numFmtId="166" fontId="3" fillId="6" borderId="90" xfId="0" quotePrefix="1" applyNumberFormat="1" applyFont="1" applyFill="1" applyBorder="1" applyAlignment="1" applyProtection="1">
      <alignment horizontal="center" vertical="center" wrapText="1"/>
    </xf>
    <xf numFmtId="168" fontId="3" fillId="6" borderId="53" xfId="0" applyNumberFormat="1" applyFont="1" applyFill="1" applyBorder="1" applyAlignment="1" applyProtection="1">
      <alignment horizontal="center" vertical="center" wrapText="1"/>
    </xf>
    <xf numFmtId="166" fontId="3" fillId="6" borderId="45" xfId="0" quotePrefix="1" applyNumberFormat="1" applyFont="1" applyFill="1" applyBorder="1" applyAlignment="1" applyProtection="1">
      <alignment horizontal="center" vertical="center" wrapText="1"/>
    </xf>
    <xf numFmtId="3" fontId="2" fillId="9" borderId="1" xfId="0" quotePrefix="1" applyNumberFormat="1" applyFont="1" applyFill="1" applyBorder="1" applyAlignment="1" applyProtection="1">
      <alignment horizontal="center" vertical="center" wrapText="1"/>
    </xf>
    <xf numFmtId="0" fontId="3" fillId="7" borderId="66" xfId="0" applyFont="1" applyFill="1" applyBorder="1" applyAlignment="1" applyProtection="1">
      <alignment horizontal="center" vertical="center" wrapText="1"/>
    </xf>
    <xf numFmtId="0" fontId="3" fillId="7" borderId="44" xfId="0" applyFont="1" applyFill="1" applyBorder="1" applyAlignment="1" applyProtection="1">
      <alignment horizontal="center" vertical="center" wrapText="1"/>
    </xf>
    <xf numFmtId="0" fontId="3" fillId="8" borderId="38" xfId="0" quotePrefix="1" applyFont="1" applyFill="1" applyBorder="1" applyAlignment="1" applyProtection="1">
      <alignment horizontal="center" vertical="center" wrapText="1"/>
    </xf>
    <xf numFmtId="0" fontId="3" fillId="8" borderId="35" xfId="0" quotePrefix="1" applyFont="1" applyFill="1" applyBorder="1" applyAlignment="1" applyProtection="1">
      <alignment horizontal="center" wrapText="1"/>
    </xf>
    <xf numFmtId="0" fontId="3" fillId="8" borderId="36" xfId="0" quotePrefix="1" applyFont="1" applyFill="1" applyBorder="1" applyAlignment="1" applyProtection="1">
      <alignment horizontal="center" vertical="center" wrapText="1"/>
    </xf>
    <xf numFmtId="0" fontId="3" fillId="8" borderId="34" xfId="0" quotePrefix="1" applyFont="1" applyFill="1" applyBorder="1" applyAlignment="1" applyProtection="1">
      <alignment horizontal="center" vertical="center" wrapText="1"/>
    </xf>
    <xf numFmtId="0" fontId="3" fillId="8" borderId="37" xfId="0" quotePrefix="1" applyFont="1" applyFill="1" applyBorder="1" applyAlignment="1" applyProtection="1">
      <alignment horizontal="center" vertical="center" wrapText="1"/>
    </xf>
    <xf numFmtId="3" fontId="0" fillId="0" borderId="91" xfId="0" applyNumberFormat="1" applyFill="1" applyBorder="1" applyAlignment="1" applyProtection="1">
      <alignment horizontal="center" vertical="center" wrapText="1"/>
    </xf>
    <xf numFmtId="2" fontId="0" fillId="0" borderId="85" xfId="0" applyNumberFormat="1" applyFill="1" applyBorder="1" applyAlignment="1" applyProtection="1">
      <alignment horizontal="center" vertical="center" wrapText="1"/>
    </xf>
    <xf numFmtId="0" fontId="0" fillId="0" borderId="87" xfId="0" applyFill="1" applyBorder="1" applyAlignment="1" applyProtection="1">
      <alignment horizontal="center" vertical="center" wrapText="1"/>
    </xf>
    <xf numFmtId="164" fontId="0" fillId="0" borderId="85" xfId="0" applyNumberFormat="1" applyFill="1" applyBorder="1" applyAlignment="1" applyProtection="1">
      <alignment horizontal="center" vertical="center" wrapText="1"/>
    </xf>
    <xf numFmtId="0" fontId="0" fillId="0" borderId="92" xfId="0" applyFill="1" applyBorder="1" applyAlignment="1" applyProtection="1">
      <alignment horizontal="center" vertical="center" wrapText="1"/>
    </xf>
    <xf numFmtId="164" fontId="0" fillId="0" borderId="87" xfId="0" applyNumberFormat="1" applyFill="1" applyBorder="1" applyAlignment="1" applyProtection="1">
      <alignment horizontal="center" vertical="center" wrapText="1"/>
    </xf>
    <xf numFmtId="164" fontId="0" fillId="17" borderId="65" xfId="0" applyNumberFormat="1" applyFill="1" applyBorder="1" applyAlignment="1" applyProtection="1">
      <alignment horizontal="center" vertical="center" wrapText="1"/>
    </xf>
    <xf numFmtId="164" fontId="0" fillId="0" borderId="84" xfId="0" applyNumberFormat="1" applyFill="1" applyBorder="1" applyAlignment="1" applyProtection="1">
      <alignment horizontal="center" vertical="center" wrapText="1"/>
    </xf>
    <xf numFmtId="0" fontId="0" fillId="15" borderId="93" xfId="0" applyFill="1" applyBorder="1" applyAlignment="1" applyProtection="1">
      <alignment horizontal="center" vertical="center" wrapText="1"/>
    </xf>
    <xf numFmtId="0" fontId="3" fillId="8" borderId="36" xfId="0" applyFont="1" applyFill="1" applyBorder="1" applyAlignment="1" applyProtection="1">
      <alignment horizontal="center" vertical="center" wrapText="1"/>
    </xf>
    <xf numFmtId="0" fontId="3" fillId="7" borderId="10" xfId="0" quotePrefix="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xf>
    <xf numFmtId="0" fontId="3" fillId="7" borderId="39" xfId="0" applyFont="1" applyFill="1" applyBorder="1" applyAlignment="1" applyProtection="1">
      <alignment horizontal="center" vertical="center" wrapText="1"/>
    </xf>
    <xf numFmtId="165" fontId="3" fillId="6" borderId="53" xfId="0" applyNumberFormat="1" applyFont="1" applyFill="1" applyBorder="1" applyAlignment="1" applyProtection="1">
      <alignment horizontal="center" vertical="center" wrapText="1"/>
    </xf>
    <xf numFmtId="3" fontId="3" fillId="6" borderId="53" xfId="0" applyNumberFormat="1" applyFont="1" applyFill="1" applyBorder="1" applyAlignment="1" applyProtection="1">
      <alignment horizontal="center" vertical="center" wrapText="1"/>
    </xf>
    <xf numFmtId="4" fontId="3" fillId="6" borderId="53" xfId="0" quotePrefix="1" applyNumberFormat="1" applyFont="1" applyFill="1" applyBorder="1" applyAlignment="1" applyProtection="1">
      <alignment horizontal="center" vertical="center" wrapText="1"/>
    </xf>
    <xf numFmtId="4" fontId="3" fillId="9" borderId="53" xfId="0" quotePrefix="1" applyNumberFormat="1" applyFont="1" applyFill="1" applyBorder="1" applyAlignment="1" applyProtection="1">
      <alignment horizontal="center" vertical="center" wrapText="1"/>
    </xf>
    <xf numFmtId="4" fontId="3" fillId="15" borderId="53" xfId="0" quotePrefix="1" applyNumberFormat="1" applyFont="1" applyFill="1" applyBorder="1" applyAlignment="1" applyProtection="1">
      <alignment horizontal="center" vertical="center" wrapText="1"/>
    </xf>
    <xf numFmtId="4" fontId="3" fillId="6" borderId="53" xfId="0" applyNumberFormat="1" applyFont="1" applyFill="1" applyBorder="1" applyAlignment="1" applyProtection="1">
      <alignment horizontal="center" vertical="center" wrapText="1"/>
    </xf>
    <xf numFmtId="10" fontId="3" fillId="6" borderId="53" xfId="0" quotePrefix="1" applyNumberFormat="1" applyFont="1" applyFill="1" applyBorder="1" applyAlignment="1" applyProtection="1">
      <alignment horizontal="center" vertical="center" wrapText="1"/>
    </xf>
    <xf numFmtId="4" fontId="3" fillId="12" borderId="48" xfId="0" quotePrefix="1" applyNumberFormat="1" applyFont="1" applyFill="1" applyBorder="1" applyAlignment="1" applyProtection="1">
      <alignment horizontal="center" vertical="center" wrapText="1"/>
    </xf>
    <xf numFmtId="4" fontId="3" fillId="12" borderId="94" xfId="0" quotePrefix="1" applyNumberFormat="1" applyFont="1" applyFill="1" applyBorder="1" applyAlignment="1" applyProtection="1">
      <alignment horizontal="center" vertical="center" wrapText="1"/>
    </xf>
    <xf numFmtId="0" fontId="3" fillId="22" borderId="0" xfId="0" applyFont="1" applyFill="1" applyBorder="1" applyAlignment="1" applyProtection="1">
      <alignment horizontal="left" vertical="center"/>
    </xf>
    <xf numFmtId="0" fontId="15" fillId="30" borderId="0" xfId="0" applyFont="1" applyFill="1" applyAlignment="1">
      <alignment vertical="center" wrapText="1"/>
    </xf>
    <xf numFmtId="0" fontId="4" fillId="30" borderId="0" xfId="0" applyFont="1" applyFill="1"/>
    <xf numFmtId="0" fontId="37" fillId="30" borderId="0" xfId="1" applyFont="1" applyFill="1"/>
    <xf numFmtId="0" fontId="15" fillId="0" borderId="0" xfId="0" applyFont="1" applyFill="1" applyAlignment="1">
      <alignment vertical="center" wrapText="1"/>
    </xf>
    <xf numFmtId="0" fontId="37" fillId="0" borderId="0" xfId="1" applyFont="1" applyFill="1"/>
    <xf numFmtId="0" fontId="10" fillId="21" borderId="124" xfId="0" applyFont="1" applyFill="1" applyBorder="1" applyAlignment="1">
      <alignment horizontal="left" vertical="center"/>
    </xf>
    <xf numFmtId="0" fontId="6" fillId="21" borderId="124" xfId="0" applyFont="1" applyFill="1" applyBorder="1" applyAlignment="1" applyProtection="1">
      <alignment horizontal="right" vertical="center" indent="1"/>
    </xf>
    <xf numFmtId="0" fontId="10" fillId="21" borderId="124" xfId="0" applyFont="1" applyFill="1" applyBorder="1" applyAlignment="1" applyProtection="1">
      <alignment horizontal="left" vertical="center"/>
    </xf>
    <xf numFmtId="0" fontId="6" fillId="22" borderId="124" xfId="0" applyFont="1" applyFill="1" applyBorder="1" applyAlignment="1" applyProtection="1">
      <alignment horizontal="right" vertical="center" indent="1"/>
    </xf>
    <xf numFmtId="0" fontId="3" fillId="21" borderId="0" xfId="0" applyFont="1" applyFill="1" applyBorder="1" applyAlignment="1">
      <alignment vertical="top"/>
    </xf>
    <xf numFmtId="0" fontId="10" fillId="21" borderId="0" xfId="0" quotePrefix="1" applyFont="1" applyFill="1" applyBorder="1" applyAlignment="1">
      <alignment vertical="top"/>
    </xf>
    <xf numFmtId="1" fontId="3" fillId="22" borderId="0" xfId="0" applyNumberFormat="1" applyFont="1" applyFill="1" applyBorder="1" applyAlignment="1">
      <alignment vertical="top"/>
    </xf>
    <xf numFmtId="1" fontId="6" fillId="22" borderId="0" xfId="0" applyNumberFormat="1" applyFont="1" applyFill="1" applyBorder="1" applyAlignment="1">
      <alignment vertical="top"/>
    </xf>
    <xf numFmtId="1" fontId="3" fillId="22" borderId="0" xfId="0" quotePrefix="1" applyNumberFormat="1" applyFont="1" applyFill="1" applyBorder="1" applyAlignment="1">
      <alignment horizontal="left" vertical="top"/>
    </xf>
    <xf numFmtId="0" fontId="38" fillId="0" borderId="50" xfId="1" applyNumberFormat="1" applyFont="1" applyFill="1" applyBorder="1" applyAlignment="1" applyProtection="1">
      <alignment vertical="center"/>
      <protection locked="0"/>
    </xf>
    <xf numFmtId="0" fontId="6" fillId="22" borderId="0" xfId="0" applyFont="1" applyFill="1" applyBorder="1" applyAlignment="1" applyProtection="1">
      <alignment horizontal="right" vertical="center"/>
    </xf>
    <xf numFmtId="1" fontId="3" fillId="0" borderId="43" xfId="0" applyNumberFormat="1" applyFont="1" applyFill="1" applyBorder="1" applyAlignment="1" applyProtection="1">
      <alignment horizontal="left" vertical="center" indent="1" shrinkToFit="1"/>
    </xf>
    <xf numFmtId="49" fontId="3" fillId="23" borderId="43" xfId="0" applyNumberFormat="1" applyFont="1" applyFill="1" applyBorder="1" applyAlignment="1" applyProtection="1">
      <alignment horizontal="left" vertical="center" indent="1"/>
    </xf>
    <xf numFmtId="0" fontId="3" fillId="23" borderId="43" xfId="0" applyFont="1" applyFill="1" applyBorder="1" applyAlignment="1" applyProtection="1">
      <alignment horizontal="left" vertical="center" indent="1"/>
    </xf>
    <xf numFmtId="3" fontId="0" fillId="0" borderId="50" xfId="0" applyNumberFormat="1" applyFill="1" applyBorder="1" applyProtection="1"/>
    <xf numFmtId="43" fontId="0" fillId="0" borderId="50" xfId="0" applyNumberFormat="1" applyFill="1" applyBorder="1" applyProtection="1"/>
    <xf numFmtId="164" fontId="0" fillId="0" borderId="50" xfId="0" applyNumberFormat="1" applyFill="1" applyBorder="1" applyProtection="1"/>
    <xf numFmtId="38" fontId="0" fillId="2" borderId="50" xfId="0" applyNumberFormat="1" applyFill="1" applyBorder="1" applyProtection="1"/>
    <xf numFmtId="3" fontId="0" fillId="2" borderId="50" xfId="0" applyNumberFormat="1" applyFill="1" applyBorder="1" applyProtection="1"/>
    <xf numFmtId="0" fontId="0" fillId="0" borderId="50" xfId="0" applyFill="1" applyBorder="1" applyProtection="1"/>
    <xf numFmtId="0" fontId="0" fillId="15" borderId="50" xfId="0" applyFill="1" applyBorder="1" applyProtection="1"/>
    <xf numFmtId="1" fontId="11" fillId="6" borderId="53" xfId="0" quotePrefix="1" applyNumberFormat="1" applyFont="1" applyFill="1" applyBorder="1" applyAlignment="1">
      <alignment horizontal="right" vertical="center" wrapText="1"/>
    </xf>
    <xf numFmtId="49" fontId="4" fillId="4" borderId="11" xfId="0" applyNumberFormat="1" applyFont="1" applyFill="1" applyBorder="1" applyAlignment="1" applyProtection="1">
      <alignment horizontal="left"/>
      <protection locked="0"/>
    </xf>
    <xf numFmtId="0" fontId="3" fillId="23" borderId="95" xfId="0" applyFont="1" applyFill="1" applyBorder="1" applyAlignment="1" applyProtection="1">
      <alignment vertical="center"/>
    </xf>
    <xf numFmtId="5" fontId="4" fillId="10" borderId="11" xfId="0" applyNumberFormat="1" applyFont="1" applyFill="1" applyBorder="1" applyAlignment="1" applyProtection="1">
      <alignment horizontal="right"/>
      <protection hidden="1"/>
    </xf>
    <xf numFmtId="5" fontId="4" fillId="4" borderId="11" xfId="0" applyNumberFormat="1" applyFont="1" applyFill="1" applyBorder="1" applyAlignment="1" applyProtection="1">
      <alignment horizontal="right"/>
      <protection locked="0"/>
    </xf>
    <xf numFmtId="0" fontId="4" fillId="7" borderId="14" xfId="0" quotePrefix="1" applyFont="1" applyFill="1" applyBorder="1" applyAlignment="1">
      <alignment horizontal="center"/>
    </xf>
    <xf numFmtId="44" fontId="4" fillId="8" borderId="51" xfId="10" quotePrefix="1" applyNumberFormat="1" applyFont="1" applyFill="1" applyBorder="1" applyAlignment="1">
      <alignment horizontal="center"/>
    </xf>
    <xf numFmtId="167" fontId="4" fillId="8" borderId="64" xfId="0" quotePrefix="1" applyNumberFormat="1" applyFont="1" applyFill="1" applyBorder="1" applyAlignment="1">
      <alignment horizontal="center"/>
    </xf>
    <xf numFmtId="1" fontId="3" fillId="5" borderId="96" xfId="0" applyNumberFormat="1" applyFont="1" applyFill="1" applyBorder="1" applyAlignment="1">
      <alignment horizontal="center" vertical="center" wrapText="1"/>
    </xf>
    <xf numFmtId="1" fontId="11" fillId="5" borderId="97" xfId="0" quotePrefix="1" applyNumberFormat="1" applyFont="1" applyFill="1" applyBorder="1" applyAlignment="1">
      <alignment horizontal="center" vertical="center" wrapText="1"/>
    </xf>
    <xf numFmtId="1" fontId="3" fillId="5" borderId="97" xfId="0" applyNumberFormat="1" applyFont="1" applyFill="1" applyBorder="1" applyAlignment="1">
      <alignment horizontal="center" vertical="center" wrapText="1"/>
    </xf>
    <xf numFmtId="165" fontId="3" fillId="18" borderId="53" xfId="0" applyNumberFormat="1" applyFont="1" applyFill="1" applyBorder="1" applyAlignment="1" applyProtection="1">
      <alignment horizontal="right" vertical="center" wrapText="1" indent="1"/>
      <protection hidden="1"/>
    </xf>
    <xf numFmtId="165" fontId="3" fillId="6" borderId="53" xfId="0" applyNumberFormat="1" applyFont="1" applyFill="1" applyBorder="1" applyAlignment="1">
      <alignment horizontal="right" vertical="center" indent="1" shrinkToFit="1"/>
    </xf>
    <xf numFmtId="3" fontId="3" fillId="6" borderId="53" xfId="0" quotePrefix="1" applyNumberFormat="1" applyFont="1" applyFill="1" applyBorder="1" applyAlignment="1">
      <alignment horizontal="center" vertical="center" wrapText="1"/>
    </xf>
    <xf numFmtId="4" fontId="3" fillId="9" borderId="97" xfId="0" quotePrefix="1" applyNumberFormat="1" applyFont="1" applyFill="1" applyBorder="1" applyAlignment="1" applyProtection="1">
      <alignment horizontal="center" vertical="center" wrapText="1"/>
    </xf>
    <xf numFmtId="4" fontId="3" fillId="6" borderId="98" xfId="0" quotePrefix="1" applyNumberFormat="1" applyFont="1" applyFill="1" applyBorder="1" applyAlignment="1">
      <alignment horizontal="center" vertical="center" wrapText="1"/>
    </xf>
    <xf numFmtId="4" fontId="3" fillId="9" borderId="52" xfId="0" quotePrefix="1" applyNumberFormat="1" applyFont="1" applyFill="1" applyBorder="1" applyAlignment="1">
      <alignment horizontal="center" vertical="center" wrapText="1"/>
    </xf>
    <xf numFmtId="4" fontId="3" fillId="9" borderId="98" xfId="0" quotePrefix="1" applyNumberFormat="1" applyFont="1" applyFill="1" applyBorder="1" applyAlignment="1">
      <alignment horizontal="center" vertical="center" wrapText="1"/>
    </xf>
    <xf numFmtId="4" fontId="3" fillId="9" borderId="90" xfId="0" quotePrefix="1" applyNumberFormat="1" applyFont="1" applyFill="1" applyBorder="1" applyAlignment="1">
      <alignment horizontal="center" vertical="center" wrapText="1"/>
    </xf>
    <xf numFmtId="4" fontId="3" fillId="9" borderId="99" xfId="0" quotePrefix="1" applyNumberFormat="1" applyFont="1" applyFill="1" applyBorder="1" applyAlignment="1">
      <alignment horizontal="center" vertical="center" wrapText="1"/>
    </xf>
    <xf numFmtId="0" fontId="37" fillId="0" borderId="43" xfId="1" applyNumberFormat="1" applyFont="1" applyFill="1" applyBorder="1" applyAlignment="1" applyProtection="1">
      <alignment vertical="center"/>
    </xf>
    <xf numFmtId="0" fontId="4" fillId="20" borderId="28" xfId="0" applyFont="1" applyFill="1" applyBorder="1" applyAlignment="1" applyProtection="1">
      <alignment vertical="center" wrapText="1"/>
    </xf>
    <xf numFmtId="3" fontId="5" fillId="4" borderId="60" xfId="0" applyNumberFormat="1" applyFont="1" applyFill="1" applyBorder="1" applyAlignment="1" applyProtection="1">
      <alignment vertical="center" wrapText="1"/>
      <protection locked="0"/>
    </xf>
    <xf numFmtId="0" fontId="4" fillId="29" borderId="25" xfId="0" applyFont="1" applyFill="1" applyBorder="1" applyAlignment="1" applyProtection="1">
      <alignment vertical="center" wrapText="1"/>
    </xf>
    <xf numFmtId="0" fontId="4" fillId="0" borderId="25" xfId="0" applyFont="1" applyBorder="1" applyAlignment="1">
      <alignment vertical="center" wrapText="1"/>
    </xf>
    <xf numFmtId="0" fontId="6" fillId="22" borderId="0" xfId="0" applyFont="1" applyFill="1" applyBorder="1" applyAlignment="1" applyProtection="1">
      <alignment horizontal="center" vertical="center"/>
    </xf>
    <xf numFmtId="0" fontId="0" fillId="21" borderId="0" xfId="0" applyFill="1" applyBorder="1" applyAlignment="1"/>
    <xf numFmtId="0" fontId="6" fillId="22" borderId="0" xfId="0" applyFont="1" applyFill="1" applyBorder="1" applyAlignment="1" applyProtection="1">
      <alignment horizontal="right" vertical="center" indent="1"/>
    </xf>
    <xf numFmtId="0" fontId="4" fillId="4" borderId="11" xfId="0" applyFont="1" applyFill="1" applyBorder="1" applyAlignment="1" applyProtection="1">
      <alignment horizontal="center" vertical="center"/>
      <protection locked="0"/>
    </xf>
    <xf numFmtId="0" fontId="4" fillId="4" borderId="21" xfId="0" applyFont="1" applyFill="1" applyBorder="1" applyAlignment="1" applyProtection="1">
      <alignment horizontal="center" vertical="center"/>
      <protection locked="0"/>
    </xf>
    <xf numFmtId="165" fontId="4" fillId="4" borderId="11" xfId="0" applyNumberFormat="1" applyFont="1" applyFill="1" applyBorder="1" applyAlignment="1" applyProtection="1">
      <alignment vertical="center"/>
      <protection locked="0"/>
    </xf>
    <xf numFmtId="165" fontId="4" fillId="4" borderId="21" xfId="0" applyNumberFormat="1" applyFont="1" applyFill="1" applyBorder="1" applyAlignment="1" applyProtection="1">
      <alignment vertical="center"/>
      <protection locked="0"/>
    </xf>
    <xf numFmtId="3" fontId="4" fillId="4" borderId="5" xfId="0" applyNumberFormat="1" applyFont="1" applyFill="1" applyBorder="1" applyAlignment="1" applyProtection="1">
      <alignment horizontal="center" vertical="center"/>
      <protection locked="0"/>
    </xf>
    <xf numFmtId="3" fontId="4" fillId="4" borderId="70" xfId="0" applyNumberFormat="1" applyFont="1" applyFill="1" applyBorder="1" applyAlignment="1" applyProtection="1">
      <alignment horizontal="center" vertical="center"/>
      <protection locked="0"/>
    </xf>
    <xf numFmtId="4" fontId="4" fillId="4" borderId="11" xfId="0" applyNumberFormat="1" applyFont="1" applyFill="1" applyBorder="1" applyAlignment="1" applyProtection="1">
      <alignment horizontal="center"/>
      <protection locked="0"/>
    </xf>
    <xf numFmtId="4" fontId="4" fillId="4" borderId="7" xfId="0" applyNumberFormat="1" applyFont="1" applyFill="1" applyBorder="1" applyAlignment="1" applyProtection="1">
      <alignment horizontal="center"/>
      <protection locked="0"/>
    </xf>
    <xf numFmtId="4" fontId="4" fillId="4" borderId="12" xfId="0" applyNumberFormat="1" applyFont="1" applyFill="1" applyBorder="1" applyAlignment="1" applyProtection="1">
      <alignment horizontal="center"/>
      <protection locked="0"/>
    </xf>
    <xf numFmtId="4" fontId="8" fillId="4" borderId="12" xfId="0" applyNumberFormat="1" applyFont="1" applyFill="1" applyBorder="1" applyAlignment="1" applyProtection="1">
      <alignment horizontal="center"/>
      <protection locked="0"/>
    </xf>
    <xf numFmtId="4" fontId="8" fillId="4" borderId="22" xfId="0" applyNumberFormat="1" applyFont="1" applyFill="1" applyBorder="1" applyAlignment="1" applyProtection="1">
      <alignment horizontal="center"/>
      <protection locked="0"/>
    </xf>
    <xf numFmtId="2" fontId="4" fillId="4" borderId="11" xfId="0" applyNumberFormat="1" applyFont="1" applyFill="1" applyBorder="1" applyAlignment="1" applyProtection="1">
      <alignment horizontal="center"/>
      <protection locked="0"/>
    </xf>
    <xf numFmtId="2" fontId="4" fillId="4" borderId="7" xfId="0" applyNumberFormat="1" applyFont="1" applyFill="1" applyBorder="1" applyAlignment="1" applyProtection="1">
      <alignment horizontal="center"/>
      <protection locked="0"/>
    </xf>
    <xf numFmtId="2" fontId="4" fillId="4" borderId="12" xfId="0" applyNumberFormat="1" applyFont="1" applyFill="1" applyBorder="1" applyAlignment="1" applyProtection="1">
      <alignment horizontal="center"/>
      <protection locked="0"/>
    </xf>
    <xf numFmtId="2" fontId="8" fillId="4" borderId="12" xfId="0" applyNumberFormat="1" applyFont="1" applyFill="1" applyBorder="1" applyAlignment="1" applyProtection="1">
      <alignment horizontal="center"/>
      <protection locked="0"/>
    </xf>
    <xf numFmtId="2" fontId="8" fillId="4" borderId="22" xfId="0" applyNumberFormat="1" applyFont="1" applyFill="1" applyBorder="1" applyAlignment="1" applyProtection="1">
      <alignment horizontal="center"/>
      <protection locked="0"/>
    </xf>
    <xf numFmtId="0" fontId="4" fillId="30" borderId="0" xfId="0" applyFont="1" applyFill="1" applyAlignment="1">
      <alignment vertical="top"/>
    </xf>
    <xf numFmtId="0" fontId="4" fillId="0" borderId="0" xfId="0" applyFont="1" applyFill="1" applyAlignment="1">
      <alignment vertical="top"/>
    </xf>
    <xf numFmtId="0" fontId="16" fillId="29" borderId="0" xfId="0" applyFont="1" applyFill="1" applyBorder="1" applyAlignment="1">
      <alignment vertical="center"/>
    </xf>
    <xf numFmtId="0" fontId="4" fillId="30" borderId="0" xfId="0" applyFont="1" applyFill="1" applyAlignment="1">
      <alignment vertical="center"/>
    </xf>
    <xf numFmtId="0" fontId="4" fillId="0" borderId="0" xfId="0" applyFont="1" applyFill="1" applyAlignment="1">
      <alignment vertical="center"/>
    </xf>
    <xf numFmtId="0" fontId="11" fillId="29" borderId="0" xfId="0" applyFont="1" applyFill="1" applyBorder="1" applyAlignment="1">
      <alignment vertical="center"/>
    </xf>
    <xf numFmtId="0" fontId="30" fillId="29" borderId="0" xfId="0" applyFont="1" applyFill="1" applyBorder="1" applyAlignment="1">
      <alignment horizontal="left" vertical="top"/>
    </xf>
    <xf numFmtId="1" fontId="6" fillId="22" borderId="1" xfId="0" quotePrefix="1" applyNumberFormat="1" applyFont="1" applyFill="1" applyBorder="1" applyAlignment="1" applyProtection="1">
      <alignment horizontal="right" vertical="center" indent="1"/>
    </xf>
    <xf numFmtId="0" fontId="29" fillId="0" borderId="76" xfId="0" applyFont="1" applyFill="1" applyBorder="1" applyAlignment="1" applyProtection="1">
      <alignment vertical="center" wrapText="1"/>
    </xf>
    <xf numFmtId="0" fontId="29" fillId="0" borderId="25" xfId="0" applyFont="1" applyBorder="1" applyAlignment="1">
      <alignment vertical="center" wrapText="1"/>
    </xf>
    <xf numFmtId="0" fontId="29" fillId="0" borderId="0" xfId="0" applyFont="1" applyFill="1" applyAlignment="1" applyProtection="1">
      <alignment vertical="center" wrapText="1"/>
    </xf>
    <xf numFmtId="49" fontId="5" fillId="4" borderId="11" xfId="0" applyNumberFormat="1" applyFont="1" applyFill="1" applyBorder="1" applyAlignment="1" applyProtection="1">
      <alignment horizontal="center" vertical="center" wrapText="1"/>
      <protection locked="0"/>
    </xf>
    <xf numFmtId="1" fontId="5" fillId="4" borderId="11" xfId="0" applyNumberFormat="1" applyFont="1" applyFill="1" applyBorder="1" applyAlignment="1" applyProtection="1">
      <alignment horizontal="left" vertical="center" wrapText="1"/>
      <protection locked="0"/>
    </xf>
    <xf numFmtId="1" fontId="5" fillId="4" borderId="11" xfId="0" applyNumberFormat="1" applyFont="1" applyFill="1" applyBorder="1" applyAlignment="1" applyProtection="1">
      <alignment horizontal="center" vertical="center" wrapText="1"/>
      <protection locked="0"/>
    </xf>
    <xf numFmtId="3" fontId="5" fillId="4" borderId="11" xfId="0" applyNumberFormat="1" applyFont="1" applyFill="1" applyBorder="1" applyAlignment="1" applyProtection="1">
      <alignment horizontal="center" vertical="center" wrapText="1"/>
      <protection locked="0"/>
    </xf>
    <xf numFmtId="4" fontId="5" fillId="4" borderId="5" xfId="0" applyNumberFormat="1" applyFont="1" applyFill="1" applyBorder="1" applyAlignment="1" applyProtection="1">
      <alignment horizontal="center" vertical="center" wrapText="1"/>
      <protection locked="0"/>
    </xf>
    <xf numFmtId="3" fontId="5" fillId="4" borderId="64"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wrapText="1"/>
      <protection locked="0"/>
    </xf>
    <xf numFmtId="1" fontId="5" fillId="4" borderId="7" xfId="0" applyNumberFormat="1" applyFont="1" applyFill="1" applyBorder="1" applyAlignment="1" applyProtection="1">
      <alignment horizontal="left" vertical="center" wrapText="1"/>
      <protection locked="0"/>
    </xf>
    <xf numFmtId="1" fontId="5" fillId="4" borderId="7" xfId="0" applyNumberFormat="1" applyFont="1" applyFill="1" applyBorder="1" applyAlignment="1" applyProtection="1">
      <alignment horizontal="center" vertical="center" wrapText="1"/>
      <protection locked="0"/>
    </xf>
    <xf numFmtId="3" fontId="5" fillId="4" borderId="7" xfId="0" applyNumberFormat="1" applyFont="1" applyFill="1" applyBorder="1" applyAlignment="1" applyProtection="1">
      <alignment horizontal="center" vertical="center" wrapText="1"/>
      <protection locked="0"/>
    </xf>
    <xf numFmtId="4" fontId="5" fillId="4" borderId="82" xfId="0" applyNumberFormat="1" applyFont="1" applyFill="1" applyBorder="1" applyAlignment="1" applyProtection="1">
      <alignment horizontal="center" vertical="center" wrapText="1"/>
      <protection locked="0"/>
    </xf>
    <xf numFmtId="3" fontId="5" fillId="4" borderId="1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left" vertical="center" wrapText="1"/>
      <protection locked="0"/>
    </xf>
    <xf numFmtId="4" fontId="5" fillId="4" borderId="7" xfId="0" applyNumberFormat="1" applyFont="1" applyFill="1" applyBorder="1" applyAlignment="1" applyProtection="1">
      <alignment horizontal="center" vertical="center" wrapText="1"/>
      <protection locked="0"/>
    </xf>
    <xf numFmtId="4" fontId="5" fillId="4" borderId="17" xfId="0" applyNumberFormat="1" applyFont="1" applyFill="1" applyBorder="1" applyAlignment="1" applyProtection="1">
      <alignment horizontal="left" vertical="center" wrapText="1"/>
      <protection locked="0"/>
    </xf>
    <xf numFmtId="49" fontId="5" fillId="4" borderId="7" xfId="0" applyNumberFormat="1" applyFont="1" applyFill="1" applyBorder="1" applyAlignment="1" applyProtection="1">
      <alignment horizontal="center" vertical="center"/>
      <protection locked="0"/>
    </xf>
    <xf numFmtId="4" fontId="5" fillId="4" borderId="7" xfId="0" applyNumberFormat="1" applyFont="1" applyFill="1" applyBorder="1" applyAlignment="1" applyProtection="1">
      <alignment horizontal="left" vertical="center"/>
      <protection locked="0"/>
    </xf>
    <xf numFmtId="4" fontId="5" fillId="4" borderId="7" xfId="0" applyNumberFormat="1" applyFont="1" applyFill="1" applyBorder="1" applyAlignment="1" applyProtection="1">
      <alignment horizontal="center" vertical="center"/>
      <protection locked="0"/>
    </xf>
    <xf numFmtId="3" fontId="5" fillId="4" borderId="7" xfId="0" applyNumberFormat="1" applyFont="1" applyFill="1" applyBorder="1" applyAlignment="1" applyProtection="1">
      <alignment horizontal="center" vertical="center"/>
      <protection locked="0"/>
    </xf>
    <xf numFmtId="4" fontId="5" fillId="4" borderId="82" xfId="0" applyNumberFormat="1" applyFont="1" applyFill="1" applyBorder="1" applyAlignment="1" applyProtection="1">
      <alignment horizontal="center" vertical="center"/>
      <protection locked="0"/>
    </xf>
    <xf numFmtId="49" fontId="5" fillId="4" borderId="20" xfId="0" applyNumberFormat="1" applyFont="1" applyFill="1" applyBorder="1" applyAlignment="1" applyProtection="1">
      <alignment horizontal="center" vertical="center"/>
      <protection locked="0"/>
    </xf>
    <xf numFmtId="4" fontId="5" fillId="4" borderId="20" xfId="0" applyNumberFormat="1" applyFont="1" applyFill="1" applyBorder="1" applyAlignment="1" applyProtection="1">
      <alignment horizontal="left" vertical="center"/>
      <protection locked="0"/>
    </xf>
    <xf numFmtId="4" fontId="5" fillId="4" borderId="20" xfId="0" applyNumberFormat="1" applyFont="1" applyFill="1" applyBorder="1" applyAlignment="1" applyProtection="1">
      <alignment horizontal="center" vertical="center"/>
      <protection locked="0"/>
    </xf>
    <xf numFmtId="3" fontId="5" fillId="4" borderId="20" xfId="0" applyNumberFormat="1" applyFont="1" applyFill="1" applyBorder="1" applyAlignment="1" applyProtection="1">
      <alignment horizontal="center" vertical="center"/>
      <protection locked="0"/>
    </xf>
    <xf numFmtId="4" fontId="5" fillId="4" borderId="83" xfId="0" applyNumberFormat="1" applyFont="1" applyFill="1" applyBorder="1" applyAlignment="1" applyProtection="1">
      <alignment horizontal="center" vertical="center"/>
      <protection locked="0"/>
    </xf>
    <xf numFmtId="4" fontId="5" fillId="4" borderId="24" xfId="0" applyNumberFormat="1" applyFont="1" applyFill="1" applyBorder="1" applyAlignment="1" applyProtection="1">
      <alignment horizontal="left" vertical="center" wrapText="1"/>
      <protection locked="0"/>
    </xf>
    <xf numFmtId="0" fontId="5" fillId="0" borderId="75" xfId="0" applyFont="1" applyFill="1" applyBorder="1" applyProtection="1"/>
    <xf numFmtId="1" fontId="5" fillId="0" borderId="33" xfId="0" applyNumberFormat="1" applyFont="1" applyFill="1" applyBorder="1" applyAlignment="1" applyProtection="1">
      <alignment horizontal="center"/>
    </xf>
    <xf numFmtId="0" fontId="5" fillId="0" borderId="33" xfId="0" applyFont="1" applyFill="1" applyBorder="1" applyProtection="1"/>
    <xf numFmtId="0" fontId="5" fillId="0" borderId="33" xfId="0" applyFont="1" applyFill="1" applyBorder="1" applyAlignment="1" applyProtection="1">
      <alignment horizontal="center"/>
    </xf>
    <xf numFmtId="3" fontId="5" fillId="0" borderId="33" xfId="0" applyNumberFormat="1" applyFont="1" applyFill="1" applyBorder="1" applyAlignment="1" applyProtection="1">
      <alignment horizontal="left"/>
    </xf>
    <xf numFmtId="38" fontId="5" fillId="0" borderId="33" xfId="0" applyNumberFormat="1" applyFont="1" applyFill="1" applyBorder="1" applyAlignment="1" applyProtection="1">
      <alignment horizontal="left" wrapText="1"/>
    </xf>
    <xf numFmtId="0" fontId="5" fillId="0" borderId="3" xfId="0" applyFont="1" applyFill="1" applyBorder="1" applyProtection="1"/>
    <xf numFmtId="1" fontId="5" fillId="0" borderId="4" xfId="0" applyNumberFormat="1" applyFont="1" applyFill="1" applyBorder="1" applyAlignment="1" applyProtection="1">
      <alignment horizontal="center"/>
    </xf>
    <xf numFmtId="0" fontId="5" fillId="0" borderId="4" xfId="0" applyFont="1" applyFill="1" applyBorder="1" applyProtection="1"/>
    <xf numFmtId="0" fontId="5" fillId="0" borderId="4" xfId="0" applyFont="1" applyFill="1" applyBorder="1" applyAlignment="1" applyProtection="1">
      <alignment horizontal="center"/>
    </xf>
    <xf numFmtId="3" fontId="5" fillId="0" borderId="4" xfId="0" applyNumberFormat="1" applyFont="1" applyFill="1" applyBorder="1" applyAlignment="1" applyProtection="1">
      <alignment horizontal="left"/>
    </xf>
    <xf numFmtId="38" fontId="5" fillId="0" borderId="4" xfId="0" applyNumberFormat="1" applyFont="1" applyFill="1" applyBorder="1" applyAlignment="1" applyProtection="1">
      <alignment horizontal="left" wrapText="1"/>
    </xf>
    <xf numFmtId="4" fontId="4" fillId="4" borderId="5" xfId="0" applyNumberFormat="1" applyFont="1" applyFill="1" applyBorder="1" applyAlignment="1" applyProtection="1">
      <alignment horizontal="center" vertical="center" wrapText="1"/>
      <protection locked="0"/>
    </xf>
    <xf numFmtId="4" fontId="4" fillId="4" borderId="82" xfId="0" applyNumberFormat="1" applyFont="1" applyFill="1" applyBorder="1" applyAlignment="1" applyProtection="1">
      <alignment horizontal="center" vertical="center" wrapText="1"/>
      <protection locked="0"/>
    </xf>
    <xf numFmtId="4" fontId="4" fillId="4" borderId="83" xfId="0" applyNumberFormat="1" applyFont="1" applyFill="1" applyBorder="1" applyAlignment="1" applyProtection="1">
      <alignment horizontal="center" vertical="center" wrapText="1"/>
      <protection locked="0"/>
    </xf>
    <xf numFmtId="0" fontId="4" fillId="0" borderId="33" xfId="0" applyFont="1" applyFill="1" applyBorder="1" applyAlignment="1" applyProtection="1">
      <alignment horizontal="center"/>
    </xf>
    <xf numFmtId="0" fontId="4" fillId="0" borderId="4" xfId="0" applyFont="1" applyFill="1" applyBorder="1" applyAlignment="1" applyProtection="1">
      <alignment horizontal="center"/>
    </xf>
    <xf numFmtId="0" fontId="42" fillId="22" borderId="28" xfId="0" applyFont="1" applyFill="1" applyBorder="1" applyAlignment="1" applyProtection="1">
      <alignment horizontal="center"/>
    </xf>
    <xf numFmtId="0" fontId="21" fillId="34" borderId="0" xfId="0" applyFont="1" applyFill="1" applyBorder="1" applyAlignment="1"/>
    <xf numFmtId="0" fontId="21" fillId="34" borderId="33" xfId="0" applyFont="1" applyFill="1" applyBorder="1" applyAlignment="1"/>
    <xf numFmtId="0" fontId="44" fillId="34" borderId="0" xfId="0" applyFont="1" applyFill="1" applyBorder="1" applyAlignment="1"/>
    <xf numFmtId="0" fontId="16" fillId="29" borderId="0" xfId="0" applyFont="1" applyFill="1" applyBorder="1" applyAlignment="1">
      <alignment vertical="top"/>
    </xf>
    <xf numFmtId="0" fontId="16" fillId="29" borderId="0" xfId="0" applyFont="1" applyFill="1" applyBorder="1" applyAlignment="1">
      <alignment horizontal="left" vertical="top" wrapText="1"/>
    </xf>
    <xf numFmtId="0" fontId="16" fillId="29" borderId="0" xfId="0" applyFont="1" applyFill="1" applyBorder="1" applyAlignment="1">
      <alignment horizontal="left" vertical="top"/>
    </xf>
    <xf numFmtId="0" fontId="6" fillId="29" borderId="0" xfId="0" applyFont="1" applyFill="1" applyBorder="1" applyAlignment="1">
      <alignment horizontal="center" vertical="center" wrapText="1"/>
    </xf>
    <xf numFmtId="0" fontId="16" fillId="29" borderId="0" xfId="0" applyFont="1" applyFill="1" applyBorder="1" applyAlignment="1">
      <alignment horizontal="left" vertical="center" wrapText="1"/>
    </xf>
    <xf numFmtId="0" fontId="36" fillId="0" borderId="0" xfId="1" applyFont="1" applyBorder="1" applyAlignment="1">
      <alignment horizontal="center"/>
    </xf>
    <xf numFmtId="0" fontId="16" fillId="29" borderId="0" xfId="0" applyFont="1" applyFill="1" applyBorder="1" applyAlignment="1">
      <alignment vertical="top" wrapText="1"/>
    </xf>
    <xf numFmtId="0" fontId="38" fillId="0" borderId="95" xfId="1" applyNumberFormat="1" applyFont="1" applyFill="1" applyBorder="1" applyAlignment="1" applyProtection="1">
      <alignment horizontal="left" vertical="center" indent="1"/>
      <protection locked="0"/>
    </xf>
    <xf numFmtId="0" fontId="38" fillId="0" borderId="50" xfId="1" applyNumberFormat="1" applyFont="1" applyFill="1" applyBorder="1" applyAlignment="1" applyProtection="1">
      <alignment horizontal="left" vertical="center" indent="1"/>
      <protection locked="0"/>
    </xf>
    <xf numFmtId="0" fontId="38" fillId="0" borderId="56" xfId="1" applyNumberFormat="1" applyFont="1" applyFill="1" applyBorder="1" applyAlignment="1" applyProtection="1">
      <alignment horizontal="left" vertical="center" indent="1"/>
      <protection locked="0"/>
    </xf>
    <xf numFmtId="0" fontId="6" fillId="32" borderId="95" xfId="0" applyNumberFormat="1" applyFont="1" applyFill="1" applyBorder="1" applyAlignment="1" applyProtection="1">
      <alignment horizontal="left" vertical="center" indent="1"/>
      <protection locked="0"/>
    </xf>
    <xf numFmtId="0" fontId="6" fillId="32" borderId="50" xfId="0" applyNumberFormat="1" applyFont="1" applyFill="1" applyBorder="1" applyAlignment="1" applyProtection="1">
      <alignment horizontal="left" vertical="center" indent="1"/>
      <protection locked="0"/>
    </xf>
    <xf numFmtId="0" fontId="6" fillId="32" borderId="56" xfId="0" applyNumberFormat="1" applyFont="1" applyFill="1" applyBorder="1" applyAlignment="1" applyProtection="1">
      <alignment horizontal="left" vertical="center" indent="1"/>
      <protection locked="0"/>
    </xf>
    <xf numFmtId="0" fontId="15" fillId="22" borderId="100" xfId="0" applyFont="1" applyFill="1" applyBorder="1" applyAlignment="1">
      <alignment horizontal="center" vertical="center" wrapText="1"/>
    </xf>
    <xf numFmtId="0" fontId="15" fillId="22" borderId="68" xfId="0" applyFont="1" applyFill="1" applyBorder="1" applyAlignment="1">
      <alignment horizontal="center" vertical="center" wrapText="1"/>
    </xf>
    <xf numFmtId="0" fontId="15" fillId="22" borderId="69" xfId="0" applyFont="1" applyFill="1" applyBorder="1" applyAlignment="1">
      <alignment horizontal="center" vertical="center" wrapText="1"/>
    </xf>
    <xf numFmtId="0" fontId="22" fillId="31" borderId="101" xfId="0" applyFont="1" applyFill="1" applyBorder="1" applyAlignment="1">
      <alignment horizontal="left" vertical="center"/>
    </xf>
    <xf numFmtId="0" fontId="22" fillId="31" borderId="4" xfId="0" applyFont="1" applyFill="1" applyBorder="1" applyAlignment="1">
      <alignment horizontal="left" vertical="center"/>
    </xf>
    <xf numFmtId="0" fontId="22" fillId="31" borderId="125" xfId="0" applyFont="1" applyFill="1" applyBorder="1" applyAlignment="1">
      <alignment horizontal="left" vertical="center"/>
    </xf>
    <xf numFmtId="0" fontId="22" fillId="31" borderId="102" xfId="0" applyFont="1" applyFill="1" applyBorder="1" applyAlignment="1">
      <alignment horizontal="left" vertical="center"/>
    </xf>
    <xf numFmtId="0" fontId="6" fillId="22" borderId="25" xfId="0" applyFont="1" applyFill="1" applyBorder="1" applyAlignment="1" applyProtection="1">
      <alignment horizontal="center" vertical="center"/>
    </xf>
    <xf numFmtId="0" fontId="6" fillId="22" borderId="1" xfId="0" quotePrefix="1" applyFont="1" applyFill="1" applyBorder="1" applyAlignment="1" applyProtection="1">
      <alignment horizontal="center" vertical="center"/>
    </xf>
    <xf numFmtId="0" fontId="6" fillId="0" borderId="95" xfId="0" applyNumberFormat="1" applyFont="1" applyFill="1" applyBorder="1" applyAlignment="1" applyProtection="1">
      <alignment horizontal="left" vertical="center" indent="1"/>
      <protection locked="0"/>
    </xf>
    <xf numFmtId="0" fontId="6" fillId="0" borderId="50" xfId="0" applyNumberFormat="1" applyFont="1" applyFill="1" applyBorder="1" applyAlignment="1" applyProtection="1">
      <alignment horizontal="left" vertical="center" indent="1"/>
      <protection locked="0"/>
    </xf>
    <xf numFmtId="0" fontId="6" fillId="0" borderId="56" xfId="0" applyNumberFormat="1" applyFont="1" applyFill="1" applyBorder="1" applyAlignment="1" applyProtection="1">
      <alignment horizontal="left" vertical="center" indent="1"/>
      <protection locked="0"/>
    </xf>
    <xf numFmtId="1" fontId="6" fillId="22" borderId="44" xfId="0" quotePrefix="1" applyNumberFormat="1" applyFont="1" applyFill="1" applyBorder="1" applyAlignment="1" applyProtection="1">
      <alignment horizontal="right" vertical="center" indent="1"/>
    </xf>
    <xf numFmtId="1" fontId="6" fillId="22" borderId="0" xfId="0" quotePrefix="1" applyNumberFormat="1" applyFont="1" applyFill="1" applyBorder="1" applyAlignment="1" applyProtection="1">
      <alignment horizontal="right" vertical="center" indent="1"/>
    </xf>
    <xf numFmtId="1" fontId="6" fillId="22" borderId="1" xfId="0" quotePrefix="1" applyNumberFormat="1" applyFont="1" applyFill="1" applyBorder="1" applyAlignment="1" applyProtection="1">
      <alignment horizontal="right" vertical="center" indent="1"/>
    </xf>
    <xf numFmtId="49" fontId="6" fillId="23" borderId="95" xfId="0" applyNumberFormat="1" applyFont="1" applyFill="1" applyBorder="1" applyAlignment="1" applyProtection="1">
      <alignment horizontal="left" vertical="center" indent="1"/>
      <protection locked="0"/>
    </xf>
    <xf numFmtId="49" fontId="6" fillId="23" borderId="56" xfId="0" applyNumberFormat="1" applyFont="1" applyFill="1" applyBorder="1" applyAlignment="1" applyProtection="1">
      <alignment horizontal="left" vertical="center" indent="1"/>
      <protection locked="0"/>
    </xf>
    <xf numFmtId="1" fontId="39" fillId="21" borderId="0" xfId="0" applyNumberFormat="1" applyFont="1" applyFill="1" applyBorder="1" applyAlignment="1">
      <alignment horizontal="left"/>
    </xf>
    <xf numFmtId="1" fontId="14" fillId="21" borderId="0" xfId="0" applyNumberFormat="1" applyFont="1" applyFill="1" applyBorder="1" applyAlignment="1">
      <alignment horizontal="left"/>
    </xf>
    <xf numFmtId="0" fontId="0" fillId="21" borderId="0" xfId="0" applyFill="1" applyBorder="1" applyAlignment="1"/>
    <xf numFmtId="3" fontId="11" fillId="5" borderId="3" xfId="0" applyNumberFormat="1" applyFont="1" applyFill="1" applyBorder="1" applyAlignment="1">
      <alignment horizontal="center" vertical="center" wrapText="1" shrinkToFit="1"/>
    </xf>
    <xf numFmtId="3" fontId="11" fillId="5" borderId="8" xfId="0" applyNumberFormat="1" applyFont="1" applyFill="1" applyBorder="1" applyAlignment="1">
      <alignment horizontal="center" vertical="center" wrapText="1" shrinkToFit="1"/>
    </xf>
    <xf numFmtId="49" fontId="13" fillId="22" borderId="0" xfId="0" quotePrefix="1" applyNumberFormat="1" applyFont="1" applyFill="1" applyBorder="1" applyAlignment="1" applyProtection="1">
      <alignment horizontal="center"/>
    </xf>
    <xf numFmtId="49" fontId="13" fillId="22" borderId="1" xfId="0" quotePrefix="1" applyNumberFormat="1" applyFont="1" applyFill="1" applyBorder="1" applyAlignment="1" applyProtection="1">
      <alignment horizontal="center"/>
    </xf>
    <xf numFmtId="38" fontId="1" fillId="21" borderId="0" xfId="0" applyNumberFormat="1" applyFont="1" applyFill="1" applyBorder="1" applyAlignment="1">
      <alignment horizontal="center"/>
    </xf>
    <xf numFmtId="38" fontId="0" fillId="21" borderId="0" xfId="0" applyNumberFormat="1" applyFill="1" applyBorder="1" applyAlignment="1">
      <alignment horizontal="center"/>
    </xf>
    <xf numFmtId="38" fontId="0" fillId="21" borderId="1" xfId="0" applyNumberFormat="1" applyFill="1" applyBorder="1" applyAlignment="1">
      <alignment horizontal="center"/>
    </xf>
    <xf numFmtId="38" fontId="4" fillId="5" borderId="34" xfId="0" applyNumberFormat="1" applyFont="1" applyFill="1" applyBorder="1" applyAlignment="1" applyProtection="1">
      <alignment horizontal="center" vertical="center"/>
      <protection locked="0"/>
    </xf>
    <xf numFmtId="38" fontId="4" fillId="5" borderId="51" xfId="0" applyNumberFormat="1" applyFont="1" applyFill="1" applyBorder="1" applyAlignment="1" applyProtection="1">
      <alignment horizontal="center" vertical="center"/>
      <protection locked="0"/>
    </xf>
    <xf numFmtId="3" fontId="4" fillId="5" borderId="35" xfId="0" applyNumberFormat="1" applyFont="1" applyFill="1" applyBorder="1" applyAlignment="1" applyProtection="1">
      <alignment horizontal="center" vertical="center"/>
      <protection locked="0"/>
    </xf>
    <xf numFmtId="3" fontId="4" fillId="5" borderId="11" xfId="0" applyNumberFormat="1" applyFont="1" applyFill="1" applyBorder="1" applyAlignment="1" applyProtection="1">
      <alignment horizontal="center" vertical="center"/>
      <protection locked="0"/>
    </xf>
    <xf numFmtId="0" fontId="3" fillId="21" borderId="0" xfId="0" applyFont="1" applyFill="1" applyBorder="1" applyAlignment="1">
      <alignment vertical="top" wrapText="1"/>
    </xf>
    <xf numFmtId="1" fontId="43" fillId="21" borderId="0" xfId="0" applyNumberFormat="1" applyFont="1" applyFill="1" applyBorder="1" applyAlignment="1">
      <alignment horizontal="center" vertical="center"/>
    </xf>
    <xf numFmtId="3" fontId="4" fillId="16" borderId="104" xfId="0" applyNumberFormat="1" applyFont="1" applyFill="1" applyBorder="1" applyAlignment="1" applyProtection="1">
      <alignment horizontal="center" vertical="center"/>
      <protection hidden="1"/>
    </xf>
    <xf numFmtId="3" fontId="4" fillId="16" borderId="75" xfId="0" applyNumberFormat="1" applyFont="1" applyFill="1" applyBorder="1" applyAlignment="1" applyProtection="1">
      <alignment horizontal="center" vertical="center"/>
      <protection hidden="1"/>
    </xf>
    <xf numFmtId="38" fontId="11" fillId="5" borderId="91" xfId="0" applyNumberFormat="1" applyFont="1" applyFill="1" applyBorder="1" applyAlignment="1">
      <alignment horizontal="center" vertical="center" wrapText="1"/>
    </xf>
    <xf numFmtId="38" fontId="11" fillId="5" borderId="105" xfId="0" applyNumberFormat="1" applyFont="1" applyFill="1" applyBorder="1" applyAlignment="1">
      <alignment horizontal="center" vertical="center"/>
    </xf>
    <xf numFmtId="0" fontId="0" fillId="0" borderId="15" xfId="0" applyBorder="1" applyAlignment="1">
      <alignment horizontal="center" vertical="center"/>
    </xf>
    <xf numFmtId="3" fontId="6" fillId="22" borderId="2" xfId="0" applyNumberFormat="1" applyFont="1" applyFill="1" applyBorder="1" applyAlignment="1">
      <alignment horizontal="center" vertical="top"/>
    </xf>
    <xf numFmtId="3" fontId="7" fillId="22" borderId="2" xfId="0" applyNumberFormat="1" applyFont="1" applyFill="1" applyBorder="1" applyAlignment="1">
      <alignment horizontal="center" vertical="top"/>
    </xf>
    <xf numFmtId="3" fontId="7" fillId="22" borderId="27" xfId="0" applyNumberFormat="1" applyFont="1" applyFill="1" applyBorder="1" applyAlignment="1">
      <alignment horizontal="center" vertical="top"/>
    </xf>
    <xf numFmtId="3" fontId="11" fillId="5" borderId="85" xfId="0" applyNumberFormat="1" applyFont="1" applyFill="1" applyBorder="1" applyAlignment="1">
      <alignment horizontal="center" vertical="center" wrapText="1"/>
    </xf>
    <xf numFmtId="3" fontId="11" fillId="5" borderId="10" xfId="0" applyNumberFormat="1" applyFont="1" applyFill="1" applyBorder="1" applyAlignment="1">
      <alignment horizontal="center" vertical="center"/>
    </xf>
    <xf numFmtId="0" fontId="0" fillId="0" borderId="11" xfId="0" applyBorder="1" applyAlignment="1">
      <alignment horizontal="center" vertical="center"/>
    </xf>
    <xf numFmtId="49" fontId="3" fillId="4" borderId="95" xfId="0" applyNumberFormat="1" applyFont="1" applyFill="1" applyBorder="1" applyAlignment="1" applyProtection="1">
      <alignment horizontal="center" vertical="center"/>
      <protection locked="0"/>
    </xf>
    <xf numFmtId="49" fontId="3" fillId="4" borderId="50" xfId="0" applyNumberFormat="1" applyFont="1" applyFill="1" applyBorder="1" applyAlignment="1" applyProtection="1">
      <alignment horizontal="center" vertical="center"/>
      <protection locked="0"/>
    </xf>
    <xf numFmtId="49" fontId="3" fillId="4" borderId="56" xfId="0" applyNumberFormat="1" applyFont="1" applyFill="1" applyBorder="1" applyAlignment="1" applyProtection="1">
      <alignment horizontal="center" vertical="center"/>
      <protection locked="0"/>
    </xf>
    <xf numFmtId="3" fontId="11" fillId="5" borderId="103" xfId="0" applyNumberFormat="1" applyFont="1" applyFill="1" applyBorder="1" applyAlignment="1">
      <alignment horizontal="center" vertical="center"/>
    </xf>
    <xf numFmtId="3" fontId="11" fillId="5" borderId="40" xfId="0" applyNumberFormat="1" applyFont="1" applyFill="1" applyBorder="1" applyAlignment="1">
      <alignment horizontal="center" vertical="center"/>
    </xf>
    <xf numFmtId="3" fontId="11" fillId="5" borderId="3" xfId="0" applyNumberFormat="1" applyFont="1" applyFill="1" applyBorder="1" applyAlignment="1">
      <alignment horizontal="center" vertical="center"/>
    </xf>
    <xf numFmtId="3" fontId="11" fillId="5" borderId="8" xfId="0" applyNumberFormat="1" applyFont="1" applyFill="1" applyBorder="1" applyAlignment="1">
      <alignment horizontal="center" vertical="center"/>
    </xf>
    <xf numFmtId="0" fontId="3" fillId="8" borderId="75" xfId="0" quotePrefix="1" applyFont="1" applyFill="1" applyBorder="1" applyAlignment="1">
      <alignment horizontal="center" vertical="center" wrapText="1"/>
    </xf>
    <xf numFmtId="0" fontId="3" fillId="8" borderId="33" xfId="0" quotePrefix="1" applyFont="1" applyFill="1" applyBorder="1" applyAlignment="1">
      <alignment horizontal="center" vertical="center" wrapText="1"/>
    </xf>
    <xf numFmtId="0" fontId="3" fillId="8" borderId="108" xfId="0" quotePrefix="1" applyFont="1" applyFill="1" applyBorder="1" applyAlignment="1">
      <alignment horizontal="center" vertical="center" wrapText="1"/>
    </xf>
    <xf numFmtId="0" fontId="3" fillId="8" borderId="60" xfId="0" quotePrefix="1" applyFont="1" applyFill="1" applyBorder="1" applyAlignment="1">
      <alignment horizontal="center" vertical="center" wrapText="1"/>
    </xf>
    <xf numFmtId="164" fontId="11" fillId="5" borderId="35" xfId="0" applyNumberFormat="1" applyFont="1" applyFill="1" applyBorder="1" applyAlignment="1">
      <alignment horizontal="center" vertical="center" wrapText="1"/>
    </xf>
    <xf numFmtId="164" fontId="11" fillId="5" borderId="10" xfId="0" applyNumberFormat="1" applyFont="1" applyFill="1" applyBorder="1" applyAlignment="1">
      <alignment horizontal="center" vertical="center"/>
    </xf>
    <xf numFmtId="3" fontId="40" fillId="33" borderId="37" xfId="0" quotePrefix="1" applyNumberFormat="1" applyFont="1" applyFill="1" applyBorder="1" applyAlignment="1">
      <alignment horizontal="center" vertical="center" wrapText="1"/>
    </xf>
    <xf numFmtId="3" fontId="40" fillId="33" borderId="6" xfId="0" quotePrefix="1" applyNumberFormat="1" applyFont="1" applyFill="1" applyBorder="1" applyAlignment="1">
      <alignment horizontal="center" vertical="center" wrapText="1"/>
    </xf>
    <xf numFmtId="3" fontId="40" fillId="33" borderId="81" xfId="0" quotePrefix="1" applyNumberFormat="1" applyFont="1" applyFill="1" applyBorder="1" applyAlignment="1">
      <alignment horizontal="center" vertical="center" wrapText="1"/>
    </xf>
    <xf numFmtId="3" fontId="40" fillId="33" borderId="49" xfId="0" quotePrefix="1" applyNumberFormat="1" applyFont="1" applyFill="1" applyBorder="1" applyAlignment="1">
      <alignment horizontal="center" vertical="center" wrapText="1"/>
    </xf>
    <xf numFmtId="3" fontId="40" fillId="33" borderId="0" xfId="0" quotePrefix="1" applyNumberFormat="1" applyFont="1" applyFill="1" applyBorder="1" applyAlignment="1">
      <alignment horizontal="center" vertical="center" wrapText="1"/>
    </xf>
    <xf numFmtId="3" fontId="40" fillId="33" borderId="1" xfId="0" quotePrefix="1" applyNumberFormat="1" applyFont="1" applyFill="1" applyBorder="1" applyAlignment="1">
      <alignment horizontal="center" vertical="center" wrapText="1"/>
    </xf>
    <xf numFmtId="3" fontId="14" fillId="28" borderId="4" xfId="0" quotePrefix="1" applyNumberFormat="1" applyFont="1" applyFill="1" applyBorder="1" applyAlignment="1">
      <alignment horizontal="center" vertical="center" wrapText="1"/>
    </xf>
    <xf numFmtId="0" fontId="29" fillId="28" borderId="4" xfId="0" applyFont="1" applyFill="1" applyBorder="1" applyAlignment="1">
      <alignment horizontal="center" vertical="center" wrapText="1"/>
    </xf>
    <xf numFmtId="0" fontId="29" fillId="28" borderId="106" xfId="0" applyFont="1" applyFill="1" applyBorder="1" applyAlignment="1">
      <alignment horizontal="center" vertical="center" wrapText="1"/>
    </xf>
    <xf numFmtId="4" fontId="14" fillId="25" borderId="6" xfId="0" quotePrefix="1" applyNumberFormat="1" applyFont="1" applyFill="1" applyBorder="1" applyAlignment="1">
      <alignment horizontal="center" vertical="center" shrinkToFit="1"/>
    </xf>
    <xf numFmtId="0" fontId="29" fillId="25" borderId="6" xfId="0" applyFont="1" applyFill="1" applyBorder="1" applyAlignment="1">
      <alignment horizontal="center" vertical="center" shrinkToFit="1"/>
    </xf>
    <xf numFmtId="0" fontId="29" fillId="25" borderId="46" xfId="0" applyFont="1" applyFill="1" applyBorder="1" applyAlignment="1">
      <alignment horizontal="center" vertical="center" shrinkToFit="1"/>
    </xf>
    <xf numFmtId="1" fontId="3" fillId="5" borderId="107" xfId="0" applyNumberFormat="1" applyFont="1" applyFill="1" applyBorder="1" applyAlignment="1">
      <alignment horizontal="center" vertical="center" wrapText="1"/>
    </xf>
    <xf numFmtId="1" fontId="11" fillId="5" borderId="10" xfId="0" quotePrefix="1" applyNumberFormat="1" applyFont="1" applyFill="1" applyBorder="1" applyAlignment="1">
      <alignment horizontal="center" vertical="center" wrapText="1"/>
    </xf>
    <xf numFmtId="0" fontId="11" fillId="5" borderId="5" xfId="0" applyFont="1" applyFill="1" applyBorder="1" applyAlignment="1">
      <alignment horizontal="center" vertical="center" wrapText="1"/>
    </xf>
    <xf numFmtId="0" fontId="11" fillId="5" borderId="37" xfId="0" applyFont="1" applyFill="1" applyBorder="1" applyAlignment="1">
      <alignment horizontal="center" vertical="center" wrapText="1"/>
    </xf>
    <xf numFmtId="0" fontId="11" fillId="5" borderId="10" xfId="0" applyFont="1" applyFill="1" applyBorder="1" applyAlignment="1">
      <alignment horizontal="center" vertical="center" wrapText="1"/>
    </xf>
    <xf numFmtId="0" fontId="16" fillId="5" borderId="11" xfId="0" applyFont="1" applyFill="1" applyBorder="1" applyAlignment="1">
      <alignment vertical="center"/>
    </xf>
    <xf numFmtId="3" fontId="11" fillId="16" borderId="10" xfId="0" quotePrefix="1" applyNumberFormat="1" applyFont="1" applyFill="1" applyBorder="1" applyAlignment="1" applyProtection="1">
      <alignment horizontal="center" vertical="center" wrapText="1"/>
      <protection hidden="1"/>
    </xf>
    <xf numFmtId="3" fontId="11" fillId="16" borderId="11" xfId="0" quotePrefix="1" applyNumberFormat="1" applyFont="1" applyFill="1" applyBorder="1" applyAlignment="1" applyProtection="1">
      <alignment horizontal="center" vertical="center" wrapText="1"/>
      <protection hidden="1"/>
    </xf>
    <xf numFmtId="38" fontId="11" fillId="5" borderId="11" xfId="0" quotePrefix="1" applyNumberFormat="1" applyFont="1" applyFill="1" applyBorder="1" applyAlignment="1">
      <alignment horizontal="center" vertical="center" wrapText="1"/>
    </xf>
    <xf numFmtId="38" fontId="11" fillId="5" borderId="35" xfId="0" applyNumberFormat="1" applyFont="1" applyFill="1" applyBorder="1" applyAlignment="1">
      <alignment horizontal="center" vertical="center" wrapText="1"/>
    </xf>
    <xf numFmtId="38" fontId="12" fillId="2" borderId="13" xfId="0" quotePrefix="1" applyNumberFormat="1" applyFont="1" applyFill="1" applyBorder="1" applyAlignment="1" applyProtection="1">
      <alignment horizontal="center" vertical="center" wrapText="1"/>
      <protection locked="0"/>
    </xf>
    <xf numFmtId="38" fontId="12" fillId="2" borderId="13" xfId="0" applyNumberFormat="1" applyFont="1" applyFill="1" applyBorder="1" applyAlignment="1" applyProtection="1">
      <alignment horizontal="center" vertical="center" wrapText="1"/>
      <protection locked="0"/>
    </xf>
    <xf numFmtId="3" fontId="12" fillId="2" borderId="10" xfId="0" quotePrefix="1" applyNumberFormat="1" applyFont="1" applyFill="1" applyBorder="1" applyAlignment="1" applyProtection="1">
      <alignment horizontal="center" vertical="center" wrapText="1"/>
      <protection locked="0"/>
    </xf>
    <xf numFmtId="3" fontId="12" fillId="2" borderId="10" xfId="0" applyNumberFormat="1" applyFont="1" applyFill="1" applyBorder="1" applyAlignment="1" applyProtection="1">
      <alignment horizontal="center" vertical="center" wrapText="1"/>
      <protection locked="0"/>
    </xf>
    <xf numFmtId="3" fontId="12" fillId="2" borderId="97" xfId="0" quotePrefix="1" applyNumberFormat="1" applyFont="1" applyFill="1" applyBorder="1" applyAlignment="1" applyProtection="1">
      <alignment horizontal="center" vertical="center" wrapText="1"/>
      <protection locked="0"/>
    </xf>
    <xf numFmtId="3" fontId="12" fillId="2" borderId="85" xfId="0" applyNumberFormat="1" applyFont="1" applyFill="1" applyBorder="1" applyAlignment="1" applyProtection="1">
      <alignment horizontal="center" vertical="center" wrapText="1"/>
      <protection locked="0"/>
    </xf>
    <xf numFmtId="3" fontId="11" fillId="5" borderId="11" xfId="0" quotePrefix="1" applyNumberFormat="1" applyFont="1" applyFill="1" applyBorder="1" applyAlignment="1">
      <alignment horizontal="center" vertical="center" wrapText="1"/>
    </xf>
    <xf numFmtId="3" fontId="12" fillId="5" borderId="35" xfId="0" applyNumberFormat="1" applyFont="1" applyFill="1" applyBorder="1" applyAlignment="1">
      <alignment horizontal="center" vertical="center" wrapText="1"/>
    </xf>
    <xf numFmtId="3" fontId="11" fillId="5" borderId="35" xfId="0" applyNumberFormat="1" applyFont="1" applyFill="1" applyBorder="1" applyAlignment="1">
      <alignment horizontal="center" vertical="center" wrapText="1"/>
    </xf>
    <xf numFmtId="0" fontId="16" fillId="5" borderId="10" xfId="0" applyFont="1" applyFill="1" applyBorder="1" applyAlignment="1">
      <alignment vertical="center"/>
    </xf>
    <xf numFmtId="0" fontId="6" fillId="32" borderId="95" xfId="0" applyNumberFormat="1" applyFont="1" applyFill="1" applyBorder="1" applyAlignment="1" applyProtection="1">
      <alignment horizontal="left" vertical="center" indent="1"/>
    </xf>
    <xf numFmtId="0" fontId="6" fillId="32" borderId="50" xfId="0" applyNumberFormat="1" applyFont="1" applyFill="1" applyBorder="1" applyAlignment="1" applyProtection="1">
      <alignment horizontal="left" vertical="center" indent="1"/>
    </xf>
    <xf numFmtId="0" fontId="6" fillId="32" borderId="56" xfId="0" applyNumberFormat="1" applyFont="1" applyFill="1" applyBorder="1" applyAlignment="1" applyProtection="1">
      <alignment horizontal="left" vertical="center" indent="1"/>
    </xf>
    <xf numFmtId="0" fontId="38" fillId="0" borderId="95" xfId="1" applyNumberFormat="1" applyFont="1" applyFill="1" applyBorder="1" applyAlignment="1" applyProtection="1">
      <alignment horizontal="left" vertical="center" indent="1"/>
    </xf>
    <xf numFmtId="0" fontId="38" fillId="0" borderId="50" xfId="1" applyNumberFormat="1" applyFont="1" applyFill="1" applyBorder="1" applyAlignment="1" applyProtection="1">
      <alignment horizontal="left" vertical="center" indent="1"/>
    </xf>
    <xf numFmtId="0" fontId="38" fillId="0" borderId="56" xfId="1" applyNumberFormat="1" applyFont="1" applyFill="1" applyBorder="1" applyAlignment="1" applyProtection="1">
      <alignment horizontal="left" vertical="center" indent="1"/>
    </xf>
    <xf numFmtId="0" fontId="6" fillId="0" borderId="95" xfId="0" applyNumberFormat="1" applyFont="1" applyFill="1" applyBorder="1" applyAlignment="1" applyProtection="1">
      <alignment horizontal="left" vertical="center" indent="1"/>
    </xf>
    <xf numFmtId="0" fontId="6" fillId="0" borderId="50" xfId="0" applyNumberFormat="1" applyFont="1" applyFill="1" applyBorder="1" applyAlignment="1" applyProtection="1">
      <alignment horizontal="left" vertical="center" indent="1"/>
    </xf>
    <xf numFmtId="0" fontId="6" fillId="0" borderId="56" xfId="0" applyNumberFormat="1" applyFont="1" applyFill="1" applyBorder="1" applyAlignment="1" applyProtection="1">
      <alignment horizontal="left" vertical="center" indent="1"/>
    </xf>
    <xf numFmtId="49" fontId="6" fillId="23" borderId="95" xfId="0" applyNumberFormat="1" applyFont="1" applyFill="1" applyBorder="1" applyAlignment="1" applyProtection="1">
      <alignment horizontal="left" vertical="center" indent="1"/>
    </xf>
    <xf numFmtId="0" fontId="6" fillId="23" borderId="56" xfId="0" applyNumberFormat="1" applyFont="1" applyFill="1" applyBorder="1" applyAlignment="1" applyProtection="1">
      <alignment horizontal="left" vertical="center" indent="1"/>
    </xf>
    <xf numFmtId="3" fontId="5" fillId="4" borderId="82" xfId="0" applyNumberFormat="1" applyFont="1" applyFill="1" applyBorder="1" applyAlignment="1" applyProtection="1">
      <alignment horizontal="left" vertical="center" wrapText="1"/>
      <protection locked="0"/>
    </xf>
    <xf numFmtId="3" fontId="5" fillId="4" borderId="4" xfId="0" applyNumberFormat="1" applyFont="1" applyFill="1" applyBorder="1" applyAlignment="1" applyProtection="1">
      <alignment horizontal="left" vertical="center" wrapText="1"/>
      <protection locked="0"/>
    </xf>
    <xf numFmtId="3" fontId="5" fillId="4" borderId="8" xfId="0" applyNumberFormat="1" applyFont="1" applyFill="1" applyBorder="1" applyAlignment="1" applyProtection="1">
      <alignment horizontal="left" vertical="center" wrapText="1"/>
      <protection locked="0"/>
    </xf>
    <xf numFmtId="4" fontId="5" fillId="4" borderId="82" xfId="0" applyNumberFormat="1" applyFont="1" applyFill="1" applyBorder="1" applyAlignment="1" applyProtection="1">
      <alignment horizontal="left" vertical="center" wrapText="1"/>
      <protection locked="0"/>
    </xf>
    <xf numFmtId="4" fontId="5" fillId="4" borderId="4" xfId="0" applyNumberFormat="1" applyFont="1" applyFill="1" applyBorder="1" applyAlignment="1" applyProtection="1">
      <alignment horizontal="left" vertical="center" wrapText="1"/>
      <protection locked="0"/>
    </xf>
    <xf numFmtId="4" fontId="5" fillId="4" borderId="8" xfId="0" applyNumberFormat="1" applyFont="1" applyFill="1" applyBorder="1" applyAlignment="1" applyProtection="1">
      <alignment horizontal="left" vertical="center" wrapText="1"/>
      <protection locked="0"/>
    </xf>
    <xf numFmtId="4" fontId="5" fillId="4" borderId="83" xfId="0" applyNumberFormat="1" applyFont="1" applyFill="1" applyBorder="1" applyAlignment="1" applyProtection="1">
      <alignment horizontal="left" vertical="center" wrapText="1"/>
      <protection locked="0"/>
    </xf>
    <xf numFmtId="4" fontId="5" fillId="4" borderId="109" xfId="0" applyNumberFormat="1" applyFont="1" applyFill="1" applyBorder="1" applyAlignment="1" applyProtection="1">
      <alignment horizontal="left" vertical="center" wrapText="1"/>
      <protection locked="0"/>
    </xf>
    <xf numFmtId="4" fontId="5" fillId="4" borderId="110" xfId="0" applyNumberFormat="1" applyFont="1" applyFill="1" applyBorder="1" applyAlignment="1" applyProtection="1">
      <alignment horizontal="left" vertical="center" wrapText="1"/>
      <protection locked="0"/>
    </xf>
    <xf numFmtId="0" fontId="22" fillId="31" borderId="118" xfId="0" applyFont="1" applyFill="1" applyBorder="1" applyAlignment="1" applyProtection="1">
      <alignment horizontal="left" vertical="center"/>
    </xf>
    <xf numFmtId="0" fontId="22" fillId="31" borderId="50" xfId="0" applyFont="1" applyFill="1" applyBorder="1" applyAlignment="1" applyProtection="1">
      <alignment horizontal="left" vertical="center"/>
    </xf>
    <xf numFmtId="0" fontId="22" fillId="31" borderId="119" xfId="0" applyFont="1" applyFill="1" applyBorder="1" applyAlignment="1" applyProtection="1">
      <alignment horizontal="left" vertical="center"/>
    </xf>
    <xf numFmtId="0" fontId="6" fillId="23" borderId="95" xfId="0" applyFont="1" applyFill="1" applyBorder="1" applyAlignment="1" applyProtection="1">
      <alignment horizontal="left" vertical="center" indent="1"/>
    </xf>
    <xf numFmtId="0" fontId="6" fillId="23" borderId="50" xfId="0" applyFont="1" applyFill="1" applyBorder="1" applyAlignment="1" applyProtection="1">
      <alignment horizontal="left" vertical="center" indent="1"/>
    </xf>
    <xf numFmtId="0" fontId="6" fillId="23" borderId="56" xfId="0" applyFont="1" applyFill="1" applyBorder="1" applyAlignment="1" applyProtection="1">
      <alignment horizontal="left" vertical="center" indent="1"/>
    </xf>
    <xf numFmtId="1" fontId="3" fillId="5" borderId="111" xfId="0" applyNumberFormat="1" applyFont="1" applyFill="1" applyBorder="1" applyAlignment="1" applyProtection="1">
      <alignment horizontal="center" vertical="center" wrapText="1"/>
    </xf>
    <xf numFmtId="1" fontId="3" fillId="5" borderId="96" xfId="0" applyNumberFormat="1" applyFont="1" applyFill="1" applyBorder="1" applyAlignment="1" applyProtection="1">
      <alignment horizontal="center" vertical="center" wrapText="1"/>
    </xf>
    <xf numFmtId="1" fontId="11" fillId="5" borderId="85" xfId="0" quotePrefix="1" applyNumberFormat="1" applyFont="1" applyFill="1" applyBorder="1" applyAlignment="1" applyProtection="1">
      <alignment horizontal="center" vertical="center" wrapText="1"/>
    </xf>
    <xf numFmtId="1" fontId="12" fillId="5" borderId="97" xfId="0" quotePrefix="1" applyNumberFormat="1" applyFont="1" applyFill="1" applyBorder="1" applyAlignment="1" applyProtection="1">
      <alignment horizontal="center" vertical="center" wrapText="1"/>
    </xf>
    <xf numFmtId="0" fontId="12" fillId="5" borderId="112" xfId="0" applyFont="1" applyFill="1" applyBorder="1" applyAlignment="1" applyProtection="1">
      <alignment horizontal="center" vertical="center" wrapText="1"/>
    </xf>
    <xf numFmtId="0" fontId="12" fillId="5" borderId="113" xfId="0" applyFont="1" applyFill="1" applyBorder="1" applyAlignment="1" applyProtection="1">
      <alignment horizontal="center" vertical="center" wrapText="1"/>
    </xf>
    <xf numFmtId="0" fontId="11" fillId="5" borderId="85" xfId="0" applyFont="1" applyFill="1" applyBorder="1" applyAlignment="1" applyProtection="1">
      <alignment horizontal="center" vertical="center" wrapText="1"/>
    </xf>
    <xf numFmtId="0" fontId="16" fillId="5" borderId="97" xfId="0" applyFont="1" applyFill="1" applyBorder="1" applyAlignment="1" applyProtection="1">
      <alignment horizontal="center"/>
    </xf>
    <xf numFmtId="0" fontId="11" fillId="5" borderId="85" xfId="0" applyFont="1" applyFill="1" applyBorder="1" applyAlignment="1">
      <alignment horizontal="center" vertical="center" wrapText="1"/>
    </xf>
    <xf numFmtId="0" fontId="16" fillId="5" borderId="97" xfId="0" applyFont="1" applyFill="1" applyBorder="1"/>
    <xf numFmtId="3" fontId="11" fillId="5" borderId="87" xfId="0" quotePrefix="1" applyNumberFormat="1" applyFont="1" applyFill="1" applyBorder="1" applyAlignment="1" applyProtection="1">
      <alignment horizontal="center" vertical="center" wrapText="1"/>
    </xf>
    <xf numFmtId="3" fontId="11" fillId="5" borderId="31" xfId="0" quotePrefix="1" applyNumberFormat="1" applyFont="1" applyFill="1" applyBorder="1" applyAlignment="1" applyProtection="1">
      <alignment horizontal="center" vertical="center" wrapText="1"/>
    </xf>
    <xf numFmtId="3" fontId="11" fillId="5" borderId="84" xfId="0" quotePrefix="1" applyNumberFormat="1" applyFont="1" applyFill="1" applyBorder="1" applyAlignment="1" applyProtection="1">
      <alignment horizontal="center" vertical="center" wrapText="1"/>
    </xf>
    <xf numFmtId="3" fontId="11" fillId="5" borderId="114" xfId="0" quotePrefix="1" applyNumberFormat="1" applyFont="1" applyFill="1" applyBorder="1" applyAlignment="1" applyProtection="1">
      <alignment horizontal="center" vertical="center" wrapText="1"/>
    </xf>
    <xf numFmtId="3" fontId="11" fillId="5" borderId="2" xfId="0" quotePrefix="1" applyNumberFormat="1" applyFont="1" applyFill="1" applyBorder="1" applyAlignment="1" applyProtection="1">
      <alignment horizontal="center" vertical="center" wrapText="1"/>
    </xf>
    <xf numFmtId="3" fontId="11" fillId="5" borderId="115" xfId="0" quotePrefix="1" applyNumberFormat="1" applyFont="1" applyFill="1" applyBorder="1" applyAlignment="1" applyProtection="1">
      <alignment horizontal="center" vertical="center" wrapText="1"/>
    </xf>
    <xf numFmtId="0" fontId="11" fillId="5" borderId="97" xfId="0" applyFont="1" applyFill="1" applyBorder="1" applyAlignment="1" applyProtection="1">
      <alignment horizontal="center" vertical="center" wrapText="1"/>
    </xf>
    <xf numFmtId="0" fontId="32" fillId="22" borderId="28" xfId="1" applyFill="1" applyBorder="1" applyAlignment="1" applyProtection="1">
      <alignment horizontal="center" vertical="top" wrapText="1"/>
      <protection locked="0"/>
    </xf>
    <xf numFmtId="0" fontId="32" fillId="22" borderId="28" xfId="1" applyFill="1" applyBorder="1" applyAlignment="1" applyProtection="1">
      <alignment horizontal="center" vertical="top"/>
      <protection locked="0"/>
    </xf>
    <xf numFmtId="0" fontId="22" fillId="31" borderId="118" xfId="0" applyFont="1" applyFill="1" applyBorder="1" applyAlignment="1">
      <alignment horizontal="left" vertical="center"/>
    </xf>
    <xf numFmtId="0" fontId="22" fillId="31" borderId="50" xfId="0" applyFont="1" applyFill="1" applyBorder="1" applyAlignment="1">
      <alignment horizontal="left" vertical="center"/>
    </xf>
    <xf numFmtId="0" fontId="22" fillId="31" borderId="119" xfId="0" applyFont="1" applyFill="1" applyBorder="1" applyAlignment="1">
      <alignment horizontal="left" vertical="center"/>
    </xf>
    <xf numFmtId="3" fontId="5" fillId="4" borderId="5" xfId="0" applyNumberFormat="1" applyFont="1" applyFill="1" applyBorder="1" applyAlignment="1" applyProtection="1">
      <alignment horizontal="left" vertical="center" wrapText="1"/>
      <protection locked="0"/>
    </xf>
    <xf numFmtId="3" fontId="5" fillId="4" borderId="33" xfId="0" applyNumberFormat="1" applyFont="1" applyFill="1" applyBorder="1" applyAlignment="1" applyProtection="1">
      <alignment horizontal="left" vertical="center" wrapText="1"/>
      <protection locked="0"/>
    </xf>
    <xf numFmtId="3" fontId="5" fillId="4" borderId="51" xfId="0" applyNumberFormat="1" applyFont="1" applyFill="1" applyBorder="1" applyAlignment="1" applyProtection="1">
      <alignment horizontal="left" vertical="center" wrapText="1"/>
      <protection locked="0"/>
    </xf>
    <xf numFmtId="0" fontId="41" fillId="23" borderId="95" xfId="0" applyNumberFormat="1" applyFont="1" applyFill="1" applyBorder="1" applyAlignment="1" applyProtection="1">
      <alignment horizontal="left" vertical="center" indent="1"/>
    </xf>
    <xf numFmtId="0" fontId="41" fillId="23" borderId="50" xfId="0" applyNumberFormat="1" applyFont="1" applyFill="1" applyBorder="1" applyAlignment="1" applyProtection="1">
      <alignment horizontal="left" vertical="center" indent="1"/>
    </xf>
    <xf numFmtId="0" fontId="41" fillId="23" borderId="56" xfId="0" applyNumberFormat="1" applyFont="1" applyFill="1" applyBorder="1" applyAlignment="1" applyProtection="1">
      <alignment horizontal="left" vertical="center" indent="1"/>
    </xf>
    <xf numFmtId="3" fontId="11" fillId="5" borderId="116" xfId="0" quotePrefix="1" applyNumberFormat="1" applyFont="1" applyFill="1" applyBorder="1" applyAlignment="1" applyProtection="1">
      <alignment horizontal="center" vertical="center" wrapText="1"/>
    </xf>
    <xf numFmtId="3" fontId="11" fillId="5" borderId="117" xfId="0" quotePrefix="1" applyNumberFormat="1" applyFont="1" applyFill="1" applyBorder="1" applyAlignment="1" applyProtection="1">
      <alignment horizontal="center" vertical="center" wrapText="1"/>
    </xf>
    <xf numFmtId="1" fontId="14" fillId="7" borderId="7" xfId="0" applyNumberFormat="1" applyFont="1" applyFill="1" applyBorder="1" applyAlignment="1">
      <alignment horizontal="center" vertical="center"/>
    </xf>
    <xf numFmtId="1" fontId="14" fillId="7" borderId="17" xfId="0" applyNumberFormat="1" applyFont="1" applyFill="1" applyBorder="1" applyAlignment="1">
      <alignment horizontal="center" vertical="center"/>
    </xf>
    <xf numFmtId="0" fontId="15" fillId="7" borderId="7" xfId="0" applyFont="1" applyFill="1" applyBorder="1" applyAlignment="1">
      <alignment horizontal="center" vertical="center"/>
    </xf>
    <xf numFmtId="0" fontId="15" fillId="7" borderId="17" xfId="0" applyFont="1" applyFill="1" applyBorder="1" applyAlignment="1">
      <alignment horizontal="center" vertical="center"/>
    </xf>
    <xf numFmtId="0" fontId="6" fillId="22" borderId="0" xfId="0" applyFont="1" applyFill="1" applyBorder="1" applyAlignment="1" applyProtection="1">
      <alignment horizontal="right" vertical="center" indent="1"/>
    </xf>
    <xf numFmtId="0" fontId="6" fillId="22" borderId="1" xfId="0" applyFont="1" applyFill="1" applyBorder="1" applyAlignment="1" applyProtection="1">
      <alignment horizontal="right" vertical="center" indent="1"/>
    </xf>
    <xf numFmtId="49" fontId="11" fillId="4" borderId="104" xfId="0" applyNumberFormat="1" applyFont="1" applyFill="1" applyBorder="1" applyAlignment="1" applyProtection="1">
      <alignment horizontal="center" vertical="center"/>
      <protection locked="0"/>
    </xf>
    <xf numFmtId="49" fontId="11" fillId="4" borderId="120" xfId="0" applyNumberFormat="1" applyFont="1" applyFill="1" applyBorder="1" applyAlignment="1" applyProtection="1">
      <alignment horizontal="center" vertical="center"/>
      <protection locked="0"/>
    </xf>
    <xf numFmtId="3" fontId="4" fillId="5" borderId="41" xfId="0" applyNumberFormat="1" applyFont="1" applyFill="1" applyBorder="1" applyAlignment="1" applyProtection="1">
      <alignment horizontal="center" vertical="center"/>
    </xf>
    <xf numFmtId="3" fontId="4" fillId="5" borderId="8" xfId="0" applyNumberFormat="1" applyFont="1" applyFill="1" applyBorder="1" applyAlignment="1" applyProtection="1">
      <alignment horizontal="center" vertical="center"/>
    </xf>
    <xf numFmtId="38" fontId="4" fillId="5" borderId="86" xfId="0" applyNumberFormat="1" applyFont="1" applyFill="1" applyBorder="1" applyAlignment="1" applyProtection="1">
      <alignment horizontal="center" vertical="center"/>
    </xf>
    <xf numFmtId="38" fontId="4" fillId="5" borderId="7" xfId="0" applyNumberFormat="1" applyFont="1" applyFill="1" applyBorder="1" applyAlignment="1" applyProtection="1">
      <alignment horizontal="center" vertical="center"/>
    </xf>
    <xf numFmtId="3" fontId="4" fillId="5" borderId="86" xfId="0" applyNumberFormat="1" applyFont="1" applyFill="1" applyBorder="1" applyAlignment="1" applyProtection="1">
      <alignment horizontal="center" vertical="center"/>
    </xf>
    <xf numFmtId="3" fontId="4" fillId="5" borderId="7" xfId="0" applyNumberFormat="1" applyFont="1" applyFill="1" applyBorder="1" applyAlignment="1" applyProtection="1">
      <alignment horizontal="center" vertical="center"/>
    </xf>
    <xf numFmtId="164" fontId="4" fillId="5" borderId="86" xfId="0" applyNumberFormat="1" applyFont="1" applyFill="1" applyBorder="1" applyAlignment="1" applyProtection="1">
      <alignment horizontal="center" vertical="center"/>
    </xf>
    <xf numFmtId="164" fontId="4" fillId="5" borderId="7" xfId="0" applyNumberFormat="1" applyFont="1" applyFill="1" applyBorder="1" applyAlignment="1" applyProtection="1">
      <alignment horizontal="center" vertical="center"/>
    </xf>
    <xf numFmtId="38" fontId="4" fillId="5" borderId="85" xfId="0" applyNumberFormat="1" applyFont="1" applyFill="1" applyBorder="1" applyAlignment="1" applyProtection="1">
      <alignment horizontal="center" vertical="center"/>
    </xf>
    <xf numFmtId="38" fontId="4" fillId="5" borderId="11" xfId="0" applyNumberFormat="1" applyFont="1" applyFill="1" applyBorder="1" applyAlignment="1" applyProtection="1">
      <alignment horizontal="center" vertical="center"/>
    </xf>
    <xf numFmtId="3" fontId="4" fillId="5" borderId="85" xfId="0" applyNumberFormat="1" applyFont="1" applyFill="1" applyBorder="1" applyAlignment="1" applyProtection="1">
      <alignment horizontal="center" vertical="center"/>
    </xf>
    <xf numFmtId="3" fontId="4" fillId="5" borderId="11" xfId="0" applyNumberFormat="1" applyFont="1" applyFill="1" applyBorder="1" applyAlignment="1" applyProtection="1">
      <alignment horizontal="center" vertical="center"/>
    </xf>
    <xf numFmtId="41" fontId="4" fillId="5" borderId="7" xfId="0" applyNumberFormat="1" applyFont="1" applyFill="1" applyBorder="1" applyAlignment="1" applyProtection="1">
      <alignment horizontal="center" vertical="center" wrapText="1"/>
    </xf>
    <xf numFmtId="0" fontId="24" fillId="11" borderId="82" xfId="0" applyFont="1" applyFill="1" applyBorder="1" applyAlignment="1">
      <alignment horizontal="center" shrinkToFit="1"/>
    </xf>
    <xf numFmtId="0" fontId="24" fillId="11" borderId="8" xfId="0" applyFont="1" applyFill="1" applyBorder="1" applyAlignment="1">
      <alignment horizontal="center" shrinkToFit="1"/>
    </xf>
    <xf numFmtId="1" fontId="3" fillId="5" borderId="18" xfId="0" applyNumberFormat="1" applyFont="1" applyFill="1" applyBorder="1" applyAlignment="1" applyProtection="1">
      <alignment horizontal="center" vertical="center" wrapText="1"/>
    </xf>
    <xf numFmtId="1" fontId="3" fillId="5" borderId="121" xfId="0" applyNumberFormat="1" applyFont="1" applyFill="1" applyBorder="1" applyAlignment="1" applyProtection="1">
      <alignment horizontal="center" vertical="center" wrapText="1"/>
    </xf>
    <xf numFmtId="1" fontId="11" fillId="5" borderId="7" xfId="0" quotePrefix="1" applyNumberFormat="1" applyFont="1" applyFill="1" applyBorder="1" applyAlignment="1" applyProtection="1">
      <alignment horizontal="center" vertical="center" wrapText="1"/>
    </xf>
    <xf numFmtId="1" fontId="11" fillId="5" borderId="53" xfId="0" quotePrefix="1" applyNumberFormat="1" applyFont="1" applyFill="1" applyBorder="1" applyAlignment="1" applyProtection="1">
      <alignment horizontal="center" vertical="center" wrapText="1"/>
    </xf>
    <xf numFmtId="0" fontId="11" fillId="5" borderId="82"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11" fillId="5" borderId="35" xfId="0" quotePrefix="1" applyFont="1" applyFill="1" applyBorder="1" applyAlignment="1" applyProtection="1">
      <alignment horizontal="center" vertical="center" wrapText="1"/>
    </xf>
    <xf numFmtId="0" fontId="16" fillId="5" borderId="10" xfId="0" applyFont="1" applyFill="1" applyBorder="1" applyProtection="1"/>
    <xf numFmtId="3" fontId="11" fillId="5" borderId="7" xfId="0" quotePrefix="1" applyNumberFormat="1" applyFont="1" applyFill="1" applyBorder="1" applyAlignment="1" applyProtection="1">
      <alignment horizontal="center" vertical="center" wrapText="1"/>
    </xf>
    <xf numFmtId="3" fontId="11" fillId="5" borderId="35" xfId="0" quotePrefix="1" applyNumberFormat="1" applyFont="1" applyFill="1" applyBorder="1" applyAlignment="1" applyProtection="1">
      <alignment horizontal="center" vertical="center" wrapText="1"/>
    </xf>
    <xf numFmtId="3" fontId="3" fillId="5" borderId="34" xfId="0" quotePrefix="1" applyNumberFormat="1" applyFont="1" applyFill="1" applyBorder="1" applyAlignment="1" applyProtection="1">
      <alignment horizontal="center" vertical="center" wrapText="1"/>
    </xf>
    <xf numFmtId="3" fontId="3" fillId="5" borderId="13" xfId="0" quotePrefix="1" applyNumberFormat="1" applyFont="1" applyFill="1" applyBorder="1" applyAlignment="1" applyProtection="1">
      <alignment horizontal="center" vertical="center" wrapText="1"/>
    </xf>
    <xf numFmtId="3" fontId="11" fillId="2" borderId="53" xfId="0" quotePrefix="1" applyNumberFormat="1" applyFont="1" applyFill="1" applyBorder="1" applyAlignment="1" applyProtection="1">
      <alignment horizontal="center" vertical="center" wrapText="1"/>
    </xf>
    <xf numFmtId="3" fontId="11" fillId="2" borderId="85" xfId="0" applyNumberFormat="1" applyFont="1" applyFill="1" applyBorder="1" applyAlignment="1" applyProtection="1">
      <alignment horizontal="center" vertical="center" wrapText="1"/>
    </xf>
    <xf numFmtId="3" fontId="11" fillId="4" borderId="36" xfId="0" quotePrefix="1" applyNumberFormat="1" applyFont="1" applyFill="1" applyBorder="1" applyAlignment="1" applyProtection="1">
      <alignment horizontal="center" vertical="center" wrapText="1"/>
    </xf>
    <xf numFmtId="3" fontId="11" fillId="4" borderId="93" xfId="0" quotePrefix="1" applyNumberFormat="1" applyFont="1" applyFill="1" applyBorder="1" applyAlignment="1" applyProtection="1">
      <alignment horizontal="center" vertical="center" wrapText="1"/>
    </xf>
    <xf numFmtId="38" fontId="11" fillId="5" borderId="7" xfId="0" quotePrefix="1" applyNumberFormat="1" applyFont="1" applyFill="1" applyBorder="1" applyAlignment="1" applyProtection="1">
      <alignment horizontal="center" vertical="center" wrapText="1"/>
    </xf>
    <xf numFmtId="38" fontId="11" fillId="5" borderId="35" xfId="0" applyNumberFormat="1" applyFont="1" applyFill="1" applyBorder="1" applyAlignment="1" applyProtection="1">
      <alignment horizontal="center" vertical="center" wrapText="1"/>
    </xf>
    <xf numFmtId="3" fontId="11" fillId="5" borderId="35" xfId="0" applyNumberFormat="1" applyFont="1" applyFill="1" applyBorder="1" applyAlignment="1" applyProtection="1">
      <alignment horizontal="center" vertical="center" wrapText="1"/>
    </xf>
    <xf numFmtId="3" fontId="2" fillId="5" borderId="7" xfId="0" quotePrefix="1" applyNumberFormat="1" applyFont="1" applyFill="1" applyBorder="1" applyAlignment="1" applyProtection="1">
      <alignment horizontal="center" vertical="center" wrapText="1"/>
    </xf>
    <xf numFmtId="3" fontId="2" fillId="5" borderId="35" xfId="0" applyNumberFormat="1" applyFont="1" applyFill="1" applyBorder="1" applyAlignment="1" applyProtection="1">
      <alignment horizontal="center" vertical="center" wrapText="1"/>
    </xf>
    <xf numFmtId="3" fontId="2" fillId="5" borderId="35" xfId="0" quotePrefix="1" applyNumberFormat="1" applyFont="1" applyFill="1" applyBorder="1" applyAlignment="1" applyProtection="1">
      <alignment horizontal="center" vertical="center" wrapText="1"/>
    </xf>
    <xf numFmtId="0" fontId="6" fillId="8" borderId="80" xfId="0" quotePrefix="1" applyFont="1" applyFill="1" applyBorder="1" applyAlignment="1" applyProtection="1">
      <alignment horizontal="center" vertical="center" wrapText="1"/>
    </xf>
    <xf numFmtId="0" fontId="6" fillId="8" borderId="6" xfId="0" quotePrefix="1" applyFont="1" applyFill="1" applyBorder="1" applyAlignment="1" applyProtection="1">
      <alignment horizontal="center" vertical="center" wrapText="1"/>
    </xf>
    <xf numFmtId="0" fontId="6" fillId="8" borderId="81" xfId="0" quotePrefix="1" applyFont="1" applyFill="1" applyBorder="1" applyAlignment="1" applyProtection="1">
      <alignment horizontal="center" vertical="center" wrapText="1"/>
    </xf>
    <xf numFmtId="3" fontId="2" fillId="5" borderId="86" xfId="0" applyNumberFormat="1" applyFont="1" applyFill="1" applyBorder="1" applyAlignment="1" applyProtection="1">
      <alignment horizontal="center"/>
    </xf>
    <xf numFmtId="0" fontId="3" fillId="7" borderId="7" xfId="0" quotePrefix="1" applyFont="1" applyFill="1" applyBorder="1" applyAlignment="1">
      <alignment horizontal="center"/>
    </xf>
    <xf numFmtId="0" fontId="3" fillId="7" borderId="7" xfId="0" applyFont="1" applyFill="1" applyBorder="1" applyAlignment="1">
      <alignment horizontal="center"/>
    </xf>
    <xf numFmtId="0" fontId="3" fillId="7" borderId="17" xfId="0" applyFont="1" applyFill="1" applyBorder="1" applyAlignment="1">
      <alignment horizontal="center"/>
    </xf>
    <xf numFmtId="0" fontId="3" fillId="6" borderId="113" xfId="0" quotePrefix="1" applyFont="1" applyFill="1" applyBorder="1" applyAlignment="1" applyProtection="1">
      <alignment horizontal="right" vertical="center" wrapText="1"/>
    </xf>
    <xf numFmtId="0" fontId="3" fillId="6" borderId="52" xfId="0" quotePrefix="1" applyFont="1" applyFill="1" applyBorder="1" applyAlignment="1" applyProtection="1">
      <alignment horizontal="right" vertical="center" wrapText="1"/>
    </xf>
    <xf numFmtId="0" fontId="6" fillId="8" borderId="9" xfId="0" quotePrefix="1" applyFont="1" applyFill="1" applyBorder="1" applyAlignment="1" applyProtection="1">
      <alignment horizontal="center" vertical="center" wrapText="1"/>
    </xf>
    <xf numFmtId="0" fontId="6" fillId="8" borderId="7" xfId="0" quotePrefix="1" applyFont="1" applyFill="1" applyBorder="1" applyAlignment="1" applyProtection="1">
      <alignment horizontal="center" vertical="center" wrapText="1"/>
    </xf>
    <xf numFmtId="0" fontId="6" fillId="8" borderId="12" xfId="0" quotePrefix="1" applyFont="1" applyFill="1" applyBorder="1" applyAlignment="1" applyProtection="1">
      <alignment horizontal="center" vertical="center" wrapText="1"/>
    </xf>
    <xf numFmtId="38" fontId="11" fillId="2" borderId="34" xfId="0" quotePrefix="1" applyNumberFormat="1" applyFont="1" applyFill="1" applyBorder="1" applyAlignment="1" applyProtection="1">
      <alignment horizontal="center" vertical="center" wrapText="1"/>
    </xf>
    <xf numFmtId="38" fontId="11" fillId="2" borderId="13" xfId="0" applyNumberFormat="1" applyFont="1" applyFill="1" applyBorder="1" applyAlignment="1" applyProtection="1">
      <alignment horizontal="center" vertical="center" wrapText="1"/>
    </xf>
    <xf numFmtId="3" fontId="11" fillId="2" borderId="35" xfId="0" quotePrefix="1" applyNumberFormat="1" applyFont="1" applyFill="1" applyBorder="1" applyAlignment="1" applyProtection="1">
      <alignment horizontal="center" vertical="center" wrapText="1"/>
    </xf>
    <xf numFmtId="3" fontId="11" fillId="2" borderId="10" xfId="0" applyNumberFormat="1" applyFont="1" applyFill="1" applyBorder="1" applyAlignment="1" applyProtection="1">
      <alignment horizontal="center" vertical="center" wrapText="1"/>
    </xf>
    <xf numFmtId="2" fontId="2" fillId="0" borderId="122" xfId="0" applyNumberFormat="1" applyFont="1" applyFill="1" applyBorder="1" applyAlignment="1" applyProtection="1">
      <alignment horizontal="center"/>
    </xf>
    <xf numFmtId="2" fontId="2" fillId="0" borderId="45" xfId="0" applyNumberFormat="1" applyFont="1" applyFill="1" applyBorder="1" applyAlignment="1" applyProtection="1">
      <alignment horizontal="center"/>
    </xf>
    <xf numFmtId="2" fontId="2" fillId="0" borderId="123" xfId="0" applyNumberFormat="1" applyFont="1" applyFill="1" applyBorder="1" applyAlignment="1" applyProtection="1">
      <alignment horizontal="center"/>
    </xf>
    <xf numFmtId="0" fontId="3" fillId="7" borderId="82" xfId="0" applyFont="1" applyFill="1" applyBorder="1" applyAlignment="1" applyProtection="1">
      <alignment horizontal="center"/>
    </xf>
    <xf numFmtId="0" fontId="3" fillId="7" borderId="4" xfId="0" applyFont="1" applyFill="1" applyBorder="1" applyAlignment="1" applyProtection="1">
      <alignment horizontal="center"/>
    </xf>
    <xf numFmtId="0" fontId="3" fillId="7" borderId="8" xfId="0" applyFont="1" applyFill="1" applyBorder="1" applyAlignment="1" applyProtection="1">
      <alignment horizontal="center"/>
    </xf>
    <xf numFmtId="3" fontId="2" fillId="4" borderId="36" xfId="0" quotePrefix="1" applyNumberFormat="1" applyFont="1" applyFill="1" applyBorder="1" applyAlignment="1" applyProtection="1">
      <alignment horizontal="center" vertical="center" wrapText="1"/>
    </xf>
    <xf numFmtId="3" fontId="2" fillId="4" borderId="93" xfId="0" quotePrefix="1" applyNumberFormat="1" applyFont="1" applyFill="1" applyBorder="1" applyAlignment="1" applyProtection="1">
      <alignment horizontal="center" vertical="center" wrapText="1"/>
    </xf>
    <xf numFmtId="0" fontId="15" fillId="22" borderId="100" xfId="0" applyFont="1" applyFill="1" applyBorder="1" applyAlignment="1" applyProtection="1">
      <alignment horizontal="center" vertical="center" wrapText="1"/>
    </xf>
    <xf numFmtId="0" fontId="15" fillId="22" borderId="68" xfId="0" applyFont="1" applyFill="1" applyBorder="1" applyAlignment="1" applyProtection="1">
      <alignment horizontal="center" vertical="center"/>
    </xf>
    <xf numFmtId="0" fontId="15" fillId="22" borderId="69" xfId="0" applyFont="1" applyFill="1" applyBorder="1" applyAlignment="1" applyProtection="1">
      <alignment horizontal="center" vertical="center"/>
    </xf>
    <xf numFmtId="0" fontId="15" fillId="22" borderId="25" xfId="0" applyFont="1" applyFill="1" applyBorder="1" applyAlignment="1" applyProtection="1">
      <alignment horizontal="center" vertical="center"/>
    </xf>
    <xf numFmtId="0" fontId="15" fillId="22" borderId="0" xfId="0" applyFont="1" applyFill="1" applyBorder="1" applyAlignment="1" applyProtection="1">
      <alignment horizontal="center" vertical="center"/>
    </xf>
    <xf numFmtId="0" fontId="15" fillId="22" borderId="28" xfId="0" applyFont="1" applyFill="1" applyBorder="1" applyAlignment="1" applyProtection="1">
      <alignment horizontal="center" vertical="center"/>
    </xf>
    <xf numFmtId="0" fontId="6" fillId="22" borderId="2" xfId="0" applyFont="1" applyFill="1" applyBorder="1" applyAlignment="1" applyProtection="1">
      <alignment horizontal="center" vertical="center"/>
    </xf>
    <xf numFmtId="0" fontId="6" fillId="22" borderId="115" xfId="0" applyFont="1" applyFill="1" applyBorder="1" applyAlignment="1" applyProtection="1">
      <alignment horizontal="center" vertical="center"/>
    </xf>
    <xf numFmtId="0" fontId="3" fillId="0" borderId="95" xfId="0" applyNumberFormat="1" applyFont="1" applyFill="1" applyBorder="1" applyAlignment="1" applyProtection="1">
      <alignment horizontal="left" vertical="center" indent="1"/>
    </xf>
    <xf numFmtId="0" fontId="3" fillId="0" borderId="56" xfId="0" applyNumberFormat="1" applyFont="1" applyFill="1" applyBorder="1" applyAlignment="1" applyProtection="1">
      <alignment horizontal="left" vertical="center" indent="1"/>
    </xf>
    <xf numFmtId="49" fontId="3" fillId="23" borderId="95" xfId="0" applyNumberFormat="1" applyFont="1" applyFill="1" applyBorder="1" applyAlignment="1" applyProtection="1">
      <alignment horizontal="left" vertical="center" indent="1"/>
    </xf>
    <xf numFmtId="0" fontId="3" fillId="23" borderId="56" xfId="0" applyFont="1" applyFill="1" applyBorder="1" applyAlignment="1" applyProtection="1">
      <alignment horizontal="left" vertical="center" indent="1"/>
    </xf>
    <xf numFmtId="0" fontId="3" fillId="23" borderId="95" xfId="0" applyFont="1" applyFill="1" applyBorder="1" applyAlignment="1" applyProtection="1">
      <alignment horizontal="left" vertical="center" indent="1"/>
    </xf>
    <xf numFmtId="0" fontId="3" fillId="5" borderId="45" xfId="0" applyFont="1" applyFill="1" applyBorder="1" applyAlignment="1">
      <alignment horizontal="center"/>
    </xf>
    <xf numFmtId="0" fontId="6" fillId="22" borderId="0" xfId="0" applyFont="1" applyFill="1" applyBorder="1" applyAlignment="1" applyProtection="1">
      <alignment horizontal="center" vertical="center"/>
    </xf>
    <xf numFmtId="0" fontId="6" fillId="22" borderId="13" xfId="0" applyFont="1" applyFill="1" applyBorder="1" applyAlignment="1" applyProtection="1">
      <alignment horizontal="center" vertical="center"/>
    </xf>
    <xf numFmtId="0" fontId="6" fillId="8" borderId="8" xfId="0" quotePrefix="1" applyFont="1" applyFill="1" applyBorder="1" applyAlignment="1" applyProtection="1">
      <alignment horizontal="center" vertical="center" wrapText="1"/>
    </xf>
    <xf numFmtId="0" fontId="6" fillId="8" borderId="82" xfId="0" quotePrefix="1" applyFont="1" applyFill="1" applyBorder="1" applyAlignment="1" applyProtection="1">
      <alignment horizontal="center" vertical="center" wrapText="1"/>
    </xf>
  </cellXfs>
  <cellStyles count="12">
    <cellStyle name="Hyperlink" xfId="1" builtinId="8"/>
    <cellStyle name="Hyperlink 2" xfId="2" xr:uid="{00000000-0005-0000-0000-000001000000}"/>
    <cellStyle name="Normal" xfId="0" builtinId="0"/>
    <cellStyle name="Normal 2" xfId="3" xr:uid="{00000000-0005-0000-0000-000003000000}"/>
    <cellStyle name="Normal 2 4" xfId="4" xr:uid="{00000000-0005-0000-0000-000004000000}"/>
    <cellStyle name="Normal 3" xfId="5" xr:uid="{00000000-0005-0000-0000-000005000000}"/>
    <cellStyle name="Normal 3 2" xfId="6" xr:uid="{00000000-0005-0000-0000-000006000000}"/>
    <cellStyle name="Normal 3 4" xfId="7" xr:uid="{00000000-0005-0000-0000-000007000000}"/>
    <cellStyle name="Normal 4" xfId="8" xr:uid="{00000000-0005-0000-0000-000008000000}"/>
    <cellStyle name="Normal_Sheet1" xfId="9" xr:uid="{00000000-0005-0000-0000-000009000000}"/>
    <cellStyle name="Percent" xfId="10" builtinId="5"/>
    <cellStyle name="Percent 2" xfId="11" xr:uid="{00000000-0005-0000-0000-00000B000000}"/>
  </cellStyles>
  <dxfs count="62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ndense val="0"/>
        <extend val="0"/>
        <color indexed="37"/>
      </font>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ill>
        <patternFill>
          <bgColor indexed="43"/>
        </patternFill>
      </fill>
    </dxf>
    <dxf>
      <fill>
        <patternFill>
          <bgColor indexed="51"/>
        </patternFill>
      </fill>
    </dxf>
    <dxf>
      <fill>
        <patternFill>
          <bgColor indexed="41"/>
        </patternFill>
      </fill>
    </dxf>
    <dxf>
      <fill>
        <patternFill>
          <bgColor indexed="11"/>
        </patternFill>
      </fill>
    </dxf>
    <dxf>
      <fill>
        <patternFill>
          <bgColor indexed="49"/>
        </patternFill>
      </fill>
    </dxf>
    <dxf>
      <fill>
        <patternFill>
          <bgColor indexed="42"/>
        </patternFill>
      </fill>
    </dxf>
    <dxf>
      <font>
        <b/>
        <i val="0"/>
        <condense val="0"/>
        <extend val="0"/>
      </font>
      <fill>
        <patternFill>
          <bgColor indexed="52"/>
        </patternFill>
      </fill>
    </dxf>
    <dxf>
      <font>
        <b/>
        <i val="0"/>
        <condense val="0"/>
        <extend val="0"/>
      </font>
    </dxf>
    <dxf>
      <font>
        <b/>
        <i val="0"/>
        <condense val="0"/>
        <extend val="0"/>
        <color indexed="16"/>
      </font>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theme="0"/>
      </font>
    </dxf>
    <dxf>
      <font>
        <color theme="0"/>
      </font>
    </dxf>
    <dxf>
      <font>
        <color theme="0"/>
      </font>
    </dxf>
    <dxf>
      <font>
        <color theme="0"/>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theme="0"/>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FF"/>
      </font>
      <fill>
        <patternFill patternType="solid">
          <fgColor indexed="64"/>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9"/>
      </font>
      <fill>
        <patternFill>
          <bgColor indexed="16"/>
        </patternFill>
      </fill>
    </dxf>
    <dxf>
      <font>
        <b/>
        <i val="0"/>
        <condense val="0"/>
        <extend val="0"/>
        <color indexed="16"/>
      </font>
      <fill>
        <patternFill>
          <bgColor indexed="41"/>
        </patternFill>
      </fill>
    </dxf>
    <dxf>
      <font>
        <b/>
        <i val="0"/>
        <condense val="0"/>
        <extend val="0"/>
        <color indexed="16"/>
      </font>
      <fill>
        <patternFill>
          <bgColor indexed="41"/>
        </patternFill>
      </fill>
    </dxf>
    <dxf>
      <font>
        <b/>
        <i val="0"/>
        <condense val="0"/>
        <extend val="0"/>
        <color indexed="16"/>
      </font>
      <fill>
        <patternFill>
          <bgColor indexed="41"/>
        </patternFill>
      </fill>
    </dxf>
    <dxf>
      <fill>
        <patternFill>
          <bgColor indexed="27"/>
        </patternFill>
      </fill>
    </dxf>
    <dxf>
      <font>
        <b val="0"/>
        <i val="0"/>
        <condense val="0"/>
        <extend val="0"/>
        <color auto="1"/>
      </font>
      <fill>
        <patternFill>
          <bgColor indexed="41"/>
        </patternFill>
      </fill>
    </dxf>
    <dxf>
      <font>
        <color rgb="FFCCFFCC"/>
      </font>
      <fill>
        <patternFill patternType="solid"/>
      </fill>
    </dxf>
    <dxf>
      <font>
        <b/>
        <i val="0"/>
        <condense val="0"/>
        <extend val="0"/>
        <color indexed="16"/>
      </font>
    </dxf>
    <dxf>
      <font>
        <color rgb="FFCCFFCC"/>
      </font>
      <fill>
        <patternFill patternType="solid"/>
      </fill>
    </dxf>
    <dxf>
      <font>
        <b/>
        <i val="0"/>
        <condense val="0"/>
        <extend val="0"/>
        <color indexed="16"/>
      </font>
    </dxf>
  </dxfs>
  <tableStyles count="0" defaultTableStyle="TableStyleMedium9" defaultPivotStyle="PivotStyleLight16"/>
  <colors>
    <mruColors>
      <color rgb="FFC9E7A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tea.texas.gov/Finance_and_Grants/Grants/Federal_Fiscal_Compliance_and_Reporting/NCLB_Fiscal_Compliance/Title_I,_Part_A_-_Comparability_of_Services_Requireme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ea.texas.gov/about-tea/news-and-multimedia/correspondence/taa-letters/upcoming-lea-deadline-title-i-par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AA101"/>
  <sheetViews>
    <sheetView tabSelected="1" zoomScaleNormal="100" zoomScaleSheetLayoutView="90" workbookViewId="0">
      <selection sqref="A1:D1"/>
    </sheetView>
  </sheetViews>
  <sheetFormatPr defaultColWidth="0" defaultRowHeight="15" zeroHeight="1" x14ac:dyDescent="0.25"/>
  <cols>
    <col min="1" max="1" width="2.88671875" style="194" customWidth="1"/>
    <col min="2" max="2" width="5.109375" style="194" customWidth="1"/>
    <col min="3" max="3" width="4.88671875" style="194" customWidth="1"/>
    <col min="4" max="4" width="86.5546875" style="194" customWidth="1"/>
    <col min="5" max="26" width="0" style="194" hidden="1" customWidth="1"/>
    <col min="27" max="27" width="0" style="5" hidden="1" customWidth="1"/>
    <col min="28" max="16384" width="9.109375" style="5" hidden="1"/>
  </cols>
  <sheetData>
    <row r="1" spans="1:27" ht="99" customHeight="1" x14ac:dyDescent="0.25">
      <c r="A1" s="773" t="s">
        <v>193</v>
      </c>
      <c r="B1" s="773"/>
      <c r="C1" s="773"/>
      <c r="D1" s="773"/>
      <c r="E1" s="642"/>
      <c r="F1" s="642"/>
      <c r="G1" s="642"/>
      <c r="H1" s="642"/>
      <c r="I1" s="642"/>
      <c r="J1" s="642"/>
      <c r="K1" s="642"/>
      <c r="L1" s="642"/>
      <c r="M1" s="642"/>
      <c r="N1" s="642"/>
      <c r="O1" s="642"/>
      <c r="P1" s="642"/>
      <c r="Q1" s="642"/>
      <c r="R1" s="642"/>
      <c r="S1" s="642"/>
      <c r="T1" s="642"/>
      <c r="U1" s="642"/>
      <c r="V1" s="642"/>
      <c r="W1" s="642"/>
      <c r="X1" s="642"/>
      <c r="Y1" s="642"/>
      <c r="Z1" s="642"/>
      <c r="AA1" s="645"/>
    </row>
    <row r="2" spans="1:27" ht="17.399999999999999" customHeight="1" x14ac:dyDescent="0.25">
      <c r="A2" s="774" t="s">
        <v>168</v>
      </c>
      <c r="B2" s="774"/>
      <c r="C2" s="774"/>
      <c r="D2" s="774"/>
      <c r="E2" s="643"/>
      <c r="F2" s="643"/>
      <c r="G2" s="643"/>
      <c r="H2" s="643"/>
      <c r="I2" s="643"/>
      <c r="J2" s="643"/>
      <c r="K2" s="643"/>
      <c r="L2" s="643"/>
      <c r="M2" s="643"/>
      <c r="N2" s="643"/>
      <c r="O2" s="643"/>
      <c r="P2" s="643"/>
      <c r="Q2" s="643"/>
      <c r="R2" s="643"/>
      <c r="S2" s="643"/>
      <c r="T2" s="643"/>
      <c r="U2" s="643"/>
      <c r="V2" s="643"/>
      <c r="W2" s="643"/>
      <c r="X2" s="643"/>
      <c r="Y2" s="643"/>
      <c r="Z2" s="643"/>
    </row>
    <row r="3" spans="1:27" ht="17.399999999999999" customHeight="1" x14ac:dyDescent="0.25">
      <c r="A3" s="774"/>
      <c r="B3" s="774"/>
      <c r="C3" s="774"/>
      <c r="D3" s="774"/>
      <c r="E3" s="643"/>
      <c r="F3" s="643"/>
      <c r="G3" s="643"/>
      <c r="H3" s="643"/>
      <c r="I3" s="643"/>
      <c r="J3" s="643"/>
      <c r="K3" s="643"/>
      <c r="L3" s="643"/>
      <c r="M3" s="643"/>
      <c r="N3" s="643"/>
      <c r="O3" s="643"/>
      <c r="P3" s="643"/>
      <c r="Q3" s="643"/>
      <c r="R3" s="643"/>
      <c r="S3" s="643"/>
      <c r="T3" s="643"/>
      <c r="U3" s="643"/>
      <c r="V3" s="643"/>
      <c r="W3" s="643"/>
      <c r="X3" s="643"/>
      <c r="Y3" s="643"/>
      <c r="Z3" s="643"/>
    </row>
    <row r="4" spans="1:27" s="646" customFormat="1" x14ac:dyDescent="0.25">
      <c r="A4" s="775" t="s">
        <v>167</v>
      </c>
      <c r="B4" s="775"/>
      <c r="C4" s="775"/>
      <c r="D4" s="775"/>
      <c r="E4" s="644"/>
      <c r="F4" s="644"/>
      <c r="G4" s="644"/>
      <c r="H4" s="644"/>
      <c r="I4" s="644"/>
      <c r="J4" s="644"/>
      <c r="K4" s="644"/>
      <c r="L4" s="644"/>
      <c r="M4" s="644"/>
      <c r="N4" s="644"/>
      <c r="O4" s="644"/>
      <c r="P4" s="644"/>
      <c r="Q4" s="644"/>
      <c r="R4" s="644"/>
      <c r="S4" s="644"/>
      <c r="T4" s="644"/>
      <c r="U4" s="644"/>
      <c r="V4" s="644"/>
      <c r="W4" s="644"/>
      <c r="X4" s="644"/>
      <c r="Y4" s="644"/>
      <c r="Z4" s="644"/>
    </row>
    <row r="5" spans="1:27" s="646" customFormat="1" x14ac:dyDescent="0.25">
      <c r="A5" s="547"/>
      <c r="B5" s="547"/>
      <c r="C5" s="547"/>
      <c r="D5" s="547"/>
      <c r="E5" s="644"/>
      <c r="F5" s="644"/>
      <c r="G5" s="644"/>
      <c r="H5" s="644"/>
      <c r="I5" s="644"/>
      <c r="J5" s="644"/>
      <c r="K5" s="644"/>
      <c r="L5" s="644"/>
      <c r="M5" s="644"/>
      <c r="N5" s="644"/>
      <c r="O5" s="644"/>
      <c r="P5" s="644"/>
      <c r="Q5" s="644"/>
      <c r="R5" s="644"/>
      <c r="S5" s="644"/>
      <c r="T5" s="644"/>
      <c r="U5" s="644"/>
      <c r="V5" s="644"/>
      <c r="W5" s="644"/>
      <c r="X5" s="644"/>
      <c r="Y5" s="644"/>
      <c r="Z5" s="644"/>
    </row>
    <row r="6" spans="1:27" s="716" customFormat="1" ht="26.1" customHeight="1" x14ac:dyDescent="0.25">
      <c r="A6" s="717" t="s">
        <v>159</v>
      </c>
      <c r="B6" s="714"/>
      <c r="C6" s="714"/>
      <c r="D6" s="714"/>
      <c r="E6" s="715"/>
      <c r="F6" s="715"/>
      <c r="G6" s="715"/>
      <c r="H6" s="715"/>
      <c r="I6" s="715"/>
      <c r="J6" s="715"/>
      <c r="K6" s="715"/>
      <c r="L6" s="715"/>
      <c r="M6" s="715"/>
      <c r="N6" s="715"/>
      <c r="O6" s="715"/>
      <c r="P6" s="715"/>
      <c r="Q6" s="715"/>
      <c r="R6" s="715"/>
      <c r="S6" s="715"/>
      <c r="T6" s="715"/>
      <c r="U6" s="715"/>
      <c r="V6" s="715"/>
      <c r="W6" s="715"/>
      <c r="X6" s="715"/>
      <c r="Y6" s="715"/>
      <c r="Z6" s="715"/>
    </row>
    <row r="7" spans="1:27" ht="20.100000000000001" customHeight="1" x14ac:dyDescent="0.25">
      <c r="A7" s="718" t="s">
        <v>62</v>
      </c>
      <c r="B7" s="772" t="s">
        <v>161</v>
      </c>
      <c r="C7" s="772"/>
      <c r="D7" s="772"/>
      <c r="E7" s="643"/>
      <c r="F7" s="643"/>
      <c r="G7" s="643"/>
      <c r="H7" s="643"/>
      <c r="I7" s="643"/>
      <c r="J7" s="643"/>
      <c r="K7" s="643"/>
      <c r="L7" s="643"/>
      <c r="M7" s="643"/>
      <c r="N7" s="643"/>
      <c r="O7" s="643"/>
      <c r="P7" s="643"/>
      <c r="Q7" s="643"/>
      <c r="R7" s="643"/>
      <c r="S7" s="643"/>
      <c r="T7" s="643"/>
      <c r="U7" s="643"/>
      <c r="V7" s="643"/>
      <c r="W7" s="643"/>
      <c r="X7" s="643"/>
      <c r="Y7" s="643"/>
      <c r="Z7" s="643"/>
    </row>
    <row r="8" spans="1:27" ht="35.1" customHeight="1" x14ac:dyDescent="0.25">
      <c r="A8" s="718" t="s">
        <v>62</v>
      </c>
      <c r="B8" s="771" t="s">
        <v>187</v>
      </c>
      <c r="C8" s="771"/>
      <c r="D8" s="771"/>
      <c r="E8" s="643"/>
      <c r="F8" s="643"/>
      <c r="G8" s="643"/>
      <c r="H8" s="643"/>
      <c r="I8" s="643"/>
      <c r="J8" s="643"/>
      <c r="K8" s="643"/>
      <c r="L8" s="643"/>
      <c r="M8" s="643"/>
      <c r="N8" s="643"/>
      <c r="O8" s="643"/>
      <c r="P8" s="643"/>
      <c r="Q8" s="643"/>
      <c r="R8" s="643"/>
      <c r="S8" s="643"/>
      <c r="T8" s="643"/>
      <c r="U8" s="643"/>
      <c r="V8" s="643"/>
      <c r="W8" s="643"/>
      <c r="X8" s="643"/>
      <c r="Y8" s="643"/>
      <c r="Z8" s="643"/>
    </row>
    <row r="9" spans="1:27" ht="20.100000000000001" customHeight="1" x14ac:dyDescent="0.25">
      <c r="A9" s="718" t="s">
        <v>62</v>
      </c>
      <c r="B9" s="770" t="s">
        <v>160</v>
      </c>
      <c r="C9" s="770"/>
      <c r="D9" s="770"/>
      <c r="E9" s="643"/>
      <c r="F9" s="643"/>
      <c r="G9" s="643"/>
      <c r="H9" s="643"/>
      <c r="I9" s="643"/>
      <c r="J9" s="643"/>
      <c r="K9" s="643"/>
      <c r="L9" s="643"/>
      <c r="M9" s="643"/>
      <c r="N9" s="643"/>
      <c r="O9" s="643"/>
      <c r="P9" s="643"/>
      <c r="Q9" s="643"/>
      <c r="R9" s="643"/>
      <c r="S9" s="643"/>
      <c r="T9" s="643"/>
      <c r="U9" s="643"/>
      <c r="V9" s="643"/>
      <c r="W9" s="643"/>
      <c r="X9" s="643"/>
      <c r="Y9" s="643"/>
      <c r="Z9" s="643"/>
    </row>
    <row r="10" spans="1:27" ht="65.099999999999994" customHeight="1" x14ac:dyDescent="0.25">
      <c r="A10" s="718" t="s">
        <v>62</v>
      </c>
      <c r="B10" s="771" t="s">
        <v>137</v>
      </c>
      <c r="C10" s="771"/>
      <c r="D10" s="771"/>
      <c r="E10" s="643"/>
      <c r="F10" s="643"/>
      <c r="G10" s="643"/>
      <c r="H10" s="643"/>
      <c r="I10" s="643"/>
      <c r="J10" s="643"/>
      <c r="K10" s="643"/>
      <c r="L10" s="643"/>
      <c r="M10" s="643"/>
      <c r="N10" s="643"/>
      <c r="O10" s="643"/>
      <c r="P10" s="643"/>
      <c r="Q10" s="643"/>
      <c r="R10" s="643"/>
      <c r="S10" s="643"/>
      <c r="T10" s="643"/>
      <c r="U10" s="643"/>
      <c r="V10" s="643"/>
      <c r="W10" s="643"/>
      <c r="X10" s="643"/>
      <c r="Y10" s="643"/>
      <c r="Z10" s="643"/>
    </row>
    <row r="11" spans="1:27" ht="35.1" customHeight="1" x14ac:dyDescent="0.25">
      <c r="A11" s="718" t="s">
        <v>62</v>
      </c>
      <c r="B11" s="776" t="s">
        <v>172</v>
      </c>
      <c r="C11" s="776"/>
      <c r="D11" s="776"/>
      <c r="E11" s="643"/>
      <c r="F11" s="643"/>
      <c r="G11" s="643"/>
      <c r="H11" s="643"/>
      <c r="I11" s="643"/>
      <c r="J11" s="643"/>
      <c r="K11" s="643"/>
      <c r="L11" s="643"/>
      <c r="M11" s="643"/>
      <c r="N11" s="643"/>
      <c r="O11" s="643"/>
      <c r="P11" s="643"/>
      <c r="Q11" s="643"/>
      <c r="R11" s="643"/>
      <c r="S11" s="643"/>
      <c r="T11" s="643"/>
      <c r="U11" s="643"/>
      <c r="V11" s="643"/>
      <c r="W11" s="643"/>
      <c r="X11" s="643"/>
      <c r="Y11" s="643"/>
      <c r="Z11" s="643"/>
    </row>
    <row r="12" spans="1:27" x14ac:dyDescent="0.25">
      <c r="A12" s="548"/>
      <c r="B12" s="548"/>
      <c r="C12" s="548"/>
      <c r="D12" s="548"/>
      <c r="E12" s="643"/>
      <c r="F12" s="643"/>
      <c r="G12" s="643"/>
      <c r="H12" s="643"/>
      <c r="I12" s="643"/>
      <c r="J12" s="643"/>
      <c r="K12" s="643"/>
      <c r="L12" s="643"/>
      <c r="M12" s="643"/>
      <c r="N12" s="643"/>
      <c r="O12" s="643"/>
      <c r="P12" s="643"/>
      <c r="Q12" s="643"/>
      <c r="R12" s="643"/>
      <c r="S12" s="643"/>
      <c r="T12" s="643"/>
      <c r="U12" s="643"/>
      <c r="V12" s="643"/>
      <c r="W12" s="643"/>
      <c r="X12" s="643"/>
      <c r="Y12" s="643"/>
      <c r="Z12" s="643"/>
    </row>
    <row r="13" spans="1:27" s="716" customFormat="1" ht="26.1" customHeight="1" x14ac:dyDescent="0.25">
      <c r="A13" s="717" t="s">
        <v>136</v>
      </c>
      <c r="B13" s="714"/>
      <c r="C13" s="714"/>
      <c r="D13" s="714"/>
      <c r="E13" s="715"/>
      <c r="F13" s="715"/>
      <c r="G13" s="715"/>
      <c r="H13" s="715"/>
      <c r="I13" s="715"/>
      <c r="J13" s="715"/>
      <c r="K13" s="715"/>
      <c r="L13" s="715"/>
      <c r="M13" s="715"/>
      <c r="N13" s="715"/>
      <c r="O13" s="715"/>
      <c r="P13" s="715"/>
      <c r="Q13" s="715"/>
      <c r="R13" s="715"/>
      <c r="S13" s="715"/>
      <c r="T13" s="715"/>
      <c r="U13" s="715"/>
      <c r="V13" s="715"/>
      <c r="W13" s="715"/>
      <c r="X13" s="715"/>
      <c r="Y13" s="715"/>
      <c r="Z13" s="715"/>
    </row>
    <row r="14" spans="1:27" s="713" customFormat="1" ht="35.1" customHeight="1" x14ac:dyDescent="0.25">
      <c r="A14" s="718" t="s">
        <v>62</v>
      </c>
      <c r="B14" s="771" t="s">
        <v>188</v>
      </c>
      <c r="C14" s="771"/>
      <c r="D14" s="771"/>
      <c r="E14" s="712"/>
      <c r="F14" s="712"/>
      <c r="G14" s="712"/>
      <c r="H14" s="712"/>
      <c r="I14" s="712"/>
      <c r="J14" s="712"/>
      <c r="K14" s="712"/>
      <c r="L14" s="712"/>
      <c r="M14" s="712"/>
      <c r="N14" s="712"/>
      <c r="O14" s="712"/>
      <c r="P14" s="712"/>
      <c r="Q14" s="712"/>
      <c r="R14" s="712"/>
      <c r="S14" s="712"/>
      <c r="T14" s="712"/>
      <c r="U14" s="712"/>
      <c r="V14" s="712"/>
      <c r="W14" s="712"/>
      <c r="X14" s="712"/>
      <c r="Y14" s="712"/>
      <c r="Z14" s="712"/>
    </row>
    <row r="15" spans="1:27" x14ac:dyDescent="0.25">
      <c r="A15" s="548"/>
      <c r="B15" s="548"/>
      <c r="C15" s="548"/>
      <c r="D15" s="548"/>
      <c r="E15" s="643"/>
      <c r="F15" s="643"/>
      <c r="G15" s="643"/>
      <c r="H15" s="643"/>
      <c r="I15" s="643"/>
      <c r="J15" s="643"/>
      <c r="K15" s="643"/>
      <c r="L15" s="643"/>
      <c r="M15" s="643"/>
      <c r="N15" s="643"/>
      <c r="O15" s="643"/>
      <c r="P15" s="643"/>
      <c r="Q15" s="643"/>
      <c r="R15" s="643"/>
      <c r="S15" s="643"/>
      <c r="T15" s="643"/>
      <c r="U15" s="643"/>
      <c r="V15" s="643"/>
      <c r="W15" s="643"/>
      <c r="X15" s="643"/>
      <c r="Y15" s="643"/>
      <c r="Z15" s="643"/>
    </row>
    <row r="16" spans="1:27" s="716" customFormat="1" ht="26.1" customHeight="1" x14ac:dyDescent="0.25">
      <c r="A16" s="717" t="s">
        <v>185</v>
      </c>
      <c r="B16" s="714"/>
      <c r="C16" s="714"/>
      <c r="D16" s="714"/>
      <c r="E16" s="715"/>
      <c r="F16" s="715"/>
      <c r="G16" s="715"/>
      <c r="H16" s="715"/>
      <c r="I16" s="715"/>
      <c r="J16" s="715"/>
      <c r="K16" s="715"/>
      <c r="L16" s="715"/>
      <c r="M16" s="715"/>
      <c r="N16" s="715"/>
      <c r="O16" s="715"/>
      <c r="P16" s="715"/>
      <c r="Q16" s="715"/>
      <c r="R16" s="715"/>
      <c r="S16" s="715"/>
      <c r="T16" s="715"/>
      <c r="U16" s="715"/>
      <c r="V16" s="715"/>
      <c r="W16" s="715"/>
      <c r="X16" s="715"/>
      <c r="Y16" s="715"/>
      <c r="Z16" s="715"/>
    </row>
    <row r="17" spans="1:26" ht="20.100000000000001" customHeight="1" x14ac:dyDescent="0.25">
      <c r="A17" s="718" t="s">
        <v>62</v>
      </c>
      <c r="B17" s="770" t="s">
        <v>189</v>
      </c>
      <c r="C17" s="770"/>
      <c r="D17" s="770"/>
      <c r="E17" s="643"/>
      <c r="F17" s="643"/>
      <c r="G17" s="643"/>
      <c r="H17" s="643"/>
      <c r="I17" s="643"/>
      <c r="J17" s="643"/>
      <c r="K17" s="643"/>
      <c r="L17" s="643"/>
      <c r="M17" s="643"/>
      <c r="N17" s="643"/>
      <c r="O17" s="643"/>
      <c r="P17" s="643"/>
      <c r="Q17" s="643"/>
      <c r="R17" s="643"/>
      <c r="S17" s="643"/>
      <c r="T17" s="643"/>
      <c r="U17" s="643"/>
      <c r="V17" s="643"/>
      <c r="W17" s="643"/>
      <c r="X17" s="643"/>
      <c r="Y17" s="643"/>
      <c r="Z17" s="643"/>
    </row>
    <row r="18" spans="1:26" ht="20.100000000000001" customHeight="1" x14ac:dyDescent="0.25">
      <c r="A18" s="718" t="s">
        <v>62</v>
      </c>
      <c r="B18" s="770" t="s">
        <v>169</v>
      </c>
      <c r="C18" s="770"/>
      <c r="D18" s="770"/>
      <c r="E18" s="643"/>
      <c r="F18" s="643"/>
      <c r="G18" s="643"/>
      <c r="H18" s="643"/>
      <c r="I18" s="643"/>
      <c r="J18" s="643"/>
      <c r="K18" s="643"/>
      <c r="L18" s="643"/>
      <c r="M18" s="643"/>
      <c r="N18" s="643"/>
      <c r="O18" s="643"/>
      <c r="P18" s="643"/>
      <c r="Q18" s="643"/>
      <c r="R18" s="643"/>
      <c r="S18" s="643"/>
      <c r="T18" s="643"/>
      <c r="U18" s="643"/>
      <c r="V18" s="643"/>
      <c r="W18" s="643"/>
      <c r="X18" s="643"/>
      <c r="Y18" s="643"/>
      <c r="Z18" s="643"/>
    </row>
    <row r="19" spans="1:26" ht="35.1" customHeight="1" x14ac:dyDescent="0.25">
      <c r="A19" s="718" t="s">
        <v>62</v>
      </c>
      <c r="B19" s="771" t="s">
        <v>170</v>
      </c>
      <c r="C19" s="771"/>
      <c r="D19" s="771"/>
      <c r="E19" s="643"/>
      <c r="F19" s="643"/>
      <c r="G19" s="643"/>
      <c r="H19" s="643"/>
      <c r="I19" s="643"/>
      <c r="J19" s="643"/>
      <c r="K19" s="643"/>
      <c r="L19" s="643"/>
      <c r="M19" s="643"/>
      <c r="N19" s="643"/>
      <c r="O19" s="643"/>
      <c r="P19" s="643"/>
      <c r="Q19" s="643"/>
      <c r="R19" s="643"/>
      <c r="S19" s="643"/>
      <c r="T19" s="643"/>
      <c r="U19" s="643"/>
      <c r="V19" s="643"/>
      <c r="W19" s="643"/>
      <c r="X19" s="643"/>
      <c r="Y19" s="643"/>
      <c r="Z19" s="643"/>
    </row>
    <row r="20" spans="1:26" ht="20.100000000000001" customHeight="1" x14ac:dyDescent="0.25">
      <c r="A20" s="718" t="s">
        <v>62</v>
      </c>
      <c r="B20" s="771" t="s">
        <v>190</v>
      </c>
      <c r="C20" s="771"/>
      <c r="D20" s="771"/>
      <c r="E20" s="643"/>
      <c r="F20" s="643"/>
      <c r="G20" s="643"/>
      <c r="H20" s="643"/>
      <c r="I20" s="643"/>
      <c r="J20" s="643"/>
      <c r="K20" s="643"/>
      <c r="L20" s="643"/>
      <c r="M20" s="643"/>
      <c r="N20" s="643"/>
      <c r="O20" s="643"/>
      <c r="P20" s="643"/>
      <c r="Q20" s="643"/>
      <c r="R20" s="643"/>
      <c r="S20" s="643"/>
      <c r="T20" s="643"/>
      <c r="U20" s="643"/>
      <c r="V20" s="643"/>
      <c r="W20" s="643"/>
      <c r="X20" s="643"/>
      <c r="Y20" s="643"/>
      <c r="Z20" s="643"/>
    </row>
    <row r="21" spans="1:26" ht="20.100000000000001" customHeight="1" x14ac:dyDescent="0.25">
      <c r="A21" s="718" t="s">
        <v>62</v>
      </c>
      <c r="B21" s="770" t="s">
        <v>191</v>
      </c>
      <c r="C21" s="770"/>
      <c r="D21" s="770"/>
      <c r="E21" s="643"/>
      <c r="F21" s="643"/>
      <c r="G21" s="643"/>
      <c r="H21" s="643"/>
      <c r="I21" s="643"/>
      <c r="J21" s="643"/>
      <c r="K21" s="643"/>
      <c r="L21" s="643"/>
      <c r="M21" s="643"/>
      <c r="N21" s="643"/>
      <c r="O21" s="643"/>
      <c r="P21" s="643"/>
      <c r="Q21" s="643"/>
      <c r="R21" s="643"/>
      <c r="S21" s="643"/>
      <c r="T21" s="643"/>
      <c r="U21" s="643"/>
      <c r="V21" s="643"/>
      <c r="W21" s="643"/>
      <c r="X21" s="643"/>
      <c r="Y21" s="643"/>
      <c r="Z21" s="643"/>
    </row>
    <row r="22" spans="1:26" ht="20.100000000000001" customHeight="1" x14ac:dyDescent="0.25">
      <c r="A22" s="718" t="s">
        <v>62</v>
      </c>
      <c r="B22" s="770" t="s">
        <v>171</v>
      </c>
      <c r="C22" s="770"/>
      <c r="D22" s="770"/>
      <c r="E22" s="643"/>
      <c r="F22" s="643"/>
      <c r="G22" s="643"/>
      <c r="H22" s="643"/>
      <c r="I22" s="643"/>
      <c r="J22" s="643"/>
      <c r="K22" s="643"/>
      <c r="L22" s="643"/>
      <c r="M22" s="643"/>
      <c r="N22" s="643"/>
      <c r="O22" s="643"/>
      <c r="P22" s="643"/>
      <c r="Q22" s="643"/>
      <c r="R22" s="643"/>
      <c r="S22" s="643"/>
      <c r="T22" s="643"/>
      <c r="U22" s="643"/>
      <c r="V22" s="643"/>
      <c r="W22" s="643"/>
      <c r="X22" s="643"/>
      <c r="Y22" s="643"/>
      <c r="Z22" s="643"/>
    </row>
    <row r="23" spans="1:26" hidden="1" x14ac:dyDescent="0.25">
      <c r="A23" s="643"/>
      <c r="B23" s="643"/>
      <c r="C23" s="643"/>
      <c r="D23" s="643"/>
      <c r="E23" s="643"/>
      <c r="F23" s="643"/>
      <c r="G23" s="643"/>
      <c r="H23" s="643"/>
      <c r="I23" s="643"/>
      <c r="J23" s="643"/>
      <c r="K23" s="643"/>
      <c r="L23" s="643"/>
      <c r="M23" s="643"/>
      <c r="N23" s="643"/>
      <c r="O23" s="643"/>
      <c r="P23" s="643"/>
      <c r="Q23" s="643"/>
      <c r="R23" s="643"/>
      <c r="S23" s="643"/>
      <c r="T23" s="643"/>
      <c r="U23" s="643"/>
      <c r="V23" s="643"/>
      <c r="W23" s="643"/>
      <c r="X23" s="643"/>
      <c r="Y23" s="643"/>
      <c r="Z23" s="643"/>
    </row>
    <row r="24" spans="1:26" hidden="1" x14ac:dyDescent="0.25">
      <c r="A24" s="643"/>
      <c r="B24" s="643"/>
      <c r="C24" s="643"/>
      <c r="D24" s="643"/>
      <c r="E24" s="643"/>
      <c r="F24" s="643"/>
      <c r="G24" s="643"/>
      <c r="H24" s="643"/>
      <c r="I24" s="643"/>
      <c r="J24" s="643"/>
      <c r="K24" s="643"/>
      <c r="L24" s="643"/>
      <c r="M24" s="643"/>
      <c r="N24" s="643"/>
      <c r="O24" s="643"/>
      <c r="P24" s="643"/>
      <c r="Q24" s="643"/>
      <c r="R24" s="643"/>
      <c r="S24" s="643"/>
      <c r="T24" s="643"/>
      <c r="U24" s="643"/>
      <c r="V24" s="643"/>
      <c r="W24" s="643"/>
      <c r="X24" s="643"/>
      <c r="Y24" s="643"/>
      <c r="Z24" s="643"/>
    </row>
    <row r="25" spans="1:26" hidden="1" x14ac:dyDescent="0.25">
      <c r="A25" s="643"/>
      <c r="B25" s="643"/>
      <c r="C25" s="643"/>
      <c r="D25" s="643"/>
      <c r="E25" s="643"/>
      <c r="F25" s="643"/>
      <c r="G25" s="643"/>
      <c r="H25" s="643"/>
      <c r="I25" s="643"/>
      <c r="J25" s="643"/>
      <c r="K25" s="643"/>
      <c r="L25" s="643"/>
      <c r="M25" s="643"/>
      <c r="N25" s="643"/>
      <c r="O25" s="643"/>
      <c r="P25" s="643"/>
      <c r="Q25" s="643"/>
      <c r="R25" s="643"/>
      <c r="S25" s="643"/>
      <c r="T25" s="643"/>
      <c r="U25" s="643"/>
      <c r="V25" s="643"/>
      <c r="W25" s="643"/>
      <c r="X25" s="643"/>
      <c r="Y25" s="643"/>
      <c r="Z25" s="643"/>
    </row>
    <row r="26" spans="1:26" hidden="1" x14ac:dyDescent="0.25">
      <c r="A26" s="643"/>
      <c r="B26" s="643"/>
      <c r="C26" s="643"/>
      <c r="D26" s="643"/>
      <c r="E26" s="643"/>
      <c r="F26" s="643"/>
      <c r="G26" s="643"/>
      <c r="H26" s="643"/>
      <c r="I26" s="643"/>
      <c r="J26" s="643"/>
      <c r="K26" s="643"/>
      <c r="L26" s="643"/>
      <c r="M26" s="643"/>
      <c r="N26" s="643"/>
      <c r="O26" s="643"/>
      <c r="P26" s="643"/>
      <c r="Q26" s="643"/>
      <c r="R26" s="643"/>
      <c r="S26" s="643"/>
      <c r="T26" s="643"/>
      <c r="U26" s="643"/>
      <c r="V26" s="643"/>
      <c r="W26" s="643"/>
      <c r="X26" s="643"/>
      <c r="Y26" s="643"/>
      <c r="Z26" s="643"/>
    </row>
    <row r="27" spans="1:26" hidden="1" x14ac:dyDescent="0.25">
      <c r="A27" s="643"/>
      <c r="B27" s="643"/>
      <c r="C27" s="643"/>
      <c r="D27" s="643"/>
      <c r="E27" s="643"/>
      <c r="F27" s="643"/>
      <c r="G27" s="643"/>
      <c r="H27" s="643"/>
      <c r="I27" s="643"/>
      <c r="J27" s="643"/>
      <c r="K27" s="643"/>
      <c r="L27" s="643"/>
      <c r="M27" s="643"/>
      <c r="N27" s="643"/>
      <c r="O27" s="643"/>
      <c r="P27" s="643"/>
      <c r="Q27" s="643"/>
      <c r="R27" s="643"/>
      <c r="S27" s="643"/>
      <c r="T27" s="643"/>
      <c r="U27" s="643"/>
      <c r="V27" s="643"/>
      <c r="W27" s="643"/>
      <c r="X27" s="643"/>
      <c r="Y27" s="643"/>
      <c r="Z27" s="643"/>
    </row>
    <row r="28" spans="1:26" hidden="1" x14ac:dyDescent="0.25">
      <c r="A28" s="643"/>
      <c r="B28" s="643"/>
      <c r="C28" s="643"/>
      <c r="D28" s="643"/>
      <c r="E28" s="643"/>
      <c r="F28" s="643"/>
      <c r="G28" s="643"/>
      <c r="H28" s="643"/>
      <c r="I28" s="643"/>
      <c r="J28" s="643"/>
      <c r="K28" s="643"/>
      <c r="L28" s="643"/>
      <c r="M28" s="643"/>
      <c r="N28" s="643"/>
      <c r="O28" s="643"/>
      <c r="P28" s="643"/>
      <c r="Q28" s="643"/>
      <c r="R28" s="643"/>
      <c r="S28" s="643"/>
      <c r="T28" s="643"/>
      <c r="U28" s="643"/>
      <c r="V28" s="643"/>
      <c r="W28" s="643"/>
      <c r="X28" s="643"/>
      <c r="Y28" s="643"/>
      <c r="Z28" s="643"/>
    </row>
    <row r="29" spans="1:26" hidden="1" x14ac:dyDescent="0.25">
      <c r="A29" s="643"/>
      <c r="B29" s="643"/>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row>
    <row r="30" spans="1:26" hidden="1" x14ac:dyDescent="0.25">
      <c r="A30" s="643"/>
      <c r="B30" s="643"/>
      <c r="C30" s="643"/>
      <c r="D30" s="643"/>
      <c r="E30" s="643"/>
      <c r="F30" s="643"/>
      <c r="G30" s="643"/>
      <c r="H30" s="643"/>
      <c r="I30" s="643"/>
      <c r="J30" s="643"/>
      <c r="K30" s="643"/>
      <c r="L30" s="643"/>
      <c r="M30" s="643"/>
      <c r="N30" s="643"/>
      <c r="O30" s="643"/>
      <c r="P30" s="643"/>
      <c r="Q30" s="643"/>
      <c r="R30" s="643"/>
      <c r="S30" s="643"/>
      <c r="T30" s="643"/>
      <c r="U30" s="643"/>
      <c r="V30" s="643"/>
      <c r="W30" s="643"/>
      <c r="X30" s="643"/>
      <c r="Y30" s="643"/>
      <c r="Z30" s="643"/>
    </row>
    <row r="31" spans="1:26" hidden="1" x14ac:dyDescent="0.25">
      <c r="A31" s="643"/>
      <c r="B31" s="643"/>
      <c r="C31" s="643"/>
      <c r="D31" s="643"/>
      <c r="E31" s="643"/>
      <c r="F31" s="643"/>
      <c r="G31" s="643"/>
      <c r="H31" s="643"/>
      <c r="I31" s="643"/>
      <c r="J31" s="643"/>
      <c r="K31" s="643"/>
      <c r="L31" s="643"/>
      <c r="M31" s="643"/>
      <c r="N31" s="643"/>
      <c r="O31" s="643"/>
      <c r="P31" s="643"/>
      <c r="Q31" s="643"/>
      <c r="R31" s="643"/>
      <c r="S31" s="643"/>
      <c r="T31" s="643"/>
      <c r="U31" s="643"/>
      <c r="V31" s="643"/>
      <c r="W31" s="643"/>
      <c r="X31" s="643"/>
      <c r="Y31" s="643"/>
      <c r="Z31" s="643"/>
    </row>
    <row r="32" spans="1:26" hidden="1" x14ac:dyDescent="0.25">
      <c r="A32" s="643"/>
      <c r="B32" s="643"/>
      <c r="C32" s="643"/>
      <c r="D32" s="643"/>
      <c r="E32" s="643"/>
      <c r="F32" s="643"/>
      <c r="G32" s="643"/>
      <c r="H32" s="643"/>
      <c r="I32" s="643"/>
      <c r="J32" s="643"/>
      <c r="K32" s="643"/>
      <c r="L32" s="643"/>
      <c r="M32" s="643"/>
      <c r="N32" s="643"/>
      <c r="O32" s="643"/>
      <c r="P32" s="643"/>
      <c r="Q32" s="643"/>
      <c r="R32" s="643"/>
      <c r="S32" s="643"/>
      <c r="T32" s="643"/>
      <c r="U32" s="643"/>
      <c r="V32" s="643"/>
      <c r="W32" s="643"/>
      <c r="X32" s="643"/>
      <c r="Y32" s="643"/>
      <c r="Z32" s="643"/>
    </row>
    <row r="33" spans="1:26" hidden="1" x14ac:dyDescent="0.25">
      <c r="A33" s="643"/>
      <c r="B33" s="643"/>
      <c r="C33" s="643"/>
      <c r="D33" s="643"/>
      <c r="E33" s="643"/>
      <c r="F33" s="643"/>
      <c r="G33" s="643"/>
      <c r="H33" s="643"/>
      <c r="I33" s="643"/>
      <c r="J33" s="643"/>
      <c r="K33" s="643"/>
      <c r="L33" s="643"/>
      <c r="M33" s="643"/>
      <c r="N33" s="643"/>
      <c r="O33" s="643"/>
      <c r="P33" s="643"/>
      <c r="Q33" s="643"/>
      <c r="R33" s="643"/>
      <c r="S33" s="643"/>
      <c r="T33" s="643"/>
      <c r="U33" s="643"/>
      <c r="V33" s="643"/>
      <c r="W33" s="643"/>
      <c r="X33" s="643"/>
      <c r="Y33" s="643"/>
      <c r="Z33" s="643"/>
    </row>
    <row r="34" spans="1:26" hidden="1" x14ac:dyDescent="0.25">
      <c r="A34" s="643"/>
      <c r="B34" s="643"/>
      <c r="C34" s="643"/>
      <c r="D34" s="643"/>
      <c r="E34" s="643"/>
      <c r="F34" s="643"/>
      <c r="G34" s="643"/>
      <c r="H34" s="643"/>
      <c r="I34" s="643"/>
      <c r="J34" s="643"/>
      <c r="K34" s="643"/>
      <c r="L34" s="643"/>
      <c r="M34" s="643"/>
      <c r="N34" s="643"/>
      <c r="O34" s="643"/>
      <c r="P34" s="643"/>
      <c r="Q34" s="643"/>
      <c r="R34" s="643"/>
      <c r="S34" s="643"/>
      <c r="T34" s="643"/>
      <c r="U34" s="643"/>
      <c r="V34" s="643"/>
      <c r="W34" s="643"/>
      <c r="X34" s="643"/>
      <c r="Y34" s="643"/>
      <c r="Z34" s="643"/>
    </row>
    <row r="35" spans="1:26" hidden="1" x14ac:dyDescent="0.25">
      <c r="A35" s="643"/>
      <c r="B35" s="643"/>
      <c r="C35" s="643"/>
      <c r="D35" s="643"/>
      <c r="E35" s="643"/>
      <c r="F35" s="643"/>
      <c r="G35" s="643"/>
      <c r="H35" s="643"/>
      <c r="I35" s="643"/>
      <c r="J35" s="643"/>
      <c r="K35" s="643"/>
      <c r="L35" s="643"/>
      <c r="M35" s="643"/>
      <c r="N35" s="643"/>
      <c r="O35" s="643"/>
      <c r="P35" s="643"/>
      <c r="Q35" s="643"/>
      <c r="R35" s="643"/>
      <c r="S35" s="643"/>
      <c r="T35" s="643"/>
      <c r="U35" s="643"/>
      <c r="V35" s="643"/>
      <c r="W35" s="643"/>
      <c r="X35" s="643"/>
      <c r="Y35" s="643"/>
      <c r="Z35" s="643"/>
    </row>
    <row r="36" spans="1:26" hidden="1" x14ac:dyDescent="0.25">
      <c r="A36" s="643"/>
      <c r="B36" s="643"/>
      <c r="C36" s="643"/>
      <c r="D36" s="643"/>
      <c r="E36" s="643"/>
      <c r="F36" s="643"/>
      <c r="G36" s="643"/>
      <c r="H36" s="643"/>
      <c r="I36" s="643"/>
      <c r="J36" s="643"/>
      <c r="K36" s="643"/>
      <c r="L36" s="643"/>
      <c r="M36" s="643"/>
      <c r="N36" s="643"/>
      <c r="O36" s="643"/>
      <c r="P36" s="643"/>
      <c r="Q36" s="643"/>
      <c r="R36" s="643"/>
      <c r="S36" s="643"/>
      <c r="T36" s="643"/>
      <c r="U36" s="643"/>
      <c r="V36" s="643"/>
      <c r="W36" s="643"/>
      <c r="X36" s="643"/>
      <c r="Y36" s="643"/>
      <c r="Z36" s="643"/>
    </row>
    <row r="37" spans="1:26" hidden="1" x14ac:dyDescent="0.25">
      <c r="A37" s="643"/>
      <c r="B37" s="643"/>
      <c r="C37" s="643"/>
      <c r="D37" s="643"/>
      <c r="E37" s="643"/>
      <c r="F37" s="643"/>
      <c r="G37" s="643"/>
      <c r="H37" s="643"/>
      <c r="I37" s="643"/>
      <c r="J37" s="643"/>
      <c r="K37" s="643"/>
      <c r="L37" s="643"/>
      <c r="M37" s="643"/>
      <c r="N37" s="643"/>
      <c r="O37" s="643"/>
      <c r="P37" s="643"/>
      <c r="Q37" s="643"/>
      <c r="R37" s="643"/>
      <c r="S37" s="643"/>
      <c r="T37" s="643"/>
      <c r="U37" s="643"/>
      <c r="V37" s="643"/>
      <c r="W37" s="643"/>
      <c r="X37" s="643"/>
      <c r="Y37" s="643"/>
      <c r="Z37" s="643"/>
    </row>
    <row r="38" spans="1:26" hidden="1" x14ac:dyDescent="0.25">
      <c r="A38" s="643"/>
      <c r="B38" s="643"/>
      <c r="C38" s="643"/>
      <c r="D38" s="643"/>
      <c r="E38" s="643"/>
      <c r="F38" s="643"/>
      <c r="G38" s="643"/>
      <c r="H38" s="643"/>
      <c r="I38" s="643"/>
      <c r="J38" s="643"/>
      <c r="K38" s="643"/>
      <c r="L38" s="643"/>
      <c r="M38" s="643"/>
      <c r="N38" s="643"/>
      <c r="O38" s="643"/>
      <c r="P38" s="643"/>
      <c r="Q38" s="643"/>
      <c r="R38" s="643"/>
      <c r="S38" s="643"/>
      <c r="T38" s="643"/>
      <c r="U38" s="643"/>
      <c r="V38" s="643"/>
      <c r="W38" s="643"/>
      <c r="X38" s="643"/>
      <c r="Y38" s="643"/>
      <c r="Z38" s="643"/>
    </row>
    <row r="39" spans="1:26" hidden="1" x14ac:dyDescent="0.25">
      <c r="A39" s="643"/>
      <c r="B39" s="643"/>
      <c r="C39" s="643"/>
      <c r="D39" s="643"/>
      <c r="E39" s="643"/>
      <c r="F39" s="643"/>
      <c r="G39" s="643"/>
      <c r="H39" s="643"/>
      <c r="I39" s="643"/>
      <c r="J39" s="643"/>
      <c r="K39" s="643"/>
      <c r="L39" s="643"/>
      <c r="M39" s="643"/>
      <c r="N39" s="643"/>
      <c r="O39" s="643"/>
      <c r="P39" s="643"/>
      <c r="Q39" s="643"/>
      <c r="R39" s="643"/>
      <c r="S39" s="643"/>
      <c r="T39" s="643"/>
      <c r="U39" s="643"/>
      <c r="V39" s="643"/>
      <c r="W39" s="643"/>
      <c r="X39" s="643"/>
      <c r="Y39" s="643"/>
      <c r="Z39" s="643"/>
    </row>
    <row r="40" spans="1:26" hidden="1" x14ac:dyDescent="0.25">
      <c r="A40" s="643"/>
      <c r="B40" s="643"/>
      <c r="C40" s="643"/>
      <c r="D40" s="643"/>
      <c r="E40" s="643"/>
      <c r="F40" s="643"/>
      <c r="G40" s="643"/>
      <c r="H40" s="643"/>
      <c r="I40" s="643"/>
      <c r="J40" s="643"/>
      <c r="K40" s="643"/>
      <c r="L40" s="643"/>
      <c r="M40" s="643"/>
      <c r="N40" s="643"/>
      <c r="O40" s="643"/>
      <c r="P40" s="643"/>
      <c r="Q40" s="643"/>
      <c r="R40" s="643"/>
      <c r="S40" s="643"/>
      <c r="T40" s="643"/>
      <c r="U40" s="643"/>
      <c r="V40" s="643"/>
      <c r="W40" s="643"/>
      <c r="X40" s="643"/>
      <c r="Y40" s="643"/>
      <c r="Z40" s="643"/>
    </row>
    <row r="41" spans="1:26" hidden="1" x14ac:dyDescent="0.25">
      <c r="A41" s="643"/>
      <c r="B41" s="643"/>
      <c r="C41" s="643"/>
      <c r="D41" s="643"/>
      <c r="E41" s="643"/>
      <c r="F41" s="643"/>
      <c r="G41" s="643"/>
      <c r="H41" s="643"/>
      <c r="I41" s="643"/>
      <c r="J41" s="643"/>
      <c r="K41" s="643"/>
      <c r="L41" s="643"/>
      <c r="M41" s="643"/>
      <c r="N41" s="643"/>
      <c r="O41" s="643"/>
      <c r="P41" s="643"/>
      <c r="Q41" s="643"/>
      <c r="R41" s="643"/>
      <c r="S41" s="643"/>
      <c r="T41" s="643"/>
      <c r="U41" s="643"/>
      <c r="V41" s="643"/>
      <c r="W41" s="643"/>
      <c r="X41" s="643"/>
      <c r="Y41" s="643"/>
      <c r="Z41" s="643"/>
    </row>
    <row r="42" spans="1:26" hidden="1" x14ac:dyDescent="0.25">
      <c r="A42" s="643"/>
      <c r="B42" s="643"/>
      <c r="C42" s="643"/>
      <c r="D42" s="643"/>
      <c r="E42" s="643"/>
      <c r="F42" s="643"/>
      <c r="G42" s="643"/>
      <c r="H42" s="643"/>
      <c r="I42" s="643"/>
      <c r="J42" s="643"/>
      <c r="K42" s="643"/>
      <c r="L42" s="643"/>
      <c r="M42" s="643"/>
      <c r="N42" s="643"/>
      <c r="O42" s="643"/>
      <c r="P42" s="643"/>
      <c r="Q42" s="643"/>
      <c r="R42" s="643"/>
      <c r="S42" s="643"/>
      <c r="T42" s="643"/>
      <c r="U42" s="643"/>
      <c r="V42" s="643"/>
      <c r="W42" s="643"/>
      <c r="X42" s="643"/>
      <c r="Y42" s="643"/>
      <c r="Z42" s="643"/>
    </row>
    <row r="43" spans="1:26" hidden="1" x14ac:dyDescent="0.25">
      <c r="A43" s="643"/>
      <c r="B43" s="643"/>
      <c r="C43" s="643"/>
      <c r="D43" s="643"/>
      <c r="E43" s="643"/>
      <c r="F43" s="643"/>
      <c r="G43" s="643"/>
      <c r="H43" s="643"/>
      <c r="I43" s="643"/>
      <c r="J43" s="643"/>
      <c r="K43" s="643"/>
      <c r="L43" s="643"/>
      <c r="M43" s="643"/>
      <c r="N43" s="643"/>
      <c r="O43" s="643"/>
      <c r="P43" s="643"/>
      <c r="Q43" s="643"/>
      <c r="R43" s="643"/>
      <c r="S43" s="643"/>
      <c r="T43" s="643"/>
      <c r="U43" s="643"/>
      <c r="V43" s="643"/>
      <c r="W43" s="643"/>
      <c r="X43" s="643"/>
      <c r="Y43" s="643"/>
      <c r="Z43" s="643"/>
    </row>
    <row r="44" spans="1:26" hidden="1" x14ac:dyDescent="0.25">
      <c r="A44" s="643"/>
      <c r="B44" s="643"/>
      <c r="C44" s="643"/>
      <c r="D44" s="643"/>
      <c r="E44" s="643"/>
      <c r="F44" s="643"/>
      <c r="G44" s="643"/>
      <c r="H44" s="643"/>
      <c r="I44" s="643"/>
      <c r="J44" s="643"/>
      <c r="K44" s="643"/>
      <c r="L44" s="643"/>
      <c r="M44" s="643"/>
      <c r="N44" s="643"/>
      <c r="O44" s="643"/>
      <c r="P44" s="643"/>
      <c r="Q44" s="643"/>
      <c r="R44" s="643"/>
      <c r="S44" s="643"/>
      <c r="T44" s="643"/>
      <c r="U44" s="643"/>
      <c r="V44" s="643"/>
      <c r="W44" s="643"/>
      <c r="X44" s="643"/>
      <c r="Y44" s="643"/>
      <c r="Z44" s="643"/>
    </row>
    <row r="45" spans="1:26" hidden="1" x14ac:dyDescent="0.25">
      <c r="A45" s="643"/>
      <c r="B45" s="643"/>
      <c r="C45" s="643"/>
      <c r="D45" s="643"/>
      <c r="E45" s="643"/>
      <c r="F45" s="643"/>
      <c r="G45" s="643"/>
      <c r="H45" s="643"/>
      <c r="I45" s="643"/>
      <c r="J45" s="643"/>
      <c r="K45" s="643"/>
      <c r="L45" s="643"/>
      <c r="M45" s="643"/>
      <c r="N45" s="643"/>
      <c r="O45" s="643"/>
      <c r="P45" s="643"/>
      <c r="Q45" s="643"/>
      <c r="R45" s="643"/>
      <c r="S45" s="643"/>
      <c r="T45" s="643"/>
      <c r="U45" s="643"/>
      <c r="V45" s="643"/>
      <c r="W45" s="643"/>
      <c r="X45" s="643"/>
      <c r="Y45" s="643"/>
      <c r="Z45" s="643"/>
    </row>
    <row r="46" spans="1:26" hidden="1" x14ac:dyDescent="0.25">
      <c r="A46" s="643"/>
      <c r="B46" s="643"/>
      <c r="C46" s="643"/>
      <c r="D46" s="643"/>
      <c r="E46" s="643"/>
      <c r="F46" s="643"/>
      <c r="G46" s="643"/>
      <c r="H46" s="643"/>
      <c r="I46" s="643"/>
      <c r="J46" s="643"/>
      <c r="K46" s="643"/>
      <c r="L46" s="643"/>
      <c r="M46" s="643"/>
      <c r="N46" s="643"/>
      <c r="O46" s="643"/>
      <c r="P46" s="643"/>
      <c r="Q46" s="643"/>
      <c r="R46" s="643"/>
      <c r="S46" s="643"/>
      <c r="T46" s="643"/>
      <c r="U46" s="643"/>
      <c r="V46" s="643"/>
      <c r="W46" s="643"/>
      <c r="X46" s="643"/>
      <c r="Y46" s="643"/>
      <c r="Z46" s="643"/>
    </row>
    <row r="47" spans="1:26" hidden="1" x14ac:dyDescent="0.25">
      <c r="A47" s="643"/>
      <c r="B47" s="643"/>
      <c r="C47" s="643"/>
      <c r="D47" s="643"/>
      <c r="E47" s="643"/>
      <c r="F47" s="643"/>
      <c r="G47" s="643"/>
      <c r="H47" s="643"/>
      <c r="I47" s="643"/>
      <c r="J47" s="643"/>
      <c r="K47" s="643"/>
      <c r="L47" s="643"/>
      <c r="M47" s="643"/>
      <c r="N47" s="643"/>
      <c r="O47" s="643"/>
      <c r="P47" s="643"/>
      <c r="Q47" s="643"/>
      <c r="R47" s="643"/>
      <c r="S47" s="643"/>
      <c r="T47" s="643"/>
      <c r="U47" s="643"/>
      <c r="V47" s="643"/>
      <c r="W47" s="643"/>
      <c r="X47" s="643"/>
      <c r="Y47" s="643"/>
      <c r="Z47" s="643"/>
    </row>
    <row r="48" spans="1:26" hidden="1" x14ac:dyDescent="0.25">
      <c r="A48" s="643"/>
      <c r="B48" s="643"/>
      <c r="C48" s="643"/>
      <c r="D48" s="643"/>
      <c r="E48" s="643"/>
      <c r="F48" s="643"/>
      <c r="G48" s="643"/>
      <c r="H48" s="643"/>
      <c r="I48" s="643"/>
      <c r="J48" s="643"/>
      <c r="K48" s="643"/>
      <c r="L48" s="643"/>
      <c r="M48" s="643"/>
      <c r="N48" s="643"/>
      <c r="O48" s="643"/>
      <c r="P48" s="643"/>
      <c r="Q48" s="643"/>
      <c r="R48" s="643"/>
      <c r="S48" s="643"/>
      <c r="T48" s="643"/>
      <c r="U48" s="643"/>
      <c r="V48" s="643"/>
      <c r="W48" s="643"/>
      <c r="X48" s="643"/>
      <c r="Y48" s="643"/>
      <c r="Z48" s="643"/>
    </row>
    <row r="49" spans="1:26" hidden="1" x14ac:dyDescent="0.25">
      <c r="A49" s="643"/>
      <c r="B49" s="643"/>
      <c r="C49" s="643"/>
      <c r="D49" s="643"/>
      <c r="E49" s="643"/>
      <c r="F49" s="643"/>
      <c r="G49" s="643"/>
      <c r="H49" s="643"/>
      <c r="I49" s="643"/>
      <c r="J49" s="643"/>
      <c r="K49" s="643"/>
      <c r="L49" s="643"/>
      <c r="M49" s="643"/>
      <c r="N49" s="643"/>
      <c r="O49" s="643"/>
      <c r="P49" s="643"/>
      <c r="Q49" s="643"/>
      <c r="R49" s="643"/>
      <c r="S49" s="643"/>
      <c r="T49" s="643"/>
      <c r="U49" s="643"/>
      <c r="V49" s="643"/>
      <c r="W49" s="643"/>
      <c r="X49" s="643"/>
      <c r="Y49" s="643"/>
      <c r="Z49" s="643"/>
    </row>
    <row r="50" spans="1:26" hidden="1" x14ac:dyDescent="0.25">
      <c r="A50" s="643"/>
      <c r="B50" s="643"/>
      <c r="C50" s="643"/>
      <c r="D50" s="643"/>
      <c r="E50" s="643"/>
      <c r="F50" s="643"/>
      <c r="G50" s="643"/>
      <c r="H50" s="643"/>
      <c r="I50" s="643"/>
      <c r="J50" s="643"/>
      <c r="K50" s="643"/>
      <c r="L50" s="643"/>
      <c r="M50" s="643"/>
      <c r="N50" s="643"/>
      <c r="O50" s="643"/>
      <c r="P50" s="643"/>
      <c r="Q50" s="643"/>
      <c r="R50" s="643"/>
      <c r="S50" s="643"/>
      <c r="T50" s="643"/>
      <c r="U50" s="643"/>
      <c r="V50" s="643"/>
      <c r="W50" s="643"/>
      <c r="X50" s="643"/>
      <c r="Y50" s="643"/>
      <c r="Z50" s="643"/>
    </row>
    <row r="51" spans="1:26" hidden="1" x14ac:dyDescent="0.25">
      <c r="A51" s="643"/>
      <c r="B51" s="643"/>
      <c r="C51" s="643"/>
      <c r="D51" s="643"/>
      <c r="E51" s="643"/>
      <c r="F51" s="643"/>
      <c r="G51" s="643"/>
      <c r="H51" s="643"/>
      <c r="I51" s="643"/>
      <c r="J51" s="643"/>
      <c r="K51" s="643"/>
      <c r="L51" s="643"/>
      <c r="M51" s="643"/>
      <c r="N51" s="643"/>
      <c r="O51" s="643"/>
      <c r="P51" s="643"/>
      <c r="Q51" s="643"/>
      <c r="R51" s="643"/>
      <c r="S51" s="643"/>
      <c r="T51" s="643"/>
      <c r="U51" s="643"/>
      <c r="V51" s="643"/>
      <c r="W51" s="643"/>
      <c r="X51" s="643"/>
      <c r="Y51" s="643"/>
      <c r="Z51" s="643"/>
    </row>
    <row r="52" spans="1:26" hidden="1" x14ac:dyDescent="0.25">
      <c r="A52" s="643"/>
      <c r="B52" s="643"/>
      <c r="C52" s="643"/>
      <c r="D52" s="643"/>
      <c r="E52" s="643"/>
      <c r="F52" s="643"/>
      <c r="G52" s="643"/>
      <c r="H52" s="643"/>
      <c r="I52" s="643"/>
      <c r="J52" s="643"/>
      <c r="K52" s="643"/>
      <c r="L52" s="643"/>
      <c r="M52" s="643"/>
      <c r="N52" s="643"/>
      <c r="O52" s="643"/>
      <c r="P52" s="643"/>
      <c r="Q52" s="643"/>
      <c r="R52" s="643"/>
      <c r="S52" s="643"/>
      <c r="T52" s="643"/>
      <c r="U52" s="643"/>
      <c r="V52" s="643"/>
      <c r="W52" s="643"/>
      <c r="X52" s="643"/>
      <c r="Y52" s="643"/>
      <c r="Z52" s="643"/>
    </row>
    <row r="53" spans="1:26" hidden="1" x14ac:dyDescent="0.25">
      <c r="A53" s="643"/>
      <c r="B53" s="643"/>
      <c r="C53" s="643"/>
      <c r="D53" s="643"/>
      <c r="E53" s="643"/>
      <c r="F53" s="643"/>
      <c r="G53" s="643"/>
      <c r="H53" s="643"/>
      <c r="I53" s="643"/>
      <c r="J53" s="643"/>
      <c r="K53" s="643"/>
      <c r="L53" s="643"/>
      <c r="M53" s="643"/>
      <c r="N53" s="643"/>
      <c r="O53" s="643"/>
      <c r="P53" s="643"/>
      <c r="Q53" s="643"/>
      <c r="R53" s="643"/>
      <c r="S53" s="643"/>
      <c r="T53" s="643"/>
      <c r="U53" s="643"/>
      <c r="V53" s="643"/>
      <c r="W53" s="643"/>
      <c r="X53" s="643"/>
      <c r="Y53" s="643"/>
      <c r="Z53" s="643"/>
    </row>
    <row r="54" spans="1:26" hidden="1" x14ac:dyDescent="0.25">
      <c r="A54" s="643"/>
      <c r="B54" s="643"/>
      <c r="C54" s="643"/>
      <c r="D54" s="643"/>
      <c r="E54" s="643"/>
      <c r="F54" s="643"/>
      <c r="G54" s="643"/>
      <c r="H54" s="643"/>
      <c r="I54" s="643"/>
      <c r="J54" s="643"/>
      <c r="K54" s="643"/>
      <c r="L54" s="643"/>
      <c r="M54" s="643"/>
      <c r="N54" s="643"/>
      <c r="O54" s="643"/>
      <c r="P54" s="643"/>
      <c r="Q54" s="643"/>
      <c r="R54" s="643"/>
      <c r="S54" s="643"/>
      <c r="T54" s="643"/>
      <c r="U54" s="643"/>
      <c r="V54" s="643"/>
      <c r="W54" s="643"/>
      <c r="X54" s="643"/>
      <c r="Y54" s="643"/>
      <c r="Z54" s="643"/>
    </row>
    <row r="55" spans="1:26" hidden="1" x14ac:dyDescent="0.25">
      <c r="A55" s="643"/>
      <c r="B55" s="643"/>
      <c r="C55" s="643"/>
      <c r="D55" s="643"/>
      <c r="E55" s="643"/>
      <c r="F55" s="643"/>
      <c r="G55" s="643"/>
      <c r="H55" s="643"/>
      <c r="I55" s="643"/>
      <c r="J55" s="643"/>
      <c r="K55" s="643"/>
      <c r="L55" s="643"/>
      <c r="M55" s="643"/>
      <c r="N55" s="643"/>
      <c r="O55" s="643"/>
      <c r="P55" s="643"/>
      <c r="Q55" s="643"/>
      <c r="R55" s="643"/>
      <c r="S55" s="643"/>
      <c r="T55" s="643"/>
      <c r="U55" s="643"/>
      <c r="V55" s="643"/>
      <c r="W55" s="643"/>
      <c r="X55" s="643"/>
      <c r="Y55" s="643"/>
      <c r="Z55" s="643"/>
    </row>
    <row r="56" spans="1:26" hidden="1" x14ac:dyDescent="0.25">
      <c r="A56" s="643"/>
      <c r="B56" s="643"/>
      <c r="C56" s="643"/>
      <c r="D56" s="643"/>
      <c r="E56" s="643"/>
      <c r="F56" s="643"/>
      <c r="G56" s="643"/>
      <c r="H56" s="643"/>
      <c r="I56" s="643"/>
      <c r="J56" s="643"/>
      <c r="K56" s="643"/>
      <c r="L56" s="643"/>
      <c r="M56" s="643"/>
      <c r="N56" s="643"/>
      <c r="O56" s="643"/>
      <c r="P56" s="643"/>
      <c r="Q56" s="643"/>
      <c r="R56" s="643"/>
      <c r="S56" s="643"/>
      <c r="T56" s="643"/>
      <c r="U56" s="643"/>
      <c r="V56" s="643"/>
      <c r="W56" s="643"/>
      <c r="X56" s="643"/>
      <c r="Y56" s="643"/>
      <c r="Z56" s="643"/>
    </row>
    <row r="57" spans="1:26" hidden="1" x14ac:dyDescent="0.25">
      <c r="A57" s="643"/>
      <c r="B57" s="643"/>
      <c r="C57" s="643"/>
      <c r="D57" s="643"/>
      <c r="E57" s="643"/>
      <c r="F57" s="643"/>
      <c r="G57" s="643"/>
      <c r="H57" s="643"/>
      <c r="I57" s="643"/>
      <c r="J57" s="643"/>
      <c r="K57" s="643"/>
      <c r="L57" s="643"/>
      <c r="M57" s="643"/>
      <c r="N57" s="643"/>
      <c r="O57" s="643"/>
      <c r="P57" s="643"/>
      <c r="Q57" s="643"/>
      <c r="R57" s="643"/>
      <c r="S57" s="643"/>
      <c r="T57" s="643"/>
      <c r="U57" s="643"/>
      <c r="V57" s="643"/>
      <c r="W57" s="643"/>
      <c r="X57" s="643"/>
      <c r="Y57" s="643"/>
      <c r="Z57" s="643"/>
    </row>
    <row r="58" spans="1:26" hidden="1" x14ac:dyDescent="0.25">
      <c r="A58" s="643"/>
      <c r="B58" s="643"/>
      <c r="C58" s="643"/>
      <c r="D58" s="643"/>
      <c r="E58" s="643"/>
      <c r="F58" s="643"/>
      <c r="G58" s="643"/>
      <c r="H58" s="643"/>
      <c r="I58" s="643"/>
      <c r="J58" s="643"/>
      <c r="K58" s="643"/>
      <c r="L58" s="643"/>
      <c r="M58" s="643"/>
      <c r="N58" s="643"/>
      <c r="O58" s="643"/>
      <c r="P58" s="643"/>
      <c r="Q58" s="643"/>
      <c r="R58" s="643"/>
      <c r="S58" s="643"/>
      <c r="T58" s="643"/>
      <c r="U58" s="643"/>
      <c r="V58" s="643"/>
      <c r="W58" s="643"/>
      <c r="X58" s="643"/>
      <c r="Y58" s="643"/>
      <c r="Z58" s="643"/>
    </row>
    <row r="59" spans="1:26" hidden="1" x14ac:dyDescent="0.25">
      <c r="A59" s="643"/>
      <c r="B59" s="643"/>
      <c r="C59" s="643"/>
      <c r="D59" s="643"/>
      <c r="E59" s="643"/>
      <c r="F59" s="643"/>
      <c r="G59" s="643"/>
      <c r="H59" s="643"/>
      <c r="I59" s="643"/>
      <c r="J59" s="643"/>
      <c r="K59" s="643"/>
      <c r="L59" s="643"/>
      <c r="M59" s="643"/>
      <c r="N59" s="643"/>
      <c r="O59" s="643"/>
      <c r="P59" s="643"/>
      <c r="Q59" s="643"/>
      <c r="R59" s="643"/>
      <c r="S59" s="643"/>
      <c r="T59" s="643"/>
      <c r="U59" s="643"/>
      <c r="V59" s="643"/>
      <c r="W59" s="643"/>
      <c r="X59" s="643"/>
      <c r="Y59" s="643"/>
      <c r="Z59" s="643"/>
    </row>
    <row r="60" spans="1:26" hidden="1" x14ac:dyDescent="0.25">
      <c r="A60" s="643"/>
      <c r="B60" s="643"/>
      <c r="C60" s="643"/>
      <c r="D60" s="643"/>
      <c r="E60" s="643"/>
      <c r="F60" s="643"/>
      <c r="G60" s="643"/>
      <c r="H60" s="643"/>
      <c r="I60" s="643"/>
      <c r="J60" s="643"/>
      <c r="K60" s="643"/>
      <c r="L60" s="643"/>
      <c r="M60" s="643"/>
      <c r="N60" s="643"/>
      <c r="O60" s="643"/>
      <c r="P60" s="643"/>
      <c r="Q60" s="643"/>
      <c r="R60" s="643"/>
      <c r="S60" s="643"/>
      <c r="T60" s="643"/>
      <c r="U60" s="643"/>
      <c r="V60" s="643"/>
      <c r="W60" s="643"/>
      <c r="X60" s="643"/>
      <c r="Y60" s="643"/>
      <c r="Z60" s="643"/>
    </row>
    <row r="61" spans="1:26" hidden="1" x14ac:dyDescent="0.25">
      <c r="A61" s="643"/>
      <c r="B61" s="643"/>
      <c r="C61" s="643"/>
      <c r="D61" s="643"/>
      <c r="E61" s="643"/>
      <c r="F61" s="643"/>
      <c r="G61" s="643"/>
      <c r="H61" s="643"/>
      <c r="I61" s="643"/>
      <c r="J61" s="643"/>
      <c r="K61" s="643"/>
      <c r="L61" s="643"/>
      <c r="M61" s="643"/>
      <c r="N61" s="643"/>
      <c r="O61" s="643"/>
      <c r="P61" s="643"/>
      <c r="Q61" s="643"/>
      <c r="R61" s="643"/>
      <c r="S61" s="643"/>
      <c r="T61" s="643"/>
      <c r="U61" s="643"/>
      <c r="V61" s="643"/>
      <c r="W61" s="643"/>
      <c r="X61" s="643"/>
      <c r="Y61" s="643"/>
      <c r="Z61" s="643"/>
    </row>
    <row r="62" spans="1:26" hidden="1" x14ac:dyDescent="0.25">
      <c r="A62" s="643"/>
      <c r="B62" s="643"/>
      <c r="C62" s="643"/>
      <c r="D62" s="643"/>
      <c r="E62" s="643"/>
      <c r="F62" s="643"/>
      <c r="G62" s="643"/>
      <c r="H62" s="643"/>
      <c r="I62" s="643"/>
      <c r="J62" s="643"/>
      <c r="K62" s="643"/>
      <c r="L62" s="643"/>
      <c r="M62" s="643"/>
      <c r="N62" s="643"/>
      <c r="O62" s="643"/>
      <c r="P62" s="643"/>
      <c r="Q62" s="643"/>
      <c r="R62" s="643"/>
      <c r="S62" s="643"/>
      <c r="T62" s="643"/>
      <c r="U62" s="643"/>
      <c r="V62" s="643"/>
      <c r="W62" s="643"/>
      <c r="X62" s="643"/>
      <c r="Y62" s="643"/>
      <c r="Z62" s="643"/>
    </row>
    <row r="63" spans="1:26" hidden="1" x14ac:dyDescent="0.25">
      <c r="A63" s="643"/>
      <c r="B63" s="643"/>
      <c r="C63" s="643"/>
      <c r="D63" s="643"/>
      <c r="E63" s="643"/>
      <c r="F63" s="643"/>
      <c r="G63" s="643"/>
      <c r="H63" s="643"/>
      <c r="I63" s="643"/>
      <c r="J63" s="643"/>
      <c r="K63" s="643"/>
      <c r="L63" s="643"/>
      <c r="M63" s="643"/>
      <c r="N63" s="643"/>
      <c r="O63" s="643"/>
      <c r="P63" s="643"/>
      <c r="Q63" s="643"/>
      <c r="R63" s="643"/>
      <c r="S63" s="643"/>
      <c r="T63" s="643"/>
      <c r="U63" s="643"/>
      <c r="V63" s="643"/>
      <c r="W63" s="643"/>
      <c r="X63" s="643"/>
      <c r="Y63" s="643"/>
      <c r="Z63" s="643"/>
    </row>
    <row r="64" spans="1:26" hidden="1" x14ac:dyDescent="0.25">
      <c r="A64" s="643"/>
      <c r="B64" s="643"/>
      <c r="C64" s="643"/>
      <c r="D64" s="643"/>
      <c r="E64" s="643"/>
      <c r="F64" s="643"/>
      <c r="G64" s="643"/>
      <c r="H64" s="643"/>
      <c r="I64" s="643"/>
      <c r="J64" s="643"/>
      <c r="K64" s="643"/>
      <c r="L64" s="643"/>
      <c r="M64" s="643"/>
      <c r="N64" s="643"/>
      <c r="O64" s="643"/>
      <c r="P64" s="643"/>
      <c r="Q64" s="643"/>
      <c r="R64" s="643"/>
      <c r="S64" s="643"/>
      <c r="T64" s="643"/>
      <c r="U64" s="643"/>
      <c r="V64" s="643"/>
      <c r="W64" s="643"/>
      <c r="X64" s="643"/>
      <c r="Y64" s="643"/>
      <c r="Z64" s="643"/>
    </row>
    <row r="65" spans="1:26" hidden="1" x14ac:dyDescent="0.25">
      <c r="A65" s="643"/>
      <c r="B65" s="643"/>
      <c r="C65" s="643"/>
      <c r="D65" s="643"/>
      <c r="E65" s="643"/>
      <c r="F65" s="643"/>
      <c r="G65" s="643"/>
      <c r="H65" s="643"/>
      <c r="I65" s="643"/>
      <c r="J65" s="643"/>
      <c r="K65" s="643"/>
      <c r="L65" s="643"/>
      <c r="M65" s="643"/>
      <c r="N65" s="643"/>
      <c r="O65" s="643"/>
      <c r="P65" s="643"/>
      <c r="Q65" s="643"/>
      <c r="R65" s="643"/>
      <c r="S65" s="643"/>
      <c r="T65" s="643"/>
      <c r="U65" s="643"/>
      <c r="V65" s="643"/>
      <c r="W65" s="643"/>
      <c r="X65" s="643"/>
      <c r="Y65" s="643"/>
      <c r="Z65" s="643"/>
    </row>
    <row r="66" spans="1:26" hidden="1" x14ac:dyDescent="0.25">
      <c r="A66" s="643"/>
      <c r="B66" s="643"/>
      <c r="C66" s="643"/>
      <c r="D66" s="643"/>
      <c r="E66" s="643"/>
      <c r="F66" s="643"/>
      <c r="G66" s="643"/>
      <c r="H66" s="643"/>
      <c r="I66" s="643"/>
      <c r="J66" s="643"/>
      <c r="K66" s="643"/>
      <c r="L66" s="643"/>
      <c r="M66" s="643"/>
      <c r="N66" s="643"/>
      <c r="O66" s="643"/>
      <c r="P66" s="643"/>
      <c r="Q66" s="643"/>
      <c r="R66" s="643"/>
      <c r="S66" s="643"/>
      <c r="T66" s="643"/>
      <c r="U66" s="643"/>
      <c r="V66" s="643"/>
      <c r="W66" s="643"/>
      <c r="X66" s="643"/>
      <c r="Y66" s="643"/>
      <c r="Z66" s="643"/>
    </row>
    <row r="67" spans="1:26" hidden="1" x14ac:dyDescent="0.25">
      <c r="A67" s="643"/>
      <c r="B67" s="643"/>
      <c r="C67" s="643"/>
      <c r="D67" s="643"/>
      <c r="E67" s="643"/>
      <c r="F67" s="643"/>
      <c r="G67" s="643"/>
      <c r="H67" s="643"/>
      <c r="I67" s="643"/>
      <c r="J67" s="643"/>
      <c r="K67" s="643"/>
      <c r="L67" s="643"/>
      <c r="M67" s="643"/>
      <c r="N67" s="643"/>
      <c r="O67" s="643"/>
      <c r="P67" s="643"/>
      <c r="Q67" s="643"/>
      <c r="R67" s="643"/>
      <c r="S67" s="643"/>
      <c r="T67" s="643"/>
      <c r="U67" s="643"/>
      <c r="V67" s="643"/>
      <c r="W67" s="643"/>
      <c r="X67" s="643"/>
      <c r="Y67" s="643"/>
      <c r="Z67" s="643"/>
    </row>
    <row r="68" spans="1:26" hidden="1" x14ac:dyDescent="0.25">
      <c r="A68" s="643"/>
      <c r="B68" s="643"/>
      <c r="C68" s="643"/>
      <c r="D68" s="643"/>
      <c r="E68" s="643"/>
      <c r="F68" s="643"/>
      <c r="G68" s="643"/>
      <c r="H68" s="643"/>
      <c r="I68" s="643"/>
      <c r="J68" s="643"/>
      <c r="K68" s="643"/>
      <c r="L68" s="643"/>
      <c r="M68" s="643"/>
      <c r="N68" s="643"/>
      <c r="O68" s="643"/>
      <c r="P68" s="643"/>
      <c r="Q68" s="643"/>
      <c r="R68" s="643"/>
      <c r="S68" s="643"/>
      <c r="T68" s="643"/>
      <c r="U68" s="643"/>
      <c r="V68" s="643"/>
      <c r="W68" s="643"/>
      <c r="X68" s="643"/>
      <c r="Y68" s="643"/>
      <c r="Z68" s="643"/>
    </row>
    <row r="69" spans="1:26" hidden="1" x14ac:dyDescent="0.25">
      <c r="A69" s="643"/>
      <c r="B69" s="643"/>
      <c r="C69" s="643"/>
      <c r="D69" s="643"/>
      <c r="E69" s="643"/>
      <c r="F69" s="643"/>
      <c r="G69" s="643"/>
      <c r="H69" s="643"/>
      <c r="I69" s="643"/>
      <c r="J69" s="643"/>
      <c r="K69" s="643"/>
      <c r="L69" s="643"/>
      <c r="M69" s="643"/>
      <c r="N69" s="643"/>
      <c r="O69" s="643"/>
      <c r="P69" s="643"/>
      <c r="Q69" s="643"/>
      <c r="R69" s="643"/>
      <c r="S69" s="643"/>
      <c r="T69" s="643"/>
      <c r="U69" s="643"/>
      <c r="V69" s="643"/>
      <c r="W69" s="643"/>
      <c r="X69" s="643"/>
      <c r="Y69" s="643"/>
      <c r="Z69" s="643"/>
    </row>
    <row r="70" spans="1:26" hidden="1" x14ac:dyDescent="0.25">
      <c r="A70" s="643"/>
      <c r="B70" s="643"/>
      <c r="C70" s="643"/>
      <c r="D70" s="643"/>
      <c r="E70" s="643"/>
      <c r="F70" s="643"/>
      <c r="G70" s="643"/>
      <c r="H70" s="643"/>
      <c r="I70" s="643"/>
      <c r="J70" s="643"/>
      <c r="K70" s="643"/>
      <c r="L70" s="643"/>
      <c r="M70" s="643"/>
      <c r="N70" s="643"/>
      <c r="O70" s="643"/>
      <c r="P70" s="643"/>
      <c r="Q70" s="643"/>
      <c r="R70" s="643"/>
      <c r="S70" s="643"/>
      <c r="T70" s="643"/>
      <c r="U70" s="643"/>
      <c r="V70" s="643"/>
      <c r="W70" s="643"/>
      <c r="X70" s="643"/>
      <c r="Y70" s="643"/>
      <c r="Z70" s="643"/>
    </row>
    <row r="71" spans="1:26" hidden="1" x14ac:dyDescent="0.25">
      <c r="A71" s="643"/>
      <c r="B71" s="643"/>
      <c r="C71" s="643"/>
      <c r="D71" s="643"/>
      <c r="E71" s="643"/>
      <c r="F71" s="643"/>
      <c r="G71" s="643"/>
      <c r="H71" s="643"/>
      <c r="I71" s="643"/>
      <c r="J71" s="643"/>
      <c r="K71" s="643"/>
      <c r="L71" s="643"/>
      <c r="M71" s="643"/>
      <c r="N71" s="643"/>
      <c r="O71" s="643"/>
      <c r="P71" s="643"/>
      <c r="Q71" s="643"/>
      <c r="R71" s="643"/>
      <c r="S71" s="643"/>
      <c r="T71" s="643"/>
      <c r="U71" s="643"/>
      <c r="V71" s="643"/>
      <c r="W71" s="643"/>
      <c r="X71" s="643"/>
      <c r="Y71" s="643"/>
      <c r="Z71" s="643"/>
    </row>
    <row r="72" spans="1:26" hidden="1" x14ac:dyDescent="0.25">
      <c r="A72" s="643"/>
      <c r="B72" s="643"/>
      <c r="C72" s="643"/>
      <c r="D72" s="643"/>
      <c r="E72" s="643"/>
      <c r="F72" s="643"/>
      <c r="G72" s="643"/>
      <c r="H72" s="643"/>
      <c r="I72" s="643"/>
      <c r="J72" s="643"/>
      <c r="K72" s="643"/>
      <c r="L72" s="643"/>
      <c r="M72" s="643"/>
      <c r="N72" s="643"/>
      <c r="O72" s="643"/>
      <c r="P72" s="643"/>
      <c r="Q72" s="643"/>
      <c r="R72" s="643"/>
      <c r="S72" s="643"/>
      <c r="T72" s="643"/>
      <c r="U72" s="643"/>
      <c r="V72" s="643"/>
      <c r="W72" s="643"/>
      <c r="X72" s="643"/>
      <c r="Y72" s="643"/>
      <c r="Z72" s="643"/>
    </row>
    <row r="73" spans="1:26" hidden="1" x14ac:dyDescent="0.25">
      <c r="A73" s="643"/>
      <c r="B73" s="643"/>
      <c r="C73" s="643"/>
      <c r="D73" s="643"/>
      <c r="E73" s="643"/>
      <c r="F73" s="643"/>
      <c r="G73" s="643"/>
      <c r="H73" s="643"/>
      <c r="I73" s="643"/>
      <c r="J73" s="643"/>
      <c r="K73" s="643"/>
      <c r="L73" s="643"/>
      <c r="M73" s="643"/>
      <c r="N73" s="643"/>
      <c r="O73" s="643"/>
      <c r="P73" s="643"/>
      <c r="Q73" s="643"/>
      <c r="R73" s="643"/>
      <c r="S73" s="643"/>
      <c r="T73" s="643"/>
      <c r="U73" s="643"/>
      <c r="V73" s="643"/>
      <c r="W73" s="643"/>
      <c r="X73" s="643"/>
      <c r="Y73" s="643"/>
      <c r="Z73" s="643"/>
    </row>
    <row r="74" spans="1:26" hidden="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idden="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idden="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idden="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idden="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idden="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idden="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5" customFormat="1" hidden="1" x14ac:dyDescent="0.25"/>
    <row r="82" s="5" customFormat="1" hidden="1" x14ac:dyDescent="0.25"/>
    <row r="83" s="5" customFormat="1" hidden="1" x14ac:dyDescent="0.25"/>
    <row r="84" s="5" customFormat="1" hidden="1" x14ac:dyDescent="0.25"/>
    <row r="85" s="5" customFormat="1" hidden="1" x14ac:dyDescent="0.25"/>
    <row r="86" s="5" customFormat="1" hidden="1" x14ac:dyDescent="0.25"/>
    <row r="87" s="5" customFormat="1" hidden="1" x14ac:dyDescent="0.25"/>
    <row r="88" s="5" customFormat="1" hidden="1" x14ac:dyDescent="0.25"/>
    <row r="89" s="5" customFormat="1" hidden="1" x14ac:dyDescent="0.25"/>
    <row r="90" s="5" customFormat="1" hidden="1" x14ac:dyDescent="0.25"/>
    <row r="91" s="5" customFormat="1" hidden="1" x14ac:dyDescent="0.25"/>
    <row r="92" s="5" customFormat="1" hidden="1" x14ac:dyDescent="0.25"/>
    <row r="93" s="5" customFormat="1" hidden="1" x14ac:dyDescent="0.25"/>
    <row r="94" s="5" customFormat="1" hidden="1" x14ac:dyDescent="0.25"/>
    <row r="95" s="5" customFormat="1" hidden="1" x14ac:dyDescent="0.25"/>
    <row r="96" s="5" customFormat="1" hidden="1" x14ac:dyDescent="0.25"/>
    <row r="97" spans="1:26" hidden="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idden="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idden="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idden="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idden="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sheetData>
  <sheetProtection algorithmName="SHA-512" hashValue="ytyvYUdgiY2N+qqZyD7Maj4U8AtI4fYrD4/m8bwA/si/Ftkmsvd+P7KuJtXS6E1ecDQ28uU5ir7Rec4H6c6buA==" saltValue="OrrM1aXzhvtr86qzeYGNmA==" spinCount="100000" sheet="1" objects="1" scenarios="1"/>
  <mergeCells count="15">
    <mergeCell ref="A1:D1"/>
    <mergeCell ref="B10:D10"/>
    <mergeCell ref="B14:D14"/>
    <mergeCell ref="A2:D3"/>
    <mergeCell ref="A4:D4"/>
    <mergeCell ref="B9:D9"/>
    <mergeCell ref="B11:D11"/>
    <mergeCell ref="B21:D21"/>
    <mergeCell ref="B22:D22"/>
    <mergeCell ref="B20:D20"/>
    <mergeCell ref="B7:D7"/>
    <mergeCell ref="B19:D19"/>
    <mergeCell ref="B8:D8"/>
    <mergeCell ref="B17:D17"/>
    <mergeCell ref="B18:D18"/>
  </mergeCells>
  <hyperlinks>
    <hyperlink ref="A4" r:id="rId1" xr:uid="{00000000-0004-0000-0000-000000000000}"/>
  </hyperlinks>
  <printOptions horizontalCentered="1"/>
  <pageMargins left="0.95" right="0.95" top="1" bottom="1" header="0.3" footer="0.3"/>
  <pageSetup scale="85" fitToHeight="2" orientation="portrait" r:id="rId2"/>
  <headerFooter>
    <oddFooter>&amp;L&amp;D&amp;C2014 © Texas Education Agency&amp;RPage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tr">
        <f>a!B1</f>
        <v>Federal Fiscal Compliance and Reporting Division
Comparability Computation Form (CCF)
2021-2022 School Year</v>
      </c>
      <c r="C1" s="784"/>
      <c r="D1" s="784"/>
      <c r="E1" s="784"/>
      <c r="F1" s="784"/>
      <c r="G1" s="784"/>
      <c r="H1" s="784"/>
      <c r="I1" s="784"/>
      <c r="J1" s="784"/>
      <c r="K1" s="784"/>
      <c r="L1" s="784"/>
      <c r="M1" s="784"/>
      <c r="N1" s="784"/>
      <c r="O1" s="784"/>
      <c r="P1" s="784"/>
      <c r="Q1" s="784"/>
      <c r="R1" s="784"/>
      <c r="S1" s="784"/>
      <c r="T1" s="784"/>
      <c r="U1" s="784"/>
      <c r="V1" s="784"/>
      <c r="W1" s="785"/>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790" t="s">
        <v>50</v>
      </c>
      <c r="C5" s="791"/>
      <c r="D5" s="878">
        <f>a!D5</f>
        <v>0</v>
      </c>
      <c r="E5" s="879"/>
      <c r="F5" s="880"/>
      <c r="G5" s="795" t="s">
        <v>49</v>
      </c>
      <c r="H5" s="796"/>
      <c r="I5" s="797"/>
      <c r="J5" s="562">
        <f>a!J5</f>
        <v>0</v>
      </c>
      <c r="K5" s="242"/>
      <c r="L5" s="648" t="s">
        <v>52</v>
      </c>
      <c r="M5" s="872">
        <f>a!M5</f>
        <v>0</v>
      </c>
      <c r="N5" s="873"/>
      <c r="O5" s="873"/>
      <c r="P5" s="873"/>
      <c r="Q5" s="874"/>
      <c r="R5" s="563" t="s">
        <v>53</v>
      </c>
      <c r="S5" s="881">
        <f>a!S5</f>
        <v>0</v>
      </c>
      <c r="T5" s="882"/>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2">
        <f>a!M7</f>
        <v>0</v>
      </c>
      <c r="N7" s="873"/>
      <c r="O7" s="873"/>
      <c r="P7" s="873"/>
      <c r="Q7" s="874"/>
      <c r="R7" s="695" t="s">
        <v>55</v>
      </c>
      <c r="S7" s="875">
        <f>a!S7</f>
        <v>0</v>
      </c>
      <c r="T7" s="876"/>
      <c r="U7" s="876"/>
      <c r="V7" s="877"/>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161"/>
      <c r="H10" s="162"/>
      <c r="I10" s="163"/>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694"/>
      <c r="G11" s="694"/>
      <c r="H11" s="694"/>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71"/>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cOcqUFxkQLi92Wg41yoR4IauiXCyEpOjTrF8hseUJmBQPzcfO7CMMKd9ui7ujHVFeV4o2DPMW6hmqosnTh/YRA==" saltValue="Ysz47PInt5gN0Yk4l8bqA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227" priority="50" stopIfTrue="1" operator="equal">
      <formula>"NC"</formula>
    </cfRule>
  </conditionalFormatting>
  <conditionalFormatting sqref="L23:N23 L219:N246">
    <cfRule type="expression" dxfId="226" priority="49">
      <formula>$A$22=0</formula>
    </cfRule>
  </conditionalFormatting>
  <conditionalFormatting sqref="L24:N215">
    <cfRule type="cellIs" dxfId="225" priority="48" stopIfTrue="1" operator="equal">
      <formula>"NC"</formula>
    </cfRule>
  </conditionalFormatting>
  <conditionalFormatting sqref="L24:N215">
    <cfRule type="expression" dxfId="224" priority="47">
      <formula>$A$22=0</formula>
    </cfRule>
  </conditionalFormatting>
  <conditionalFormatting sqref="U23:U215 U219:U246 R219:R246">
    <cfRule type="cellIs" dxfId="223" priority="38" stopIfTrue="1" operator="between">
      <formula>$R$17</formula>
      <formula>$T$17</formula>
    </cfRule>
    <cfRule type="cellIs" dxfId="222" priority="39" stopIfTrue="1" operator="equal">
      <formula>"""yes"""</formula>
    </cfRule>
    <cfRule type="cellIs" dxfId="221" priority="40" stopIfTrue="1" operator="equal">
      <formula>"NC"</formula>
    </cfRule>
  </conditionalFormatting>
  <conditionalFormatting sqref="V219:V246 P219:P246 S219:S246">
    <cfRule type="cellIs" dxfId="220" priority="41" stopIfTrue="1" operator="equal">
      <formula>"""NC"""</formula>
    </cfRule>
  </conditionalFormatting>
  <conditionalFormatting sqref="O219:O246">
    <cfRule type="cellIs" dxfId="219" priority="42" stopIfTrue="1" operator="equal">
      <formula>"NC"</formula>
    </cfRule>
  </conditionalFormatting>
  <conditionalFormatting sqref="T219:T246">
    <cfRule type="cellIs" dxfId="218" priority="43" stopIfTrue="1" operator="between">
      <formula>0.1</formula>
      <formula>0.9</formula>
    </cfRule>
    <cfRule type="cellIs" dxfId="217" priority="44" stopIfTrue="1" operator="between">
      <formula>1.100001</formula>
      <formula>5</formula>
    </cfRule>
  </conditionalFormatting>
  <conditionalFormatting sqref="W219:W246 Q219:Q246">
    <cfRule type="cellIs" dxfId="216" priority="45" stopIfTrue="1" operator="between">
      <formula>0.1</formula>
      <formula>0.9</formula>
    </cfRule>
    <cfRule type="cellIs" dxfId="215" priority="46" stopIfTrue="1" operator="between">
      <formula>1.1000001</formula>
      <formula>5</formula>
    </cfRule>
  </conditionalFormatting>
  <conditionalFormatting sqref="O219:W246">
    <cfRule type="expression" dxfId="214" priority="37">
      <formula>$A$22&gt;0</formula>
    </cfRule>
  </conditionalFormatting>
  <conditionalFormatting sqref="R23">
    <cfRule type="cellIs" dxfId="213" priority="28" stopIfTrue="1" operator="between">
      <formula>$R$17</formula>
      <formula>$T$17</formula>
    </cfRule>
    <cfRule type="cellIs" dxfId="212" priority="29" stopIfTrue="1" operator="equal">
      <formula>"""yes"""</formula>
    </cfRule>
    <cfRule type="cellIs" dxfId="211" priority="30" stopIfTrue="1" operator="equal">
      <formula>"NC"</formula>
    </cfRule>
  </conditionalFormatting>
  <conditionalFormatting sqref="S23 P23 V23">
    <cfRule type="cellIs" dxfId="210" priority="31" stopIfTrue="1" operator="equal">
      <formula>"""NC"""</formula>
    </cfRule>
  </conditionalFormatting>
  <conditionalFormatting sqref="O23">
    <cfRule type="cellIs" dxfId="209" priority="32" stopIfTrue="1" operator="equal">
      <formula>"NC"</formula>
    </cfRule>
  </conditionalFormatting>
  <conditionalFormatting sqref="T23">
    <cfRule type="cellIs" dxfId="208" priority="33" stopIfTrue="1" operator="between">
      <formula>0.1</formula>
      <formula>0.9</formula>
    </cfRule>
    <cfRule type="cellIs" dxfId="207" priority="34" stopIfTrue="1" operator="between">
      <formula>1.100001</formula>
      <formula>5</formula>
    </cfRule>
  </conditionalFormatting>
  <conditionalFormatting sqref="Q23 W23">
    <cfRule type="cellIs" dxfId="206" priority="35" stopIfTrue="1" operator="between">
      <formula>0.1</formula>
      <formula>0.9</formula>
    </cfRule>
    <cfRule type="cellIs" dxfId="205" priority="36" stopIfTrue="1" operator="between">
      <formula>1.1000001</formula>
      <formula>5</formula>
    </cfRule>
  </conditionalFormatting>
  <conditionalFormatting sqref="O23:W23">
    <cfRule type="expression" dxfId="204" priority="27">
      <formula>$A$22&gt;0</formula>
    </cfRule>
  </conditionalFormatting>
  <conditionalFormatting sqref="R24:R215">
    <cfRule type="cellIs" dxfId="203" priority="18" stopIfTrue="1" operator="between">
      <formula>$R$17</formula>
      <formula>$T$17</formula>
    </cfRule>
    <cfRule type="cellIs" dxfId="202" priority="19" stopIfTrue="1" operator="equal">
      <formula>"""yes"""</formula>
    </cfRule>
    <cfRule type="cellIs" dxfId="201" priority="20" stopIfTrue="1" operator="equal">
      <formula>"NC"</formula>
    </cfRule>
  </conditionalFormatting>
  <conditionalFormatting sqref="S24:S215 P24:P215 V24:V215">
    <cfRule type="cellIs" dxfId="200" priority="21" stopIfTrue="1" operator="equal">
      <formula>"""NC"""</formula>
    </cfRule>
  </conditionalFormatting>
  <conditionalFormatting sqref="O24:O215">
    <cfRule type="cellIs" dxfId="199" priority="22" stopIfTrue="1" operator="equal">
      <formula>"NC"</formula>
    </cfRule>
  </conditionalFormatting>
  <conditionalFormatting sqref="T24:T215">
    <cfRule type="cellIs" dxfId="198" priority="23" stopIfTrue="1" operator="between">
      <formula>0.1</formula>
      <formula>0.9</formula>
    </cfRule>
    <cfRule type="cellIs" dxfId="197" priority="24" stopIfTrue="1" operator="between">
      <formula>1.100001</formula>
      <formula>5</formula>
    </cfRule>
  </conditionalFormatting>
  <conditionalFormatting sqref="Q24:Q215 W24:W215">
    <cfRule type="cellIs" dxfId="196" priority="25" stopIfTrue="1" operator="between">
      <formula>0.1</formula>
      <formula>0.9</formula>
    </cfRule>
    <cfRule type="cellIs" dxfId="195" priority="26" stopIfTrue="1" operator="between">
      <formula>1.1000001</formula>
      <formula>5</formula>
    </cfRule>
  </conditionalFormatting>
  <conditionalFormatting sqref="O24:W215">
    <cfRule type="expression" dxfId="194" priority="17">
      <formula>$A$22&gt;0</formula>
    </cfRule>
  </conditionalFormatting>
  <conditionalFormatting sqref="L216:N218">
    <cfRule type="cellIs" dxfId="193" priority="16" stopIfTrue="1" operator="equal">
      <formula>"NC"</formula>
    </cfRule>
  </conditionalFormatting>
  <conditionalFormatting sqref="L216:N218">
    <cfRule type="expression" dxfId="192" priority="15">
      <formula>$A$22=0</formula>
    </cfRule>
  </conditionalFormatting>
  <conditionalFormatting sqref="U216:U218">
    <cfRule type="cellIs" dxfId="191" priority="12" stopIfTrue="1" operator="between">
      <formula>$R$17</formula>
      <formula>$T$17</formula>
    </cfRule>
    <cfRule type="cellIs" dxfId="190" priority="13" stopIfTrue="1" operator="equal">
      <formula>"""yes"""</formula>
    </cfRule>
    <cfRule type="cellIs" dxfId="189" priority="14" stopIfTrue="1" operator="equal">
      <formula>"NC"</formula>
    </cfRule>
  </conditionalFormatting>
  <conditionalFormatting sqref="R216:R218">
    <cfRule type="cellIs" dxfId="188" priority="3" stopIfTrue="1" operator="between">
      <formula>$R$17</formula>
      <formula>$T$17</formula>
    </cfRule>
    <cfRule type="cellIs" dxfId="187" priority="4" stopIfTrue="1" operator="equal">
      <formula>"""yes"""</formula>
    </cfRule>
    <cfRule type="cellIs" dxfId="186" priority="5" stopIfTrue="1" operator="equal">
      <formula>"NC"</formula>
    </cfRule>
  </conditionalFormatting>
  <conditionalFormatting sqref="V216:V218 P216:P218 S216:S218">
    <cfRule type="cellIs" dxfId="185" priority="6" stopIfTrue="1" operator="equal">
      <formula>"""NC"""</formula>
    </cfRule>
  </conditionalFormatting>
  <conditionalFormatting sqref="O216:O218">
    <cfRule type="cellIs" dxfId="184" priority="7" stopIfTrue="1" operator="equal">
      <formula>"NC"</formula>
    </cfRule>
  </conditionalFormatting>
  <conditionalFormatting sqref="T216:T218">
    <cfRule type="cellIs" dxfId="183" priority="8" stopIfTrue="1" operator="between">
      <formula>0.1</formula>
      <formula>0.9</formula>
    </cfRule>
    <cfRule type="cellIs" dxfId="182" priority="9" stopIfTrue="1" operator="between">
      <formula>1.100001</formula>
      <formula>5</formula>
    </cfRule>
  </conditionalFormatting>
  <conditionalFormatting sqref="W216:W218 Q216:Q218">
    <cfRule type="cellIs" dxfId="181" priority="10" stopIfTrue="1" operator="between">
      <formula>0.1</formula>
      <formula>0.9</formula>
    </cfRule>
    <cfRule type="cellIs" dxfId="180" priority="11" stopIfTrue="1" operator="between">
      <formula>1.1000001</formula>
      <formula>5</formula>
    </cfRule>
  </conditionalFormatting>
  <conditionalFormatting sqref="O216:W218">
    <cfRule type="expression" dxfId="179" priority="2">
      <formula>$A$22&gt;0</formula>
    </cfRule>
  </conditionalFormatting>
  <conditionalFormatting sqref="D5:F5 J5 M5:Q5 S5:T5 V5 M7:Q7 S7:V7">
    <cfRule type="cellIs" dxfId="178" priority="1" stopIfTrue="1" operator="equal">
      <formula>0</formula>
    </cfRule>
  </conditionalFormatting>
  <dataValidations count="6">
    <dataValidation type="whole" allowBlank="1" showInputMessage="1" showErrorMessage="1" sqref="H45:I237" xr:uid="{00000000-0002-0000-09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9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9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900-000003000000}">
      <formula1>$AG$23:$AG$31</formula1>
    </dataValidation>
    <dataValidation type="whole" allowBlank="1" showInputMessage="1" showErrorMessage="1" sqref="H23:I44" xr:uid="{00000000-0002-0000-09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9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C000"/>
  </sheetPr>
  <dimension ref="A1:FE36"/>
  <sheetViews>
    <sheetView showGridLines="0" zoomScale="60" zoomScaleNormal="60" zoomScaleSheetLayoutView="70" workbookViewId="0">
      <pane xSplit="12" ySplit="15" topLeftCell="M16" activePane="bottomRight" state="frozen"/>
      <selection activeCell="D27" sqref="D27"/>
      <selection pane="topRight" activeCell="D27" sqref="D27"/>
      <selection pane="bottomLeft" activeCell="D27" sqref="D27"/>
      <selection pane="bottomRight" activeCell="L10" sqref="L10:L11"/>
    </sheetView>
  </sheetViews>
  <sheetFormatPr defaultColWidth="27" defaultRowHeight="0" customHeight="1" zeroHeight="1" x14ac:dyDescent="0.3"/>
  <cols>
    <col min="1" max="1" width="6.88671875" style="755" customWidth="1"/>
    <col min="2" max="2" width="13.88671875" style="756" customWidth="1"/>
    <col min="3" max="3" width="44.5546875" style="757" customWidth="1"/>
    <col min="4" max="4" width="20" style="757" customWidth="1"/>
    <col min="5" max="5" width="15.109375" style="758" customWidth="1"/>
    <col min="6" max="6" width="20" style="765" customWidth="1"/>
    <col min="7" max="7" width="15.5546875" style="758" customWidth="1"/>
    <col min="8" max="8" width="30.5546875" style="759" customWidth="1"/>
    <col min="9" max="9" width="23.5546875" style="759" customWidth="1"/>
    <col min="10" max="10" width="24.88671875" style="759" customWidth="1"/>
    <col min="11" max="11" width="10.44140625" style="759" customWidth="1"/>
    <col min="12" max="12" width="62.44140625" style="760" customWidth="1"/>
    <col min="13" max="13" width="107.5546875" style="108" hidden="1" customWidth="1"/>
    <col min="14" max="15" width="27" style="108" hidden="1" customWidth="1"/>
    <col min="16" max="17" width="27" style="108" customWidth="1"/>
    <col min="18" max="18" width="6.5546875" style="108" customWidth="1"/>
    <col min="19" max="16384" width="27" style="108"/>
  </cols>
  <sheetData>
    <row r="1" spans="1:161" s="89" customFormat="1" ht="152.4" customHeight="1" thickTop="1" x14ac:dyDescent="0.25">
      <c r="A1" s="783" t="s">
        <v>195</v>
      </c>
      <c r="B1" s="784"/>
      <c r="C1" s="784"/>
      <c r="D1" s="784"/>
      <c r="E1" s="784"/>
      <c r="F1" s="784"/>
      <c r="G1" s="784"/>
      <c r="H1" s="784"/>
      <c r="I1" s="784"/>
      <c r="J1" s="784"/>
      <c r="K1" s="784"/>
      <c r="L1" s="785"/>
      <c r="M1" s="448"/>
      <c r="N1" s="495"/>
      <c r="O1" s="496"/>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row>
    <row r="2" spans="1:161" s="89" customFormat="1" ht="8.25" customHeight="1" thickBot="1" x14ac:dyDescent="0.45">
      <c r="A2" s="170"/>
      <c r="B2" s="171"/>
      <c r="C2" s="171"/>
      <c r="D2" s="171"/>
      <c r="E2" s="250"/>
      <c r="F2" s="250"/>
      <c r="G2" s="250"/>
      <c r="H2" s="171"/>
      <c r="I2" s="171"/>
      <c r="J2" s="171"/>
      <c r="K2" s="171"/>
      <c r="L2" s="237"/>
      <c r="M2" s="79"/>
      <c r="N2" s="103"/>
      <c r="O2" s="497"/>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03"/>
      <c r="DI2" s="103"/>
      <c r="DJ2" s="103"/>
      <c r="DK2" s="103"/>
      <c r="DL2" s="103"/>
      <c r="DM2" s="103"/>
      <c r="DN2" s="103"/>
      <c r="DO2" s="103"/>
      <c r="DP2" s="103"/>
      <c r="DQ2" s="103"/>
      <c r="DR2" s="103"/>
      <c r="DS2" s="103"/>
      <c r="DT2" s="103"/>
      <c r="DU2" s="103"/>
      <c r="DV2" s="103"/>
      <c r="DW2" s="103"/>
      <c r="DX2" s="103"/>
      <c r="DY2" s="103"/>
      <c r="DZ2" s="103"/>
      <c r="EA2" s="103"/>
      <c r="EB2" s="103"/>
      <c r="EC2" s="103"/>
    </row>
    <row r="3" spans="1:161" s="89" customFormat="1" ht="23.4" thickBot="1" x14ac:dyDescent="0.3">
      <c r="A3" s="892" t="s">
        <v>48</v>
      </c>
      <c r="B3" s="893"/>
      <c r="C3" s="893"/>
      <c r="D3" s="893"/>
      <c r="E3" s="893"/>
      <c r="F3" s="893"/>
      <c r="G3" s="893"/>
      <c r="H3" s="893"/>
      <c r="I3" s="893"/>
      <c r="J3" s="893"/>
      <c r="K3" s="893"/>
      <c r="L3" s="894"/>
      <c r="M3" s="79"/>
      <c r="N3" s="103"/>
      <c r="O3" s="497"/>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Q3" s="103"/>
      <c r="CR3" s="103"/>
      <c r="CS3" s="103"/>
      <c r="CT3" s="103"/>
      <c r="CU3" s="103"/>
      <c r="CV3" s="103"/>
      <c r="CW3" s="103"/>
      <c r="CX3" s="103"/>
      <c r="CY3" s="103"/>
      <c r="CZ3" s="103"/>
      <c r="DA3" s="103"/>
      <c r="DB3" s="103"/>
      <c r="DC3" s="103"/>
      <c r="DD3" s="103"/>
      <c r="DE3" s="103"/>
      <c r="DF3" s="103"/>
      <c r="DG3" s="103"/>
      <c r="DH3" s="103"/>
      <c r="DI3" s="103"/>
      <c r="DJ3" s="103"/>
      <c r="DK3" s="103"/>
      <c r="DL3" s="103"/>
      <c r="DM3" s="103"/>
      <c r="DN3" s="103"/>
      <c r="DO3" s="103"/>
      <c r="DP3" s="103"/>
      <c r="DQ3" s="103"/>
      <c r="DR3" s="103"/>
      <c r="DS3" s="103"/>
      <c r="DT3" s="103"/>
      <c r="DU3" s="103"/>
      <c r="DV3" s="103"/>
      <c r="DW3" s="103"/>
      <c r="DX3" s="103"/>
      <c r="DY3" s="103"/>
      <c r="DZ3" s="103"/>
      <c r="EA3" s="103"/>
      <c r="EB3" s="103"/>
      <c r="EC3" s="103"/>
    </row>
    <row r="4" spans="1:161" s="236" customFormat="1" ht="9.9" customHeight="1" thickBot="1" x14ac:dyDescent="0.35">
      <c r="A4" s="241"/>
      <c r="B4" s="242"/>
      <c r="C4" s="242"/>
      <c r="D4" s="242"/>
      <c r="E4" s="552"/>
      <c r="F4" s="552"/>
      <c r="G4" s="552"/>
      <c r="H4" s="242"/>
      <c r="I4" s="242"/>
      <c r="J4" s="242"/>
      <c r="K4" s="242"/>
      <c r="L4" s="243"/>
      <c r="M4" s="234"/>
      <c r="N4" s="235"/>
      <c r="O4" s="498"/>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row>
    <row r="5" spans="1:161" s="236" customFormat="1" ht="26.25" customHeight="1" thickBot="1" x14ac:dyDescent="0.35">
      <c r="A5" s="790" t="s">
        <v>50</v>
      </c>
      <c r="B5" s="791"/>
      <c r="C5" s="923">
        <f>a!D5</f>
        <v>0</v>
      </c>
      <c r="D5" s="924"/>
      <c r="E5" s="925"/>
      <c r="F5" s="552"/>
      <c r="G5" s="552"/>
      <c r="H5" s="719" t="s">
        <v>49</v>
      </c>
      <c r="I5" s="245">
        <f>a!J5</f>
        <v>0</v>
      </c>
      <c r="J5" s="429"/>
      <c r="K5" s="430"/>
      <c r="L5" s="244"/>
      <c r="M5" s="234"/>
      <c r="N5" s="235"/>
      <c r="O5" s="498"/>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row>
    <row r="6" spans="1:161" s="236" customFormat="1" ht="9.9" customHeight="1" thickBot="1" x14ac:dyDescent="0.35">
      <c r="A6" s="241"/>
      <c r="B6" s="242"/>
      <c r="C6" s="242"/>
      <c r="D6" s="242"/>
      <c r="E6" s="552"/>
      <c r="F6" s="552"/>
      <c r="G6" s="552"/>
      <c r="H6" s="242"/>
      <c r="I6" s="242"/>
      <c r="J6" s="242"/>
      <c r="K6" s="242"/>
      <c r="L6" s="243"/>
      <c r="M6" s="234"/>
      <c r="N6" s="235"/>
      <c r="O6" s="498"/>
      <c r="P6" s="235"/>
      <c r="Q6" s="235"/>
      <c r="R6" s="235"/>
      <c r="S6" s="235"/>
      <c r="T6" s="235"/>
      <c r="U6" s="235"/>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row>
    <row r="7" spans="1:161" s="89" customFormat="1" ht="26.25" customHeight="1" thickBot="1" x14ac:dyDescent="0.3">
      <c r="A7" s="892" t="s">
        <v>51</v>
      </c>
      <c r="B7" s="893"/>
      <c r="C7" s="893"/>
      <c r="D7" s="893"/>
      <c r="E7" s="893"/>
      <c r="F7" s="893"/>
      <c r="G7" s="893"/>
      <c r="H7" s="893"/>
      <c r="I7" s="893"/>
      <c r="J7" s="893"/>
      <c r="K7" s="893"/>
      <c r="L7" s="894"/>
      <c r="M7" s="79"/>
      <c r="N7" s="103"/>
      <c r="O7" s="497"/>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c r="BV7" s="103"/>
      <c r="BW7" s="103"/>
      <c r="BX7" s="103"/>
      <c r="BY7" s="103"/>
      <c r="BZ7" s="103"/>
      <c r="CA7" s="103"/>
      <c r="CB7" s="103"/>
      <c r="CC7" s="103"/>
      <c r="CD7" s="103"/>
      <c r="CE7" s="103"/>
      <c r="CF7" s="103"/>
      <c r="CG7" s="103"/>
      <c r="CH7" s="103"/>
      <c r="CI7" s="103"/>
      <c r="CJ7" s="103"/>
      <c r="CK7" s="103"/>
      <c r="CL7" s="103"/>
      <c r="CM7" s="103"/>
      <c r="CN7" s="103"/>
      <c r="CO7" s="103"/>
      <c r="CP7" s="103"/>
      <c r="CQ7" s="103"/>
      <c r="CR7" s="103"/>
      <c r="CS7" s="103"/>
      <c r="CT7" s="103"/>
      <c r="CU7" s="103"/>
      <c r="CV7" s="103"/>
      <c r="CW7" s="103"/>
      <c r="CX7" s="103"/>
      <c r="CY7" s="103"/>
      <c r="CZ7" s="103"/>
      <c r="DA7" s="103"/>
      <c r="DB7" s="103"/>
      <c r="DC7" s="103"/>
      <c r="DD7" s="103"/>
      <c r="DE7" s="103"/>
      <c r="DF7" s="103"/>
      <c r="DG7" s="103"/>
      <c r="DH7" s="103"/>
      <c r="DI7" s="103"/>
      <c r="DJ7" s="103"/>
      <c r="DK7" s="103"/>
      <c r="DL7" s="103"/>
      <c r="DM7" s="103"/>
      <c r="DN7" s="103"/>
      <c r="DO7" s="103"/>
      <c r="DP7" s="103"/>
      <c r="DQ7" s="103"/>
      <c r="DR7" s="103"/>
      <c r="DS7" s="103"/>
      <c r="DT7" s="103"/>
      <c r="DU7" s="103"/>
      <c r="DV7" s="103"/>
      <c r="DW7" s="103"/>
      <c r="DX7" s="103"/>
      <c r="DY7" s="103"/>
      <c r="DZ7" s="103"/>
      <c r="EA7" s="103"/>
      <c r="EB7" s="103"/>
      <c r="EC7" s="103"/>
    </row>
    <row r="8" spans="1:161" s="236" customFormat="1" ht="9.9" customHeight="1" thickBot="1" x14ac:dyDescent="0.35">
      <c r="A8" s="241"/>
      <c r="B8" s="242"/>
      <c r="C8" s="242"/>
      <c r="D8" s="242"/>
      <c r="E8" s="552"/>
      <c r="F8" s="552"/>
      <c r="G8" s="552"/>
      <c r="H8" s="242"/>
      <c r="I8" s="242"/>
      <c r="J8" s="242"/>
      <c r="K8" s="242"/>
      <c r="L8" s="243"/>
      <c r="M8" s="234"/>
      <c r="N8" s="235"/>
      <c r="O8" s="498"/>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c r="BO8" s="235"/>
      <c r="BP8" s="235"/>
      <c r="BQ8" s="235"/>
      <c r="BR8" s="235"/>
      <c r="BS8" s="235"/>
      <c r="BT8" s="235"/>
      <c r="BU8" s="235"/>
      <c r="BV8" s="235"/>
      <c r="BW8" s="235"/>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5"/>
      <c r="DD8" s="235"/>
      <c r="DE8" s="235"/>
      <c r="DF8" s="235"/>
      <c r="DG8" s="235"/>
      <c r="DH8" s="235"/>
      <c r="DI8" s="235"/>
      <c r="DJ8" s="235"/>
      <c r="DK8" s="235"/>
      <c r="DL8" s="235"/>
      <c r="DM8" s="235"/>
      <c r="DN8" s="235"/>
      <c r="DO8" s="235"/>
      <c r="DP8" s="235"/>
      <c r="DQ8" s="235"/>
      <c r="DR8" s="235"/>
      <c r="DS8" s="235"/>
      <c r="DT8" s="235"/>
      <c r="DU8" s="235"/>
      <c r="DV8" s="235"/>
      <c r="DW8" s="235"/>
      <c r="DX8" s="235"/>
      <c r="DY8" s="235"/>
      <c r="DZ8" s="235"/>
      <c r="EA8" s="235"/>
      <c r="EB8" s="235"/>
      <c r="EC8" s="235"/>
    </row>
    <row r="9" spans="1:161" s="236" customFormat="1" ht="26.25" customHeight="1" thickBot="1" x14ac:dyDescent="0.35">
      <c r="A9" s="241"/>
      <c r="B9" s="551" t="s">
        <v>52</v>
      </c>
      <c r="C9" s="895">
        <f>a!M5</f>
        <v>0</v>
      </c>
      <c r="D9" s="896"/>
      <c r="E9" s="897"/>
      <c r="F9" s="552"/>
      <c r="G9" s="552" t="s">
        <v>53</v>
      </c>
      <c r="H9" s="881">
        <f>a!S5</f>
        <v>0</v>
      </c>
      <c r="I9" s="897"/>
      <c r="J9" s="551" t="s">
        <v>54</v>
      </c>
      <c r="K9" s="558">
        <f>a!V5</f>
        <v>0</v>
      </c>
      <c r="L9" s="766" t="s">
        <v>184</v>
      </c>
      <c r="M9" s="234"/>
      <c r="N9" s="235"/>
      <c r="O9" s="498"/>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c r="BO9" s="235"/>
      <c r="BP9" s="235"/>
      <c r="BQ9" s="235"/>
      <c r="BR9" s="235"/>
      <c r="BS9" s="235"/>
      <c r="BT9" s="235"/>
      <c r="BU9" s="235"/>
      <c r="BV9" s="235"/>
      <c r="BW9" s="235"/>
      <c r="BX9" s="235"/>
      <c r="BY9" s="235"/>
      <c r="BZ9" s="235"/>
      <c r="CA9" s="235"/>
      <c r="CB9" s="235"/>
      <c r="CC9" s="235"/>
      <c r="CD9" s="235"/>
      <c r="CE9" s="235"/>
      <c r="CF9" s="235"/>
      <c r="CG9" s="235"/>
      <c r="CH9" s="235"/>
      <c r="CI9" s="235"/>
      <c r="CJ9" s="235"/>
      <c r="CK9" s="235"/>
      <c r="CL9" s="235"/>
      <c r="CM9" s="235"/>
      <c r="CN9" s="235"/>
      <c r="CO9" s="235"/>
      <c r="CP9" s="235"/>
      <c r="CQ9" s="235"/>
      <c r="CR9" s="235"/>
      <c r="CS9" s="235"/>
      <c r="CT9" s="235"/>
      <c r="CU9" s="235"/>
      <c r="CV9" s="235"/>
      <c r="CW9" s="235"/>
      <c r="CX9" s="235"/>
      <c r="CY9" s="235"/>
      <c r="CZ9" s="235"/>
      <c r="DA9" s="235"/>
      <c r="DB9" s="235"/>
      <c r="DC9" s="235"/>
      <c r="DD9" s="235"/>
      <c r="DE9" s="235"/>
      <c r="DF9" s="235"/>
      <c r="DG9" s="235"/>
      <c r="DH9" s="235"/>
      <c r="DI9" s="235"/>
      <c r="DJ9" s="235"/>
      <c r="DK9" s="235"/>
      <c r="DL9" s="235"/>
      <c r="DM9" s="235"/>
      <c r="DN9" s="235"/>
      <c r="DO9" s="235"/>
      <c r="DP9" s="235"/>
      <c r="DQ9" s="235"/>
      <c r="DR9" s="235"/>
      <c r="DS9" s="235"/>
      <c r="DT9" s="235"/>
      <c r="DU9" s="235"/>
      <c r="DV9" s="235"/>
      <c r="DW9" s="235"/>
      <c r="DX9" s="235"/>
      <c r="DY9" s="235"/>
      <c r="DZ9" s="235"/>
      <c r="EA9" s="235"/>
      <c r="EB9" s="235"/>
      <c r="EC9" s="235"/>
    </row>
    <row r="10" spans="1:161" s="236" customFormat="1" ht="9.9" customHeight="1" thickBot="1" x14ac:dyDescent="0.35">
      <c r="A10" s="241"/>
      <c r="B10" s="242"/>
      <c r="C10" s="242"/>
      <c r="D10" s="242"/>
      <c r="E10" s="552"/>
      <c r="F10" s="552"/>
      <c r="G10" s="552"/>
      <c r="H10" s="242"/>
      <c r="I10" s="242"/>
      <c r="J10" s="242"/>
      <c r="K10" s="242"/>
      <c r="L10" s="915" t="s">
        <v>192</v>
      </c>
      <c r="M10" s="234"/>
      <c r="N10" s="235"/>
      <c r="O10" s="498"/>
      <c r="P10" s="235"/>
      <c r="Q10" s="235"/>
      <c r="R10" s="235"/>
      <c r="S10" s="235"/>
      <c r="T10" s="235"/>
      <c r="U10" s="235"/>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c r="BO10" s="235"/>
      <c r="BP10" s="235"/>
      <c r="BQ10" s="235"/>
      <c r="BR10" s="235"/>
      <c r="BS10" s="235"/>
      <c r="BT10" s="235"/>
      <c r="BU10" s="235"/>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235"/>
      <c r="DZ10" s="235"/>
      <c r="EA10" s="235"/>
      <c r="EB10" s="235"/>
      <c r="EC10" s="235"/>
    </row>
    <row r="11" spans="1:161" s="236" customFormat="1" ht="26.25" customHeight="1" thickBot="1" x14ac:dyDescent="0.35">
      <c r="A11" s="241"/>
      <c r="B11" s="551" t="s">
        <v>166</v>
      </c>
      <c r="C11" s="895">
        <f>a!M7</f>
        <v>0</v>
      </c>
      <c r="D11" s="896"/>
      <c r="E11" s="897"/>
      <c r="F11" s="552"/>
      <c r="G11" s="557" t="s">
        <v>55</v>
      </c>
      <c r="H11" s="777">
        <f>a!S7</f>
        <v>0</v>
      </c>
      <c r="I11" s="778"/>
      <c r="J11" s="779"/>
      <c r="K11" s="242"/>
      <c r="L11" s="916"/>
      <c r="M11" s="234"/>
      <c r="N11" s="235"/>
      <c r="O11" s="498"/>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row>
    <row r="12" spans="1:161" s="236" customFormat="1" ht="9.9" customHeight="1" thickBot="1" x14ac:dyDescent="0.35">
      <c r="A12" s="246"/>
      <c r="B12" s="247"/>
      <c r="C12" s="247"/>
      <c r="D12" s="247"/>
      <c r="E12" s="550"/>
      <c r="F12" s="550"/>
      <c r="G12" s="550"/>
      <c r="H12" s="247"/>
      <c r="I12" s="247"/>
      <c r="J12" s="247"/>
      <c r="K12" s="247"/>
      <c r="L12" s="248"/>
      <c r="M12" s="234"/>
      <c r="N12" s="235"/>
      <c r="O12" s="498"/>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row>
    <row r="13" spans="1:161" ht="30" customHeight="1" thickBot="1" x14ac:dyDescent="0.3">
      <c r="A13" s="917" t="s">
        <v>61</v>
      </c>
      <c r="B13" s="918"/>
      <c r="C13" s="918"/>
      <c r="D13" s="918"/>
      <c r="E13" s="918"/>
      <c r="F13" s="918"/>
      <c r="G13" s="918"/>
      <c r="H13" s="918"/>
      <c r="I13" s="918"/>
      <c r="J13" s="918"/>
      <c r="K13" s="918"/>
      <c r="L13" s="919"/>
      <c r="M13" s="238"/>
      <c r="O13" s="499"/>
    </row>
    <row r="14" spans="1:161" s="106" customFormat="1" ht="16.5" customHeight="1" x14ac:dyDescent="0.25">
      <c r="A14" s="898" t="s">
        <v>11</v>
      </c>
      <c r="B14" s="900" t="s">
        <v>157</v>
      </c>
      <c r="C14" s="902" t="s">
        <v>0</v>
      </c>
      <c r="D14" s="906" t="s">
        <v>156</v>
      </c>
      <c r="E14" s="904" t="s">
        <v>18</v>
      </c>
      <c r="F14" s="904" t="s">
        <v>143</v>
      </c>
      <c r="G14" s="904" t="s">
        <v>158</v>
      </c>
      <c r="H14" s="908" t="s">
        <v>144</v>
      </c>
      <c r="I14" s="909"/>
      <c r="J14" s="909"/>
      <c r="K14" s="910"/>
      <c r="L14" s="926" t="s">
        <v>163</v>
      </c>
      <c r="M14" s="502"/>
      <c r="N14" s="503"/>
      <c r="O14" s="503"/>
      <c r="P14" s="504"/>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row>
    <row r="15" spans="1:161" s="106" customFormat="1" ht="87" customHeight="1" thickBot="1" x14ac:dyDescent="0.3">
      <c r="A15" s="899"/>
      <c r="B15" s="901"/>
      <c r="C15" s="903"/>
      <c r="D15" s="907"/>
      <c r="E15" s="905"/>
      <c r="F15" s="905"/>
      <c r="G15" s="914"/>
      <c r="H15" s="911"/>
      <c r="I15" s="912"/>
      <c r="J15" s="912"/>
      <c r="K15" s="913"/>
      <c r="L15" s="927"/>
      <c r="M15" s="502"/>
      <c r="N15" s="503"/>
      <c r="O15" s="503"/>
      <c r="P15" s="504"/>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row>
    <row r="16" spans="1:161" s="541" customFormat="1" ht="45" customHeight="1" x14ac:dyDescent="0.25">
      <c r="A16" s="536">
        <v>1</v>
      </c>
      <c r="B16" s="723"/>
      <c r="C16" s="724"/>
      <c r="D16" s="725"/>
      <c r="E16" s="726"/>
      <c r="F16" s="761" t="s">
        <v>162</v>
      </c>
      <c r="G16" s="727"/>
      <c r="H16" s="920" t="s">
        <v>162</v>
      </c>
      <c r="I16" s="921"/>
      <c r="J16" s="921"/>
      <c r="K16" s="922"/>
      <c r="L16" s="728"/>
      <c r="M16" s="720" t="s">
        <v>162</v>
      </c>
      <c r="N16" s="538"/>
      <c r="O16" s="538"/>
      <c r="P16" s="539"/>
      <c r="Q16" s="540"/>
      <c r="R16" s="540"/>
      <c r="S16" s="540"/>
      <c r="T16" s="540"/>
      <c r="U16" s="540"/>
      <c r="V16" s="540"/>
      <c r="W16" s="540"/>
      <c r="X16" s="540"/>
      <c r="Y16" s="540"/>
      <c r="Z16" s="540"/>
      <c r="AA16" s="540"/>
      <c r="AB16" s="540"/>
      <c r="AC16" s="540"/>
      <c r="AD16" s="540"/>
      <c r="AE16" s="540"/>
      <c r="AF16" s="540"/>
      <c r="AG16" s="540"/>
      <c r="AH16" s="540"/>
      <c r="AI16" s="540"/>
      <c r="AJ16" s="540"/>
      <c r="AK16" s="540"/>
      <c r="AL16" s="540"/>
      <c r="AM16" s="540"/>
      <c r="AN16" s="540"/>
      <c r="AO16" s="540"/>
      <c r="AP16" s="540"/>
      <c r="AQ16" s="540"/>
      <c r="AR16" s="540"/>
      <c r="AS16" s="540"/>
      <c r="AT16" s="540"/>
      <c r="AU16" s="540"/>
      <c r="AV16" s="540"/>
      <c r="AW16" s="540"/>
      <c r="AX16" s="540"/>
      <c r="AY16" s="540"/>
      <c r="AZ16" s="540"/>
      <c r="BA16" s="540"/>
      <c r="BB16" s="540"/>
      <c r="BC16" s="540"/>
      <c r="BD16" s="540"/>
      <c r="BE16" s="540"/>
      <c r="BF16" s="540"/>
      <c r="BG16" s="540"/>
      <c r="BH16" s="540"/>
      <c r="BI16" s="540"/>
      <c r="BJ16" s="540"/>
      <c r="BK16" s="540"/>
      <c r="BL16" s="540"/>
      <c r="BM16" s="540"/>
      <c r="BN16" s="540"/>
      <c r="BO16" s="540"/>
      <c r="BP16" s="540"/>
      <c r="BQ16" s="540"/>
      <c r="BR16" s="540"/>
      <c r="BS16" s="540"/>
      <c r="BT16" s="540"/>
      <c r="BU16" s="540"/>
      <c r="BV16" s="540"/>
      <c r="BW16" s="540"/>
      <c r="BX16" s="540"/>
      <c r="BY16" s="540"/>
      <c r="BZ16" s="540"/>
      <c r="CA16" s="540"/>
      <c r="CB16" s="540"/>
      <c r="CC16" s="540"/>
      <c r="CD16" s="540"/>
      <c r="CE16" s="540"/>
      <c r="CF16" s="540"/>
      <c r="CG16" s="540"/>
      <c r="CH16" s="540"/>
      <c r="CI16" s="540"/>
      <c r="CJ16" s="540"/>
      <c r="CK16" s="540"/>
      <c r="CL16" s="540"/>
      <c r="CM16" s="540"/>
      <c r="CN16" s="540"/>
      <c r="CO16" s="540"/>
      <c r="CP16" s="540"/>
      <c r="CQ16" s="540"/>
      <c r="CR16" s="540"/>
      <c r="CS16" s="540"/>
      <c r="CT16" s="540"/>
      <c r="CU16" s="540"/>
      <c r="CV16" s="540"/>
      <c r="CW16" s="540"/>
      <c r="CX16" s="540"/>
      <c r="CY16" s="540"/>
      <c r="CZ16" s="540"/>
      <c r="DA16" s="540"/>
      <c r="DB16" s="540"/>
      <c r="DC16" s="540"/>
      <c r="DD16" s="540"/>
      <c r="DE16" s="540"/>
      <c r="DF16" s="540"/>
      <c r="DG16" s="540"/>
      <c r="DH16" s="540"/>
      <c r="DI16" s="540"/>
      <c r="DJ16" s="540"/>
      <c r="DK16" s="540"/>
      <c r="DL16" s="540"/>
      <c r="DM16" s="540"/>
      <c r="DN16" s="540"/>
      <c r="DO16" s="540"/>
      <c r="DP16" s="540"/>
      <c r="DQ16" s="540"/>
      <c r="DR16" s="540"/>
      <c r="DS16" s="540"/>
      <c r="DT16" s="540"/>
      <c r="DU16" s="540"/>
      <c r="DV16" s="540"/>
      <c r="DW16" s="540"/>
      <c r="DX16" s="540"/>
      <c r="DY16" s="540"/>
      <c r="DZ16" s="540"/>
      <c r="EA16" s="540"/>
      <c r="EB16" s="540"/>
      <c r="EC16" s="540"/>
      <c r="ED16" s="540"/>
      <c r="EE16" s="540"/>
      <c r="EF16" s="540"/>
      <c r="EG16" s="540"/>
      <c r="EH16" s="540"/>
      <c r="EI16" s="540"/>
      <c r="EJ16" s="540"/>
      <c r="EK16" s="540"/>
      <c r="EL16" s="540"/>
      <c r="EM16" s="540"/>
      <c r="EN16" s="540"/>
      <c r="EO16" s="540"/>
      <c r="EP16" s="540"/>
      <c r="EQ16" s="540"/>
      <c r="ER16" s="540"/>
      <c r="ES16" s="540"/>
      <c r="ET16" s="540"/>
      <c r="EU16" s="540"/>
      <c r="EV16" s="540"/>
      <c r="EW16" s="540"/>
      <c r="EX16" s="540"/>
      <c r="EY16" s="540"/>
      <c r="EZ16" s="540"/>
      <c r="FA16" s="540"/>
      <c r="FB16" s="540"/>
      <c r="FC16" s="540"/>
      <c r="FD16" s="540"/>
      <c r="FE16" s="540"/>
    </row>
    <row r="17" spans="1:161" s="541" customFormat="1" ht="45" customHeight="1" x14ac:dyDescent="0.25">
      <c r="A17" s="542">
        <v>2</v>
      </c>
      <c r="B17" s="729"/>
      <c r="C17" s="730"/>
      <c r="D17" s="731"/>
      <c r="E17" s="732"/>
      <c r="F17" s="762" t="s">
        <v>162</v>
      </c>
      <c r="G17" s="733"/>
      <c r="H17" s="883" t="s">
        <v>162</v>
      </c>
      <c r="I17" s="884"/>
      <c r="J17" s="884"/>
      <c r="K17" s="885"/>
      <c r="L17" s="734"/>
      <c r="M17" s="721" t="s">
        <v>177</v>
      </c>
      <c r="N17" s="689"/>
      <c r="O17" s="538"/>
      <c r="P17" s="539"/>
      <c r="Q17" s="540"/>
      <c r="R17" s="540"/>
      <c r="S17" s="540"/>
      <c r="T17" s="540"/>
      <c r="U17" s="540"/>
      <c r="V17" s="540"/>
      <c r="W17" s="540"/>
      <c r="X17" s="540"/>
      <c r="Y17" s="540"/>
      <c r="Z17" s="540"/>
      <c r="AA17" s="540"/>
      <c r="AB17" s="540"/>
      <c r="AC17" s="540"/>
      <c r="AD17" s="540"/>
      <c r="AE17" s="540"/>
      <c r="AF17" s="540"/>
      <c r="AG17" s="540"/>
      <c r="AH17" s="540"/>
      <c r="AI17" s="540"/>
      <c r="AJ17" s="540"/>
      <c r="AK17" s="540"/>
      <c r="AL17" s="540"/>
      <c r="AM17" s="540"/>
      <c r="AN17" s="540"/>
      <c r="AO17" s="540"/>
      <c r="AP17" s="540"/>
      <c r="AQ17" s="540"/>
      <c r="AR17" s="540"/>
      <c r="AS17" s="540"/>
      <c r="AT17" s="540"/>
      <c r="AU17" s="540"/>
      <c r="AV17" s="540"/>
      <c r="AW17" s="540"/>
      <c r="AX17" s="540"/>
      <c r="AY17" s="540"/>
      <c r="AZ17" s="540"/>
      <c r="BA17" s="540"/>
      <c r="BB17" s="540"/>
      <c r="BC17" s="540"/>
      <c r="BD17" s="540"/>
      <c r="BE17" s="540"/>
      <c r="BF17" s="540"/>
      <c r="BG17" s="540"/>
      <c r="BH17" s="540"/>
      <c r="BI17" s="540"/>
      <c r="BJ17" s="540"/>
      <c r="BK17" s="540"/>
      <c r="BL17" s="540"/>
      <c r="BM17" s="540"/>
      <c r="BN17" s="540"/>
      <c r="BO17" s="540"/>
      <c r="BP17" s="540"/>
      <c r="BQ17" s="540"/>
      <c r="BR17" s="540"/>
      <c r="BS17" s="540"/>
      <c r="BT17" s="540"/>
      <c r="BU17" s="540"/>
      <c r="BV17" s="540"/>
      <c r="BW17" s="540"/>
      <c r="BX17" s="540"/>
      <c r="BY17" s="540"/>
      <c r="BZ17" s="540"/>
      <c r="CA17" s="540"/>
      <c r="CB17" s="540"/>
      <c r="CC17" s="540"/>
      <c r="CD17" s="540"/>
      <c r="CE17" s="540"/>
      <c r="CF17" s="540"/>
      <c r="CG17" s="540"/>
      <c r="CH17" s="540"/>
      <c r="CI17" s="540"/>
      <c r="CJ17" s="540"/>
      <c r="CK17" s="540"/>
      <c r="CL17" s="540"/>
      <c r="CM17" s="540"/>
      <c r="CN17" s="540"/>
      <c r="CO17" s="540"/>
      <c r="CP17" s="540"/>
      <c r="CQ17" s="540"/>
      <c r="CR17" s="540"/>
      <c r="CS17" s="540"/>
      <c r="CT17" s="540"/>
      <c r="CU17" s="540"/>
      <c r="CV17" s="540"/>
      <c r="CW17" s="540"/>
      <c r="CX17" s="540"/>
      <c r="CY17" s="540"/>
      <c r="CZ17" s="540"/>
      <c r="DA17" s="540"/>
      <c r="DB17" s="540"/>
      <c r="DC17" s="540"/>
      <c r="DD17" s="540"/>
      <c r="DE17" s="540"/>
      <c r="DF17" s="540"/>
      <c r="DG17" s="540"/>
      <c r="DH17" s="540"/>
      <c r="DI17" s="540"/>
      <c r="DJ17" s="540"/>
      <c r="DK17" s="540"/>
      <c r="DL17" s="540"/>
      <c r="DM17" s="540"/>
      <c r="DN17" s="540"/>
      <c r="DO17" s="540"/>
      <c r="DP17" s="540"/>
      <c r="DQ17" s="540"/>
      <c r="DR17" s="540"/>
      <c r="DS17" s="540"/>
      <c r="DT17" s="540"/>
      <c r="DU17" s="540"/>
      <c r="DV17" s="540"/>
      <c r="DW17" s="540"/>
      <c r="DX17" s="540"/>
      <c r="DY17" s="540"/>
      <c r="DZ17" s="540"/>
      <c r="EA17" s="540"/>
      <c r="EB17" s="540"/>
      <c r="EC17" s="540"/>
      <c r="ED17" s="540"/>
      <c r="EE17" s="540"/>
      <c r="EF17" s="540"/>
      <c r="EG17" s="540"/>
      <c r="EH17" s="540"/>
      <c r="EI17" s="540"/>
      <c r="EJ17" s="540"/>
      <c r="EK17" s="540"/>
      <c r="EL17" s="540"/>
      <c r="EM17" s="540"/>
      <c r="EN17" s="540"/>
      <c r="EO17" s="540"/>
      <c r="EP17" s="540"/>
      <c r="EQ17" s="540"/>
      <c r="ER17" s="540"/>
      <c r="ES17" s="540"/>
      <c r="ET17" s="540"/>
      <c r="EU17" s="540"/>
      <c r="EV17" s="540"/>
      <c r="EW17" s="540"/>
      <c r="EX17" s="540"/>
      <c r="EY17" s="540"/>
      <c r="EZ17" s="540"/>
      <c r="FA17" s="540"/>
      <c r="FB17" s="540"/>
      <c r="FC17" s="540"/>
      <c r="FD17" s="540"/>
      <c r="FE17" s="540"/>
    </row>
    <row r="18" spans="1:161" s="541" customFormat="1" ht="45" customHeight="1" x14ac:dyDescent="0.25">
      <c r="A18" s="542">
        <v>3</v>
      </c>
      <c r="B18" s="729"/>
      <c r="C18" s="730"/>
      <c r="D18" s="731"/>
      <c r="E18" s="732"/>
      <c r="F18" s="762" t="s">
        <v>162</v>
      </c>
      <c r="G18" s="733"/>
      <c r="H18" s="883" t="s">
        <v>162</v>
      </c>
      <c r="I18" s="884"/>
      <c r="J18" s="884"/>
      <c r="K18" s="885"/>
      <c r="L18" s="734"/>
      <c r="M18" s="722" t="s">
        <v>181</v>
      </c>
      <c r="N18" s="689"/>
      <c r="O18" s="538"/>
      <c r="P18" s="539"/>
      <c r="Q18" s="540"/>
      <c r="R18" s="540"/>
      <c r="S18" s="540"/>
      <c r="T18" s="540"/>
      <c r="U18" s="540"/>
      <c r="V18" s="540"/>
      <c r="W18" s="540"/>
      <c r="X18" s="540"/>
      <c r="Y18" s="540"/>
      <c r="Z18" s="540"/>
      <c r="AA18" s="540"/>
      <c r="AB18" s="540"/>
      <c r="AC18" s="540"/>
      <c r="AD18" s="540"/>
      <c r="AE18" s="540"/>
      <c r="AF18" s="540"/>
      <c r="AG18" s="540"/>
      <c r="AH18" s="540"/>
      <c r="AI18" s="540"/>
      <c r="AJ18" s="540"/>
      <c r="AK18" s="540"/>
      <c r="AL18" s="540"/>
      <c r="AM18" s="540"/>
      <c r="AN18" s="540"/>
      <c r="AO18" s="540"/>
      <c r="AP18" s="540"/>
      <c r="AQ18" s="540"/>
      <c r="AR18" s="540"/>
      <c r="AS18" s="540"/>
      <c r="AT18" s="540"/>
      <c r="AU18" s="540"/>
      <c r="AV18" s="540"/>
      <c r="AW18" s="540"/>
      <c r="AX18" s="540"/>
      <c r="AY18" s="540"/>
      <c r="AZ18" s="540"/>
      <c r="BA18" s="540"/>
      <c r="BB18" s="540"/>
      <c r="BC18" s="540"/>
      <c r="BD18" s="540"/>
      <c r="BE18" s="540"/>
      <c r="BF18" s="540"/>
      <c r="BG18" s="540"/>
      <c r="BH18" s="540"/>
      <c r="BI18" s="540"/>
      <c r="BJ18" s="540"/>
      <c r="BK18" s="540"/>
      <c r="BL18" s="540"/>
      <c r="BM18" s="540"/>
      <c r="BN18" s="540"/>
      <c r="BO18" s="540"/>
      <c r="BP18" s="540"/>
      <c r="BQ18" s="540"/>
      <c r="BR18" s="540"/>
      <c r="BS18" s="540"/>
      <c r="BT18" s="540"/>
      <c r="BU18" s="540"/>
      <c r="BV18" s="540"/>
      <c r="BW18" s="540"/>
      <c r="BX18" s="540"/>
      <c r="BY18" s="540"/>
      <c r="BZ18" s="540"/>
      <c r="CA18" s="540"/>
      <c r="CB18" s="540"/>
      <c r="CC18" s="540"/>
      <c r="CD18" s="540"/>
      <c r="CE18" s="540"/>
      <c r="CF18" s="540"/>
      <c r="CG18" s="540"/>
      <c r="CH18" s="540"/>
      <c r="CI18" s="540"/>
      <c r="CJ18" s="540"/>
      <c r="CK18" s="540"/>
      <c r="CL18" s="540"/>
      <c r="CM18" s="540"/>
      <c r="CN18" s="540"/>
      <c r="CO18" s="540"/>
      <c r="CP18" s="540"/>
      <c r="CQ18" s="540"/>
      <c r="CR18" s="540"/>
      <c r="CS18" s="540"/>
      <c r="CT18" s="540"/>
      <c r="CU18" s="540"/>
      <c r="CV18" s="540"/>
      <c r="CW18" s="540"/>
      <c r="CX18" s="540"/>
      <c r="CY18" s="540"/>
      <c r="CZ18" s="540"/>
      <c r="DA18" s="540"/>
      <c r="DB18" s="540"/>
      <c r="DC18" s="540"/>
      <c r="DD18" s="540"/>
      <c r="DE18" s="540"/>
      <c r="DF18" s="540"/>
      <c r="DG18" s="540"/>
      <c r="DH18" s="540"/>
      <c r="DI18" s="540"/>
      <c r="DJ18" s="540"/>
      <c r="DK18" s="540"/>
      <c r="DL18" s="540"/>
      <c r="DM18" s="540"/>
      <c r="DN18" s="540"/>
      <c r="DO18" s="540"/>
      <c r="DP18" s="540"/>
      <c r="DQ18" s="540"/>
      <c r="DR18" s="540"/>
      <c r="DS18" s="540"/>
      <c r="DT18" s="540"/>
      <c r="DU18" s="540"/>
      <c r="DV18" s="540"/>
      <c r="DW18" s="540"/>
      <c r="DX18" s="540"/>
      <c r="DY18" s="540"/>
      <c r="DZ18" s="540"/>
      <c r="EA18" s="540"/>
      <c r="EB18" s="540"/>
      <c r="EC18" s="540"/>
      <c r="ED18" s="540"/>
      <c r="EE18" s="540"/>
      <c r="EF18" s="540"/>
      <c r="EG18" s="540"/>
      <c r="EH18" s="540"/>
      <c r="EI18" s="540"/>
      <c r="EJ18" s="540"/>
      <c r="EK18" s="540"/>
      <c r="EL18" s="540"/>
      <c r="EM18" s="540"/>
      <c r="EN18" s="540"/>
      <c r="EO18" s="540"/>
      <c r="EP18" s="540"/>
      <c r="EQ18" s="540"/>
      <c r="ER18" s="540"/>
      <c r="ES18" s="540"/>
      <c r="ET18" s="540"/>
      <c r="EU18" s="540"/>
      <c r="EV18" s="540"/>
      <c r="EW18" s="540"/>
      <c r="EX18" s="540"/>
      <c r="EY18" s="540"/>
      <c r="EZ18" s="540"/>
      <c r="FA18" s="540"/>
      <c r="FB18" s="540"/>
      <c r="FC18" s="540"/>
      <c r="FD18" s="540"/>
      <c r="FE18" s="540"/>
    </row>
    <row r="19" spans="1:161" s="541" customFormat="1" ht="45" customHeight="1" x14ac:dyDescent="0.25">
      <c r="A19" s="542">
        <v>4</v>
      </c>
      <c r="B19" s="729"/>
      <c r="C19" s="730"/>
      <c r="D19" s="731"/>
      <c r="E19" s="732"/>
      <c r="F19" s="762" t="s">
        <v>162</v>
      </c>
      <c r="G19" s="733"/>
      <c r="H19" s="883" t="s">
        <v>162</v>
      </c>
      <c r="I19" s="884"/>
      <c r="J19" s="884"/>
      <c r="K19" s="885"/>
      <c r="L19" s="734"/>
      <c r="M19" s="721" t="s">
        <v>180</v>
      </c>
      <c r="N19" s="689"/>
      <c r="O19" s="538"/>
      <c r="P19" s="539"/>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AV19" s="540"/>
      <c r="AW19" s="540"/>
      <c r="AX19" s="540"/>
      <c r="AY19" s="540"/>
      <c r="AZ19" s="540"/>
      <c r="BA19" s="540"/>
      <c r="BB19" s="540"/>
      <c r="BC19" s="540"/>
      <c r="BD19" s="540"/>
      <c r="BE19" s="540"/>
      <c r="BF19" s="540"/>
      <c r="BG19" s="540"/>
      <c r="BH19" s="540"/>
      <c r="BI19" s="540"/>
      <c r="BJ19" s="540"/>
      <c r="BK19" s="540"/>
      <c r="BL19" s="540"/>
      <c r="BM19" s="540"/>
      <c r="BN19" s="540"/>
      <c r="BO19" s="540"/>
      <c r="BP19" s="540"/>
      <c r="BQ19" s="540"/>
      <c r="BR19" s="540"/>
      <c r="BS19" s="540"/>
      <c r="BT19" s="540"/>
      <c r="BU19" s="540"/>
      <c r="BV19" s="540"/>
      <c r="BW19" s="540"/>
      <c r="BX19" s="540"/>
      <c r="BY19" s="540"/>
      <c r="BZ19" s="540"/>
      <c r="CA19" s="540"/>
      <c r="CB19" s="540"/>
      <c r="CC19" s="540"/>
      <c r="CD19" s="540"/>
      <c r="CE19" s="540"/>
      <c r="CF19" s="540"/>
      <c r="CG19" s="540"/>
      <c r="CH19" s="540"/>
      <c r="CI19" s="540"/>
      <c r="CJ19" s="540"/>
      <c r="CK19" s="540"/>
      <c r="CL19" s="540"/>
      <c r="CM19" s="540"/>
      <c r="CN19" s="540"/>
      <c r="CO19" s="540"/>
      <c r="CP19" s="540"/>
      <c r="CQ19" s="540"/>
      <c r="CR19" s="540"/>
      <c r="CS19" s="540"/>
      <c r="CT19" s="540"/>
      <c r="CU19" s="540"/>
      <c r="CV19" s="540"/>
      <c r="CW19" s="540"/>
      <c r="CX19" s="540"/>
      <c r="CY19" s="540"/>
      <c r="CZ19" s="540"/>
      <c r="DA19" s="540"/>
      <c r="DB19" s="540"/>
      <c r="DC19" s="540"/>
      <c r="DD19" s="540"/>
      <c r="DE19" s="540"/>
      <c r="DF19" s="540"/>
      <c r="DG19" s="540"/>
      <c r="DH19" s="540"/>
      <c r="DI19" s="540"/>
      <c r="DJ19" s="540"/>
      <c r="DK19" s="540"/>
      <c r="DL19" s="540"/>
      <c r="DM19" s="540"/>
      <c r="DN19" s="540"/>
      <c r="DO19" s="540"/>
      <c r="DP19" s="540"/>
      <c r="DQ19" s="540"/>
      <c r="DR19" s="540"/>
      <c r="DS19" s="540"/>
      <c r="DT19" s="540"/>
      <c r="DU19" s="540"/>
      <c r="DV19" s="540"/>
      <c r="DW19" s="540"/>
      <c r="DX19" s="540"/>
      <c r="DY19" s="540"/>
      <c r="DZ19" s="540"/>
      <c r="EA19" s="540"/>
      <c r="EB19" s="540"/>
      <c r="EC19" s="540"/>
      <c r="ED19" s="540"/>
      <c r="EE19" s="540"/>
      <c r="EF19" s="540"/>
      <c r="EG19" s="540"/>
      <c r="EH19" s="540"/>
      <c r="EI19" s="540"/>
      <c r="EJ19" s="540"/>
      <c r="EK19" s="540"/>
      <c r="EL19" s="540"/>
      <c r="EM19" s="540"/>
      <c r="EN19" s="540"/>
      <c r="EO19" s="540"/>
      <c r="EP19" s="540"/>
      <c r="EQ19" s="540"/>
      <c r="ER19" s="540"/>
      <c r="ES19" s="540"/>
      <c r="ET19" s="540"/>
      <c r="EU19" s="540"/>
      <c r="EV19" s="540"/>
      <c r="EW19" s="540"/>
      <c r="EX19" s="540"/>
      <c r="EY19" s="540"/>
      <c r="EZ19" s="540"/>
      <c r="FA19" s="540"/>
      <c r="FB19" s="540"/>
      <c r="FC19" s="540"/>
      <c r="FD19" s="540"/>
      <c r="FE19" s="540"/>
    </row>
    <row r="20" spans="1:161" s="544" customFormat="1" ht="45" customHeight="1" x14ac:dyDescent="0.25">
      <c r="A20" s="542">
        <v>5</v>
      </c>
      <c r="B20" s="729"/>
      <c r="C20" s="730"/>
      <c r="D20" s="731"/>
      <c r="E20" s="732"/>
      <c r="F20" s="762" t="s">
        <v>162</v>
      </c>
      <c r="G20" s="733"/>
      <c r="H20" s="883" t="s">
        <v>162</v>
      </c>
      <c r="I20" s="884"/>
      <c r="J20" s="884"/>
      <c r="K20" s="885"/>
      <c r="L20" s="734"/>
      <c r="M20" s="721" t="s">
        <v>178</v>
      </c>
      <c r="N20" s="689"/>
      <c r="O20" s="538"/>
      <c r="P20" s="539"/>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row>
    <row r="21" spans="1:161" s="544" customFormat="1" ht="45" customHeight="1" x14ac:dyDescent="0.25">
      <c r="A21" s="542">
        <v>6</v>
      </c>
      <c r="B21" s="729"/>
      <c r="C21" s="730"/>
      <c r="D21" s="731"/>
      <c r="E21" s="732"/>
      <c r="F21" s="762" t="s">
        <v>162</v>
      </c>
      <c r="G21" s="733"/>
      <c r="H21" s="883" t="s">
        <v>162</v>
      </c>
      <c r="I21" s="884"/>
      <c r="J21" s="884"/>
      <c r="K21" s="885"/>
      <c r="L21" s="734"/>
      <c r="M21" s="721" t="s">
        <v>179</v>
      </c>
      <c r="N21" s="690"/>
      <c r="O21" s="510"/>
      <c r="P21" s="539"/>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row>
    <row r="22" spans="1:161" s="544" customFormat="1" ht="45" customHeight="1" x14ac:dyDescent="0.25">
      <c r="A22" s="542">
        <v>7</v>
      </c>
      <c r="B22" s="729"/>
      <c r="C22" s="730"/>
      <c r="D22" s="731"/>
      <c r="E22" s="732"/>
      <c r="F22" s="762" t="s">
        <v>162</v>
      </c>
      <c r="G22" s="733"/>
      <c r="H22" s="883" t="s">
        <v>162</v>
      </c>
      <c r="I22" s="884"/>
      <c r="J22" s="884"/>
      <c r="K22" s="885"/>
      <c r="L22" s="734"/>
      <c r="M22" s="721" t="s">
        <v>182</v>
      </c>
      <c r="N22" s="689"/>
      <c r="O22" s="538"/>
      <c r="P22" s="539"/>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row>
    <row r="23" spans="1:161" s="544" customFormat="1" ht="45" customHeight="1" x14ac:dyDescent="0.25">
      <c r="A23" s="542">
        <v>8</v>
      </c>
      <c r="B23" s="729"/>
      <c r="C23" s="730"/>
      <c r="D23" s="731"/>
      <c r="E23" s="732"/>
      <c r="F23" s="762" t="s">
        <v>162</v>
      </c>
      <c r="G23" s="733"/>
      <c r="H23" s="883" t="s">
        <v>162</v>
      </c>
      <c r="I23" s="884"/>
      <c r="J23" s="884"/>
      <c r="K23" s="885"/>
      <c r="L23" s="734"/>
      <c r="N23" s="689"/>
      <c r="O23" s="538"/>
      <c r="P23" s="539"/>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row>
    <row r="24" spans="1:161" s="544" customFormat="1" ht="45" customHeight="1" x14ac:dyDescent="0.25">
      <c r="A24" s="542">
        <v>9</v>
      </c>
      <c r="B24" s="729"/>
      <c r="C24" s="730"/>
      <c r="D24" s="731"/>
      <c r="E24" s="732"/>
      <c r="F24" s="762" t="s">
        <v>162</v>
      </c>
      <c r="G24" s="733"/>
      <c r="H24" s="883" t="s">
        <v>162</v>
      </c>
      <c r="I24" s="884"/>
      <c r="J24" s="884"/>
      <c r="K24" s="885"/>
      <c r="L24" s="734"/>
      <c r="M24" s="692"/>
      <c r="N24" s="689"/>
      <c r="O24" s="538"/>
      <c r="P24" s="539"/>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row>
    <row r="25" spans="1:161" s="544" customFormat="1" ht="45" customHeight="1" x14ac:dyDescent="0.25">
      <c r="A25" s="542">
        <v>10</v>
      </c>
      <c r="B25" s="729"/>
      <c r="C25" s="735"/>
      <c r="D25" s="736"/>
      <c r="E25" s="732"/>
      <c r="F25" s="762" t="s">
        <v>162</v>
      </c>
      <c r="G25" s="733"/>
      <c r="H25" s="886" t="s">
        <v>162</v>
      </c>
      <c r="I25" s="887"/>
      <c r="J25" s="887"/>
      <c r="K25" s="888"/>
      <c r="L25" s="737"/>
      <c r="N25" s="689"/>
      <c r="O25" s="538"/>
      <c r="P25" s="539"/>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row>
    <row r="26" spans="1:161" s="544" customFormat="1" ht="45" customHeight="1" x14ac:dyDescent="0.25">
      <c r="A26" s="542">
        <v>11</v>
      </c>
      <c r="B26" s="729"/>
      <c r="C26" s="730"/>
      <c r="D26" s="731"/>
      <c r="E26" s="732"/>
      <c r="F26" s="762" t="s">
        <v>162</v>
      </c>
      <c r="G26" s="733"/>
      <c r="H26" s="883" t="s">
        <v>162</v>
      </c>
      <c r="I26" s="884"/>
      <c r="J26" s="884"/>
      <c r="K26" s="885"/>
      <c r="L26" s="734"/>
      <c r="M26" s="692"/>
      <c r="N26" s="690"/>
      <c r="O26" s="510"/>
      <c r="P26" s="539"/>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row>
    <row r="27" spans="1:161" s="544" customFormat="1" ht="45" customHeight="1" x14ac:dyDescent="0.25">
      <c r="A27" s="542">
        <v>12</v>
      </c>
      <c r="B27" s="729"/>
      <c r="C27" s="730"/>
      <c r="D27" s="731"/>
      <c r="E27" s="732"/>
      <c r="F27" s="762" t="s">
        <v>162</v>
      </c>
      <c r="G27" s="733"/>
      <c r="H27" s="883" t="s">
        <v>162</v>
      </c>
      <c r="I27" s="884"/>
      <c r="J27" s="884"/>
      <c r="K27" s="885"/>
      <c r="L27" s="734"/>
      <c r="M27" s="691"/>
      <c r="N27" s="689"/>
      <c r="O27" s="538"/>
      <c r="P27" s="539"/>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row>
    <row r="28" spans="1:161" s="544" customFormat="1" ht="45" customHeight="1" x14ac:dyDescent="0.25">
      <c r="A28" s="542">
        <v>13</v>
      </c>
      <c r="B28" s="729"/>
      <c r="C28" s="730"/>
      <c r="D28" s="731"/>
      <c r="E28" s="732"/>
      <c r="F28" s="762" t="s">
        <v>162</v>
      </c>
      <c r="G28" s="733"/>
      <c r="H28" s="883" t="s">
        <v>162</v>
      </c>
      <c r="I28" s="884"/>
      <c r="J28" s="884"/>
      <c r="K28" s="885"/>
      <c r="L28" s="734"/>
      <c r="M28" s="507"/>
      <c r="N28" s="538"/>
      <c r="O28" s="538"/>
      <c r="P28" s="539"/>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row>
    <row r="29" spans="1:161" s="544" customFormat="1" ht="45" customHeight="1" x14ac:dyDescent="0.25">
      <c r="A29" s="542">
        <v>14</v>
      </c>
      <c r="B29" s="729"/>
      <c r="C29" s="730"/>
      <c r="D29" s="731"/>
      <c r="E29" s="732"/>
      <c r="F29" s="762" t="s">
        <v>162</v>
      </c>
      <c r="G29" s="733"/>
      <c r="H29" s="883" t="s">
        <v>162</v>
      </c>
      <c r="I29" s="884"/>
      <c r="J29" s="884"/>
      <c r="K29" s="885"/>
      <c r="L29" s="734"/>
      <c r="M29" s="545"/>
      <c r="N29" s="538"/>
      <c r="O29" s="538"/>
      <c r="P29" s="539"/>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row>
    <row r="30" spans="1:161" s="544" customFormat="1" ht="45" customHeight="1" x14ac:dyDescent="0.25">
      <c r="A30" s="542">
        <v>15</v>
      </c>
      <c r="B30" s="729"/>
      <c r="C30" s="735"/>
      <c r="D30" s="736"/>
      <c r="E30" s="732"/>
      <c r="F30" s="762" t="s">
        <v>162</v>
      </c>
      <c r="G30" s="733"/>
      <c r="H30" s="886" t="s">
        <v>162</v>
      </c>
      <c r="I30" s="887"/>
      <c r="J30" s="887"/>
      <c r="K30" s="888"/>
      <c r="L30" s="737"/>
      <c r="M30" s="545"/>
      <c r="N30" s="538"/>
      <c r="O30" s="538"/>
      <c r="P30" s="539"/>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row>
    <row r="31" spans="1:161" s="544" customFormat="1" ht="45" customHeight="1" x14ac:dyDescent="0.25">
      <c r="A31" s="542">
        <v>16</v>
      </c>
      <c r="B31" s="729"/>
      <c r="C31" s="735"/>
      <c r="D31" s="736"/>
      <c r="E31" s="732"/>
      <c r="F31" s="762" t="s">
        <v>162</v>
      </c>
      <c r="G31" s="733"/>
      <c r="H31" s="886" t="s">
        <v>162</v>
      </c>
      <c r="I31" s="887"/>
      <c r="J31" s="887"/>
      <c r="K31" s="888"/>
      <c r="L31" s="737"/>
      <c r="M31" s="546"/>
      <c r="N31" s="538"/>
      <c r="O31" s="538"/>
      <c r="P31" s="539"/>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row>
    <row r="32" spans="1:161" s="544" customFormat="1" ht="45" customHeight="1" x14ac:dyDescent="0.25">
      <c r="A32" s="542">
        <v>17</v>
      </c>
      <c r="B32" s="729"/>
      <c r="C32" s="735"/>
      <c r="D32" s="736"/>
      <c r="E32" s="732"/>
      <c r="F32" s="762" t="s">
        <v>162</v>
      </c>
      <c r="G32" s="733"/>
      <c r="H32" s="886" t="s">
        <v>162</v>
      </c>
      <c r="I32" s="887"/>
      <c r="J32" s="887"/>
      <c r="K32" s="888"/>
      <c r="L32" s="737"/>
      <c r="M32" s="537" t="s">
        <v>162</v>
      </c>
      <c r="N32" s="538"/>
      <c r="O32" s="538"/>
      <c r="P32" s="539"/>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row>
    <row r="33" spans="1:161" s="544" customFormat="1" ht="45" customHeight="1" x14ac:dyDescent="0.25">
      <c r="A33" s="542">
        <v>18</v>
      </c>
      <c r="B33" s="729"/>
      <c r="C33" s="735"/>
      <c r="D33" s="736"/>
      <c r="E33" s="732"/>
      <c r="F33" s="762" t="s">
        <v>162</v>
      </c>
      <c r="G33" s="733"/>
      <c r="H33" s="886" t="s">
        <v>162</v>
      </c>
      <c r="I33" s="887"/>
      <c r="J33" s="887"/>
      <c r="K33" s="888"/>
      <c r="L33" s="737"/>
      <c r="M33" s="537" t="s">
        <v>140</v>
      </c>
      <c r="N33" s="538"/>
      <c r="O33" s="538"/>
      <c r="P33" s="539"/>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row>
    <row r="34" spans="1:161" s="240" customFormat="1" ht="45" customHeight="1" x14ac:dyDescent="0.25">
      <c r="A34" s="542">
        <v>19</v>
      </c>
      <c r="B34" s="738"/>
      <c r="C34" s="739"/>
      <c r="D34" s="740"/>
      <c r="E34" s="741"/>
      <c r="F34" s="762" t="s">
        <v>162</v>
      </c>
      <c r="G34" s="742"/>
      <c r="H34" s="886" t="s">
        <v>162</v>
      </c>
      <c r="I34" s="887"/>
      <c r="J34" s="887"/>
      <c r="K34" s="888"/>
      <c r="L34" s="737"/>
      <c r="M34" s="505" t="s">
        <v>139</v>
      </c>
      <c r="N34" s="506"/>
      <c r="O34" s="506"/>
      <c r="P34" s="501"/>
      <c r="Q34" s="239"/>
      <c r="R34" s="239"/>
      <c r="S34" s="239"/>
      <c r="T34" s="239"/>
      <c r="U34" s="23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row>
    <row r="35" spans="1:161" s="240" customFormat="1" ht="45" customHeight="1" thickBot="1" x14ac:dyDescent="0.3">
      <c r="A35" s="542">
        <v>20</v>
      </c>
      <c r="B35" s="743"/>
      <c r="C35" s="744"/>
      <c r="D35" s="745"/>
      <c r="E35" s="746"/>
      <c r="F35" s="763" t="s">
        <v>162</v>
      </c>
      <c r="G35" s="747"/>
      <c r="H35" s="889" t="s">
        <v>162</v>
      </c>
      <c r="I35" s="890"/>
      <c r="J35" s="890"/>
      <c r="K35" s="891"/>
      <c r="L35" s="748"/>
      <c r="M35" s="508" t="s">
        <v>138</v>
      </c>
      <c r="N35" s="509"/>
      <c r="O35" s="509"/>
      <c r="P35" s="501"/>
      <c r="Q35" s="239"/>
      <c r="R35" s="239"/>
      <c r="S35" s="239"/>
      <c r="T35" s="239"/>
      <c r="U35" s="23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row>
    <row r="36" spans="1:161" ht="0" hidden="1" customHeight="1" x14ac:dyDescent="0.3">
      <c r="A36" s="749"/>
      <c r="B36" s="750"/>
      <c r="C36" s="751"/>
      <c r="D36" s="751"/>
      <c r="E36" s="752"/>
      <c r="F36" s="764"/>
      <c r="G36" s="752"/>
      <c r="H36" s="753"/>
      <c r="I36" s="753"/>
      <c r="J36" s="753"/>
      <c r="K36" s="753"/>
      <c r="L36" s="754"/>
    </row>
  </sheetData>
  <sheetProtection algorithmName="SHA-512" hashValue="RgbX6lgPJq8Ry/n+wmwPvFdKmDvyik31p6jjryLSx8XSnnjjr7Tn0i4GaMqYNm39D80WT4NdihFtETKY7UXNRA==" saltValue="Qa6rRymnBjrvwAz/Ex/L7g==" spinCount="100000" sheet="1" selectLockedCells="1"/>
  <protectedRanges>
    <protectedRange password="CF1D" sqref="C5:G5" name="Input Ranges_1_2"/>
  </protectedRanges>
  <mergeCells count="40">
    <mergeCell ref="A1:L1"/>
    <mergeCell ref="A5:B5"/>
    <mergeCell ref="A13:L13"/>
    <mergeCell ref="H16:K16"/>
    <mergeCell ref="C5:E5"/>
    <mergeCell ref="A7:L7"/>
    <mergeCell ref="C9:E9"/>
    <mergeCell ref="H9:I9"/>
    <mergeCell ref="L14:L15"/>
    <mergeCell ref="H19:K19"/>
    <mergeCell ref="A3:L3"/>
    <mergeCell ref="C11:E11"/>
    <mergeCell ref="H11:J11"/>
    <mergeCell ref="H20:K20"/>
    <mergeCell ref="A14:A15"/>
    <mergeCell ref="B14:B15"/>
    <mergeCell ref="C14:C15"/>
    <mergeCell ref="E14:E15"/>
    <mergeCell ref="F14:F15"/>
    <mergeCell ref="D14:D15"/>
    <mergeCell ref="H14:K15"/>
    <mergeCell ref="G14:G15"/>
    <mergeCell ref="H17:K17"/>
    <mergeCell ref="H18:K18"/>
    <mergeCell ref="L10:L11"/>
    <mergeCell ref="H32:K32"/>
    <mergeCell ref="H33:K33"/>
    <mergeCell ref="H34:K34"/>
    <mergeCell ref="H35:K35"/>
    <mergeCell ref="H26:K26"/>
    <mergeCell ref="H27:K27"/>
    <mergeCell ref="H28:K28"/>
    <mergeCell ref="H29:K29"/>
    <mergeCell ref="H30:K30"/>
    <mergeCell ref="H31:K31"/>
    <mergeCell ref="H21:K21"/>
    <mergeCell ref="H22:K22"/>
    <mergeCell ref="H23:K23"/>
    <mergeCell ref="H24:K24"/>
    <mergeCell ref="H25:K25"/>
  </mergeCells>
  <conditionalFormatting sqref="C5:E5 C9:E9 H9:I9 I5 K9">
    <cfRule type="cellIs" dxfId="177" priority="7" stopIfTrue="1" operator="equal">
      <formula>0</formula>
    </cfRule>
  </conditionalFormatting>
  <conditionalFormatting sqref="C5:E5 I5 C9:E9 H9:I9 K9 C11:E11">
    <cfRule type="cellIs" dxfId="176" priority="6" stopIfTrue="1" operator="equal">
      <formula>0</formula>
    </cfRule>
  </conditionalFormatting>
  <conditionalFormatting sqref="H11:J11">
    <cfRule type="cellIs" dxfId="175" priority="2" stopIfTrue="1" operator="equal">
      <formula>0</formula>
    </cfRule>
  </conditionalFormatting>
  <conditionalFormatting sqref="C11:E11">
    <cfRule type="cellIs" dxfId="174"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B14:B15" xr:uid="{00000000-0002-0000-0A00-000000000000}"/>
    <dataValidation type="list" allowBlank="1" showInputMessage="1" showErrorMessage="1" sqref="L31:L33 F36:F65536" xr:uid="{00000000-0002-0000-0A00-000001000000}">
      <formula1>$L$31:$L$33</formula1>
    </dataValidation>
    <dataValidation type="list" allowBlank="1" showInputMessage="1" showErrorMessage="1" sqref="F16:F35" xr:uid="{00000000-0002-0000-0A00-000002000000}">
      <formula1>$M$32:$M$35</formula1>
    </dataValidation>
    <dataValidation type="list" allowBlank="1" showInputMessage="1" showErrorMessage="1" sqref="N21:O21 N26:O26" xr:uid="{00000000-0002-0000-0A00-000003000000}">
      <formula1>$M$16:$M$31</formula1>
    </dataValidation>
    <dataValidation type="list" allowBlank="1" showInputMessage="1" showErrorMessage="1" sqref="H17:K35" xr:uid="{00000000-0002-0000-0A00-000004000000}">
      <formula1>$M$16:$M$24</formula1>
    </dataValidation>
    <dataValidation type="list" allowBlank="1" showInputMessage="1" showErrorMessage="1" sqref="H16:K16" xr:uid="{00000000-0002-0000-0A00-000005000000}">
      <formula1>$M$16:$M$21</formula1>
    </dataValidation>
  </dataValidations>
  <hyperlinks>
    <hyperlink ref="L10:L11" r:id="rId1" display="September 13, 2018, TTAA letter" xr:uid="{00000000-0004-0000-0A00-000000000000}"/>
  </hyperlinks>
  <printOptions horizontalCentered="1"/>
  <pageMargins left="0.45" right="0.45" top="0.75" bottom="0.75" header="0.3" footer="0.3"/>
  <pageSetup scale="45" fitToWidth="0" fitToHeight="0" orientation="landscape" r:id="rId2"/>
  <headerFooter scaleWithDoc="0">
    <oddHeader>&amp;C&amp;A</oddHeader>
    <oddFooter>&amp;L&amp;D&amp;C2014 © Texas Education Agency&amp;RPage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97" t="str">
        <f>a!B1</f>
        <v>Federal Fiscal Compliance and Reporting Division
Comparability Computation Form (CCF)
2021-2022 School Year</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c r="BK1" s="999"/>
      <c r="BL1" s="448"/>
      <c r="BM1" s="448"/>
      <c r="BN1" s="448"/>
      <c r="BO1" s="448"/>
      <c r="BP1" s="448"/>
      <c r="BQ1" s="448"/>
      <c r="BR1" s="448"/>
      <c r="BS1" s="448"/>
      <c r="BT1" s="449"/>
    </row>
    <row r="2" spans="1:77" ht="12.75" customHeight="1" thickBot="1" x14ac:dyDescent="0.3">
      <c r="A2" s="1000"/>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1"/>
      <c r="AR2" s="1001"/>
      <c r="AS2" s="1001"/>
      <c r="AT2" s="1001"/>
      <c r="AU2" s="1001"/>
      <c r="AV2" s="1001"/>
      <c r="AW2" s="1001"/>
      <c r="AX2" s="1001"/>
      <c r="AY2" s="1001"/>
      <c r="AZ2" s="1001"/>
      <c r="BA2" s="1001"/>
      <c r="BB2" s="1001"/>
      <c r="BC2" s="1001"/>
      <c r="BD2" s="1001"/>
      <c r="BE2" s="1001"/>
      <c r="BF2" s="1001"/>
      <c r="BG2" s="1001"/>
      <c r="BH2" s="1001"/>
      <c r="BI2" s="1001"/>
      <c r="BJ2" s="1001"/>
      <c r="BK2" s="1002"/>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790" t="s">
        <v>50</v>
      </c>
      <c r="B5" s="791"/>
      <c r="C5" s="1005">
        <f>a!D5</f>
        <v>0</v>
      </c>
      <c r="D5" s="1006"/>
      <c r="E5" s="249"/>
      <c r="F5" s="430"/>
      <c r="G5" s="796" t="s">
        <v>49</v>
      </c>
      <c r="H5" s="796"/>
      <c r="I5" s="797"/>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556"/>
      <c r="F8" s="556"/>
      <c r="G8" s="556"/>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1009">
        <f>a!M7</f>
        <v>0</v>
      </c>
      <c r="G9" s="1008"/>
      <c r="H9" s="657" t="s">
        <v>53</v>
      </c>
      <c r="I9" s="1007">
        <f>a!S5</f>
        <v>0</v>
      </c>
      <c r="J9" s="1008"/>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1010" t="s">
        <v>64</v>
      </c>
      <c r="AZ11" s="1010"/>
      <c r="BA11" s="1010"/>
      <c r="BB11" s="1010"/>
      <c r="BC11" s="1010"/>
      <c r="BD11" s="1010"/>
      <c r="BE11" s="1010"/>
      <c r="BF11" s="1010"/>
      <c r="BG11" s="1010"/>
      <c r="BH11" s="257"/>
      <c r="BI11" s="258"/>
      <c r="BJ11" s="258"/>
      <c r="BK11" s="259"/>
      <c r="BL11" s="930" t="s">
        <v>64</v>
      </c>
      <c r="BM11" s="930"/>
      <c r="BN11" s="930"/>
      <c r="BO11" s="930"/>
      <c r="BP11" s="930"/>
      <c r="BQ11" s="930"/>
      <c r="BR11" s="930"/>
      <c r="BS11" s="930"/>
      <c r="BT11" s="931"/>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928">
        <f>COUNT($BH$22:$BH$147)</f>
        <v>0</v>
      </c>
      <c r="BM12" s="928"/>
      <c r="BN12" s="928"/>
      <c r="BO12" s="928">
        <f>COUNT($BH$22:$BH$147)</f>
        <v>0</v>
      </c>
      <c r="BP12" s="928"/>
      <c r="BQ12" s="928"/>
      <c r="BR12" s="928">
        <f>COUNT($BH$22:$BH$147)</f>
        <v>0</v>
      </c>
      <c r="BS12" s="928"/>
      <c r="BT12" s="929"/>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928">
        <f>COUNTIF($D$22:$D$147,"Y")</f>
        <v>0</v>
      </c>
      <c r="BM13" s="928"/>
      <c r="BN13" s="928"/>
      <c r="BO13" s="928">
        <f>COUNTIF($D$22:$D$147,"Y")</f>
        <v>0</v>
      </c>
      <c r="BP13" s="928"/>
      <c r="BQ13" s="928"/>
      <c r="BR13" s="928">
        <f>COUNTIF($D$22:$D$147,"Y")</f>
        <v>0</v>
      </c>
      <c r="BS13" s="928"/>
      <c r="BT13" s="929"/>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1011" t="s">
        <v>60</v>
      </c>
      <c r="I14" s="1012"/>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928">
        <f>BL12-BL13</f>
        <v>0</v>
      </c>
      <c r="BM14" s="928"/>
      <c r="BN14" s="928"/>
      <c r="BO14" s="928">
        <f>BO12-BO13</f>
        <v>0</v>
      </c>
      <c r="BP14" s="928"/>
      <c r="BQ14" s="928"/>
      <c r="BR14" s="928">
        <f>BR12-BR13</f>
        <v>0</v>
      </c>
      <c r="BS14" s="928"/>
      <c r="BT14" s="929"/>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1003" t="s">
        <v>34</v>
      </c>
      <c r="I15" s="1004"/>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928">
        <f>COUNTIF(BL22:BL147,"Yes")</f>
        <v>0</v>
      </c>
      <c r="BM15" s="928"/>
      <c r="BN15" s="928"/>
      <c r="BO15" s="928">
        <f>COUNTIF(BO22:BO147,"Yes")</f>
        <v>0</v>
      </c>
      <c r="BP15" s="928"/>
      <c r="BQ15" s="928"/>
      <c r="BR15" s="928">
        <f>COUNTIF(BR22:BR147,"Yes")</f>
        <v>0</v>
      </c>
      <c r="BS15" s="928"/>
      <c r="BT15" s="929"/>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932" t="s">
        <v>135</v>
      </c>
      <c r="D16" s="932"/>
      <c r="E16" s="933"/>
      <c r="F16" s="421"/>
      <c r="G16" s="422"/>
      <c r="H16" s="934"/>
      <c r="I16" s="935"/>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928">
        <f>COUNTIF(BL22:BL147,"NC")</f>
        <v>0</v>
      </c>
      <c r="BM16" s="928"/>
      <c r="BN16" s="928"/>
      <c r="BO16" s="928">
        <f>COUNTIF(BO22:BO147,"NC")</f>
        <v>0</v>
      </c>
      <c r="BP16" s="928"/>
      <c r="BQ16" s="928"/>
      <c r="BR16" s="928">
        <f>COUNTIF(BR22:BR147,"NC")</f>
        <v>0</v>
      </c>
      <c r="BS16" s="928"/>
      <c r="BT16" s="929"/>
      <c r="BU16" s="272"/>
      <c r="BV16" s="272"/>
      <c r="BW16" s="272"/>
      <c r="BX16" s="281" t="s">
        <v>84</v>
      </c>
      <c r="BY16" s="286">
        <f>COUNTIF($BY$22:$BY$146,"below")</f>
        <v>0</v>
      </c>
    </row>
    <row r="17" spans="1:77" s="1" customFormat="1" ht="9.9" customHeight="1" thickBot="1" x14ac:dyDescent="0.35">
      <c r="A17" s="569"/>
      <c r="B17" s="570"/>
      <c r="C17" s="570"/>
      <c r="D17" s="571"/>
      <c r="E17" s="936"/>
      <c r="F17" s="938" t="s">
        <v>9</v>
      </c>
      <c r="G17" s="938" t="s">
        <v>9</v>
      </c>
      <c r="H17" s="940" t="s">
        <v>1</v>
      </c>
      <c r="I17" s="940" t="s">
        <v>2</v>
      </c>
      <c r="J17" s="942"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44" t="s">
        <v>17</v>
      </c>
      <c r="Y17" s="946" t="s">
        <v>16</v>
      </c>
      <c r="Z17" s="946" t="s">
        <v>16</v>
      </c>
      <c r="AA17" s="946"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937"/>
      <c r="F18" s="939"/>
      <c r="G18" s="939"/>
      <c r="H18" s="941"/>
      <c r="I18" s="941"/>
      <c r="J18" s="943"/>
      <c r="K18" s="588"/>
      <c r="L18" s="948"/>
      <c r="M18" s="948"/>
      <c r="N18" s="948"/>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45"/>
      <c r="Y18" s="947"/>
      <c r="Z18" s="947"/>
      <c r="AA18" s="947"/>
      <c r="AB18" s="593"/>
      <c r="AC18" s="593"/>
      <c r="AD18" s="593"/>
      <c r="AE18" s="976" t="s">
        <v>91</v>
      </c>
      <c r="AF18" s="976"/>
      <c r="AG18" s="976"/>
      <c r="AH18" s="976" t="s">
        <v>92</v>
      </c>
      <c r="AI18" s="976"/>
      <c r="AJ18" s="976"/>
      <c r="AK18" s="976" t="s">
        <v>93</v>
      </c>
      <c r="AL18" s="976"/>
      <c r="AM18" s="976"/>
      <c r="AN18" s="594"/>
      <c r="AO18" s="976" t="s">
        <v>94</v>
      </c>
      <c r="AP18" s="976"/>
      <c r="AQ18" s="976"/>
      <c r="AR18" s="976" t="s">
        <v>95</v>
      </c>
      <c r="AS18" s="976"/>
      <c r="AT18" s="976"/>
      <c r="AU18" s="976" t="s">
        <v>96</v>
      </c>
      <c r="AV18" s="976"/>
      <c r="AW18" s="976"/>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49" t="s">
        <v>97</v>
      </c>
      <c r="BY18" s="950"/>
    </row>
    <row r="19" spans="1:77" s="6" customFormat="1" ht="16.5" customHeight="1" thickBot="1" x14ac:dyDescent="0.35">
      <c r="A19" s="951" t="s">
        <v>11</v>
      </c>
      <c r="B19" s="953" t="s">
        <v>12</v>
      </c>
      <c r="C19" s="955" t="s">
        <v>0</v>
      </c>
      <c r="D19" s="957" t="s">
        <v>98</v>
      </c>
      <c r="E19" s="959"/>
      <c r="F19" s="961" t="s">
        <v>99</v>
      </c>
      <c r="G19" s="967" t="s">
        <v>18</v>
      </c>
      <c r="H19" s="959" t="s">
        <v>19</v>
      </c>
      <c r="I19" s="970" t="s">
        <v>100</v>
      </c>
      <c r="J19" s="970" t="s">
        <v>101</v>
      </c>
      <c r="K19" s="599"/>
      <c r="L19" s="600" t="s">
        <v>3</v>
      </c>
      <c r="M19" s="601" t="s">
        <v>4</v>
      </c>
      <c r="N19" s="600" t="s">
        <v>5</v>
      </c>
      <c r="O19" s="973" t="s">
        <v>6</v>
      </c>
      <c r="P19" s="974"/>
      <c r="Q19" s="975"/>
      <c r="R19" s="1013" t="s">
        <v>7</v>
      </c>
      <c r="S19" s="983"/>
      <c r="T19" s="1014"/>
      <c r="U19" s="982" t="s">
        <v>8</v>
      </c>
      <c r="V19" s="983"/>
      <c r="W19" s="984"/>
      <c r="X19" s="985" t="s">
        <v>27</v>
      </c>
      <c r="Y19" s="987" t="s">
        <v>28</v>
      </c>
      <c r="Z19" s="987" t="s">
        <v>29</v>
      </c>
      <c r="AA19" s="963" t="s">
        <v>30</v>
      </c>
      <c r="AB19" s="965" t="s">
        <v>102</v>
      </c>
      <c r="AC19" s="965" t="s">
        <v>0</v>
      </c>
      <c r="AD19" s="995" t="s">
        <v>103</v>
      </c>
      <c r="AE19" s="989" t="s">
        <v>104</v>
      </c>
      <c r="AF19" s="990"/>
      <c r="AG19" s="991"/>
      <c r="AH19" s="989" t="s">
        <v>105</v>
      </c>
      <c r="AI19" s="990"/>
      <c r="AJ19" s="991"/>
      <c r="AK19" s="989" t="s">
        <v>106</v>
      </c>
      <c r="AL19" s="990"/>
      <c r="AM19" s="991"/>
      <c r="AN19" s="602"/>
      <c r="AO19" s="989" t="s">
        <v>107</v>
      </c>
      <c r="AP19" s="990"/>
      <c r="AQ19" s="991"/>
      <c r="AR19" s="989" t="s">
        <v>107</v>
      </c>
      <c r="AS19" s="990"/>
      <c r="AT19" s="991"/>
      <c r="AU19" s="989" t="s">
        <v>108</v>
      </c>
      <c r="AV19" s="990"/>
      <c r="AW19" s="991"/>
      <c r="AX19" s="603"/>
      <c r="AY19" s="604"/>
      <c r="AZ19" s="605" t="s">
        <v>109</v>
      </c>
      <c r="BA19" s="606"/>
      <c r="BB19" s="604"/>
      <c r="BC19" s="605" t="s">
        <v>110</v>
      </c>
      <c r="BD19" s="607"/>
      <c r="BE19" s="608"/>
      <c r="BF19" s="609" t="s">
        <v>111</v>
      </c>
      <c r="BG19" s="610"/>
      <c r="BH19" s="992" t="s">
        <v>112</v>
      </c>
      <c r="BI19" s="993"/>
      <c r="BJ19" s="993"/>
      <c r="BK19" s="994"/>
      <c r="BL19" s="977" t="s">
        <v>113</v>
      </c>
      <c r="BM19" s="978"/>
      <c r="BN19" s="978"/>
      <c r="BO19" s="977" t="s">
        <v>114</v>
      </c>
      <c r="BP19" s="978"/>
      <c r="BQ19" s="978"/>
      <c r="BR19" s="977" t="s">
        <v>115</v>
      </c>
      <c r="BS19" s="978"/>
      <c r="BT19" s="979"/>
      <c r="BU19" s="306"/>
      <c r="BV19" s="306"/>
      <c r="BW19" s="307"/>
      <c r="BX19" s="308"/>
      <c r="BY19" s="309"/>
    </row>
    <row r="20" spans="1:77" s="6" customFormat="1" ht="63" thickBot="1" x14ac:dyDescent="0.35">
      <c r="A20" s="951"/>
      <c r="B20" s="953"/>
      <c r="C20" s="956"/>
      <c r="D20" s="958"/>
      <c r="E20" s="960"/>
      <c r="F20" s="962"/>
      <c r="G20" s="968"/>
      <c r="H20" s="969"/>
      <c r="I20" s="971"/>
      <c r="J20" s="972"/>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86"/>
      <c r="Y20" s="988"/>
      <c r="Z20" s="988"/>
      <c r="AA20" s="964"/>
      <c r="AB20" s="966"/>
      <c r="AC20" s="966"/>
      <c r="AD20" s="99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52"/>
      <c r="B21" s="954"/>
      <c r="C21" s="980" t="s">
        <v>165</v>
      </c>
      <c r="D21" s="981"/>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5.6" hidden="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5.6" hidden="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5.6" hidden="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5.6" hidden="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5.6" hidden="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5.6" hidden="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5.6" hidden="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5.6" hidden="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2" hidden="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sheetData>
  <sheetProtection algorithmName="SHA-512" hashValue="+QQ66seANYQJfEbWXRGbJ631EnvTbJgED2NV2ItXhUpSMjowJod6Ydt3JiTmrddWfWzt2HTmH6xSZaHw/H9uzQ==" saltValue="6WrB+Gj5/izhbz/RiRvE/w=="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R19:T19"/>
    <mergeCell ref="AU18:AW18"/>
    <mergeCell ref="AH18:AJ18"/>
    <mergeCell ref="AK18:AM18"/>
    <mergeCell ref="AO18:AQ18"/>
    <mergeCell ref="AR18:AT18"/>
    <mergeCell ref="A1:BK2"/>
    <mergeCell ref="G5:I5"/>
    <mergeCell ref="H15:I15"/>
    <mergeCell ref="A7:L7"/>
    <mergeCell ref="BH3:BK3"/>
    <mergeCell ref="BH7:BK7"/>
    <mergeCell ref="A3:J3"/>
    <mergeCell ref="A5:B5"/>
    <mergeCell ref="C5:D5"/>
    <mergeCell ref="I9:J9"/>
    <mergeCell ref="F9:G9"/>
    <mergeCell ref="AY11:BG11"/>
    <mergeCell ref="H14:I14"/>
    <mergeCell ref="BO19:BQ19"/>
    <mergeCell ref="BR19:BT19"/>
    <mergeCell ref="C21:D21"/>
    <mergeCell ref="U19:W19"/>
    <mergeCell ref="X19:X20"/>
    <mergeCell ref="Y19:Y20"/>
    <mergeCell ref="AR19:AT19"/>
    <mergeCell ref="AU19:AW19"/>
    <mergeCell ref="BH19:BK19"/>
    <mergeCell ref="Z19:Z20"/>
    <mergeCell ref="AH19:AJ19"/>
    <mergeCell ref="AK19:AM19"/>
    <mergeCell ref="AO19:AQ19"/>
    <mergeCell ref="AD19:AD20"/>
    <mergeCell ref="AE19:AG19"/>
    <mergeCell ref="BL19:BN19"/>
    <mergeCell ref="BX18:BY18"/>
    <mergeCell ref="A19:A21"/>
    <mergeCell ref="B19:B21"/>
    <mergeCell ref="C19:C20"/>
    <mergeCell ref="D19:D20"/>
    <mergeCell ref="E19:E20"/>
    <mergeCell ref="F19:F20"/>
    <mergeCell ref="AA19:AA20"/>
    <mergeCell ref="AB19:AB20"/>
    <mergeCell ref="AC19:AC20"/>
    <mergeCell ref="G19:G20"/>
    <mergeCell ref="H19:H20"/>
    <mergeCell ref="I19:I20"/>
    <mergeCell ref="J19:J20"/>
    <mergeCell ref="O19:Q19"/>
    <mergeCell ref="AE18:AG18"/>
    <mergeCell ref="J17:J18"/>
    <mergeCell ref="X17:X18"/>
    <mergeCell ref="Y17:Y18"/>
    <mergeCell ref="Z17:Z18"/>
    <mergeCell ref="AA17:AA18"/>
    <mergeCell ref="L18:N18"/>
    <mergeCell ref="E17:E18"/>
    <mergeCell ref="F17:F18"/>
    <mergeCell ref="G17:G18"/>
    <mergeCell ref="H17:H18"/>
    <mergeCell ref="I17:I18"/>
    <mergeCell ref="BO15:BQ15"/>
    <mergeCell ref="BR15:BT15"/>
    <mergeCell ref="BL15:BN15"/>
    <mergeCell ref="C16:E16"/>
    <mergeCell ref="H16:I16"/>
    <mergeCell ref="BL16:BN16"/>
    <mergeCell ref="BO16:BQ16"/>
    <mergeCell ref="BR16:BT16"/>
    <mergeCell ref="BL14:BN14"/>
    <mergeCell ref="BO14:BQ14"/>
    <mergeCell ref="BR14:BT14"/>
    <mergeCell ref="BL13:BN13"/>
    <mergeCell ref="BL11:BT11"/>
    <mergeCell ref="BL12:BN12"/>
    <mergeCell ref="BO12:BQ12"/>
    <mergeCell ref="BR12:BT12"/>
    <mergeCell ref="BO13:BQ13"/>
    <mergeCell ref="BR13:BT13"/>
  </mergeCells>
  <conditionalFormatting sqref="R22:R146 U22:U146 BB22:BB146 BE22:BE146 BR22:BR146 BO22:BO146">
    <cfRule type="cellIs" dxfId="173" priority="30" stopIfTrue="1" operator="between">
      <formula>$R$18</formula>
      <formula>$T$18</formula>
    </cfRule>
    <cfRule type="cellIs" dxfId="172" priority="31" stopIfTrue="1" operator="equal">
      <formula>"""yes"""</formula>
    </cfRule>
    <cfRule type="cellIs" dxfId="171" priority="32" stopIfTrue="1" operator="equal">
      <formula>"NC"</formula>
    </cfRule>
  </conditionalFormatting>
  <conditionalFormatting sqref="S22:S146 P22:P146 V22:V146 BC22:BC146 BF22:BF146 BP22:BP146 BM22:BM146 BS22:BS146">
    <cfRule type="cellIs" dxfId="170" priority="29" stopIfTrue="1" operator="equal">
      <formula>"""NC"""</formula>
    </cfRule>
  </conditionalFormatting>
  <conditionalFormatting sqref="O22:O146 BL22:BL146">
    <cfRule type="cellIs" dxfId="169" priority="28" stopIfTrue="1" operator="equal">
      <formula>"NC"</formula>
    </cfRule>
  </conditionalFormatting>
  <conditionalFormatting sqref="L22:N146">
    <cfRule type="cellIs" dxfId="168" priority="27" stopIfTrue="1" operator="equal">
      <formula>"NC"</formula>
    </cfRule>
  </conditionalFormatting>
  <conditionalFormatting sqref="BU22:BW146">
    <cfRule type="cellIs" dxfId="167" priority="26" stopIfTrue="1" operator="equal">
      <formula>"NC"</formula>
    </cfRule>
  </conditionalFormatting>
  <conditionalFormatting sqref="BH22:BH146">
    <cfRule type="cellIs" dxfId="166" priority="24" stopIfTrue="1" operator="greaterThan">
      <formula>$F$16</formula>
    </cfRule>
    <cfRule type="cellIs" dxfId="165" priority="25" stopIfTrue="1" operator="lessThan">
      <formula>$F$16</formula>
    </cfRule>
  </conditionalFormatting>
  <conditionalFormatting sqref="AN22:AN146">
    <cfRule type="cellIs" dxfId="164" priority="22" stopIfTrue="1" operator="equal">
      <formula>"above"</formula>
    </cfRule>
    <cfRule type="cellIs" dxfId="163" priority="23" stopIfTrue="1" operator="equal">
      <formula>"below"</formula>
    </cfRule>
  </conditionalFormatting>
  <conditionalFormatting sqref="BY22:BY146">
    <cfRule type="cellIs" dxfId="162" priority="20" stopIfTrue="1" operator="equal">
      <formula>$BX$16</formula>
    </cfRule>
    <cfRule type="cellIs" dxfId="161" priority="21" stopIfTrue="1" operator="equal">
      <formula>$BX$15</formula>
    </cfRule>
  </conditionalFormatting>
  <conditionalFormatting sqref="BX22:BX146">
    <cfRule type="cellIs" dxfId="160" priority="19" stopIfTrue="1" operator="greaterThan">
      <formula>0</formula>
    </cfRule>
  </conditionalFormatting>
  <conditionalFormatting sqref="T22:T146">
    <cfRule type="cellIs" dxfId="159" priority="17" stopIfTrue="1" operator="between">
      <formula>0.1</formula>
      <formula>0.9</formula>
    </cfRule>
    <cfRule type="cellIs" dxfId="158" priority="18" stopIfTrue="1" operator="between">
      <formula>1.100001</formula>
      <formula>5</formula>
    </cfRule>
  </conditionalFormatting>
  <conditionalFormatting sqref="Q22:Q146 W22:W146 BA22:BA146 BD22:BD146 BG22:BG146 BQ22:BQ146 BT22:BT146 BN22:BN146">
    <cfRule type="cellIs" dxfId="157" priority="15" stopIfTrue="1" operator="between">
      <formula>0.1</formula>
      <formula>0.9</formula>
    </cfRule>
    <cfRule type="cellIs" dxfId="156" priority="16" stopIfTrue="1" operator="between">
      <formula>1.1000001</formula>
      <formula>5</formula>
    </cfRule>
  </conditionalFormatting>
  <conditionalFormatting sqref="BI22:BK146">
    <cfRule type="cellIs" dxfId="155" priority="14" stopIfTrue="1" operator="equal">
      <formula>"NC"</formula>
    </cfRule>
  </conditionalFormatting>
  <conditionalFormatting sqref="C9 I9 K9">
    <cfRule type="cellIs" dxfId="154" priority="13" stopIfTrue="1" operator="equal">
      <formula>0</formula>
    </cfRule>
  </conditionalFormatting>
  <conditionalFormatting sqref="E9">
    <cfRule type="cellIs" dxfId="153" priority="4" stopIfTrue="1" operator="equal">
      <formula>0</formula>
    </cfRule>
  </conditionalFormatting>
  <conditionalFormatting sqref="C5:D5 J5">
    <cfRule type="cellIs" dxfId="152" priority="11" stopIfTrue="1" operator="equal">
      <formula>0</formula>
    </cfRule>
  </conditionalFormatting>
  <conditionalFormatting sqref="C5:D5 J5 C9 I9">
    <cfRule type="cellIs" dxfId="151" priority="10" stopIfTrue="1" operator="equal">
      <formula>0</formula>
    </cfRule>
  </conditionalFormatting>
  <conditionalFormatting sqref="BK9:BL9">
    <cfRule type="cellIs" dxfId="150" priority="9" stopIfTrue="1" operator="equal">
      <formula>0</formula>
    </cfRule>
  </conditionalFormatting>
  <conditionalFormatting sqref="E9">
    <cfRule type="cellIs" dxfId="149" priority="3" stopIfTrue="1" operator="equal">
      <formula>0</formula>
    </cfRule>
  </conditionalFormatting>
  <conditionalFormatting sqref="BI9">
    <cfRule type="cellIs" dxfId="148" priority="8" stopIfTrue="1" operator="equal">
      <formula>0</formula>
    </cfRule>
  </conditionalFormatting>
  <conditionalFormatting sqref="BI9">
    <cfRule type="cellIs" dxfId="147" priority="7" stopIfTrue="1" operator="equal">
      <formula>0</formula>
    </cfRule>
  </conditionalFormatting>
  <conditionalFormatting sqref="F9">
    <cfRule type="cellIs" dxfId="146" priority="2" stopIfTrue="1" operator="equal">
      <formula>0</formula>
    </cfRule>
  </conditionalFormatting>
  <conditionalFormatting sqref="F9">
    <cfRule type="cellIs" dxfId="145" priority="1" stopIfTrue="1" operator="equal">
      <formula>0</formula>
    </cfRule>
  </conditionalFormatting>
  <dataValidations count="6">
    <dataValidation type="textLength" allowBlank="1" showInputMessage="1" showErrorMessage="1" error="Please enter three-digit campus number" sqref="B22:B137" xr:uid="{00000000-0002-0000-0B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B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B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B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B00-000004000000}">
      <formula1>6</formula1>
      <formula2>6</formula2>
    </dataValidation>
    <dataValidation type="custom" allowBlank="1" showInputMessage="1" showErrorMessage="1" errorTitle="Enter a Y" error="All Campuses must be Title I or Skipped" sqref="D22:D137" xr:uid="{00000000-0002-0000-0B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C30" sqref="C30"/>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97" t="str">
        <f>a!B1</f>
        <v>Federal Fiscal Compliance and Reporting Division
Comparability Computation Form (CCF)
2021-2022 School Year</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c r="BK1" s="999"/>
      <c r="BL1" s="448"/>
      <c r="BM1" s="448"/>
      <c r="BN1" s="448"/>
      <c r="BO1" s="448"/>
      <c r="BP1" s="448"/>
      <c r="BQ1" s="448"/>
      <c r="BR1" s="448"/>
      <c r="BS1" s="448"/>
      <c r="BT1" s="449"/>
    </row>
    <row r="2" spans="1:77" ht="12.75" customHeight="1" thickBot="1" x14ac:dyDescent="0.3">
      <c r="A2" s="1000"/>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1"/>
      <c r="AR2" s="1001"/>
      <c r="AS2" s="1001"/>
      <c r="AT2" s="1001"/>
      <c r="AU2" s="1001"/>
      <c r="AV2" s="1001"/>
      <c r="AW2" s="1001"/>
      <c r="AX2" s="1001"/>
      <c r="AY2" s="1001"/>
      <c r="AZ2" s="1001"/>
      <c r="BA2" s="1001"/>
      <c r="BB2" s="1001"/>
      <c r="BC2" s="1001"/>
      <c r="BD2" s="1001"/>
      <c r="BE2" s="1001"/>
      <c r="BF2" s="1001"/>
      <c r="BG2" s="1001"/>
      <c r="BH2" s="1001"/>
      <c r="BI2" s="1001"/>
      <c r="BJ2" s="1001"/>
      <c r="BK2" s="1002"/>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790" t="s">
        <v>50</v>
      </c>
      <c r="B5" s="791"/>
      <c r="C5" s="1005">
        <f>a!D5</f>
        <v>0</v>
      </c>
      <c r="D5" s="1006"/>
      <c r="E5" s="249"/>
      <c r="F5" s="430"/>
      <c r="G5" s="796" t="s">
        <v>49</v>
      </c>
      <c r="H5" s="796"/>
      <c r="I5" s="797"/>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1009">
        <f>a!M7</f>
        <v>0</v>
      </c>
      <c r="G9" s="1008"/>
      <c r="H9" s="657" t="s">
        <v>53</v>
      </c>
      <c r="I9" s="1007">
        <f>a!S5</f>
        <v>0</v>
      </c>
      <c r="J9" s="1008"/>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1010" t="s">
        <v>64</v>
      </c>
      <c r="AZ11" s="1010"/>
      <c r="BA11" s="1010"/>
      <c r="BB11" s="1010"/>
      <c r="BC11" s="1010"/>
      <c r="BD11" s="1010"/>
      <c r="BE11" s="1010"/>
      <c r="BF11" s="1010"/>
      <c r="BG11" s="1010"/>
      <c r="BH11" s="257"/>
      <c r="BI11" s="258"/>
      <c r="BJ11" s="258"/>
      <c r="BK11" s="259"/>
      <c r="BL11" s="930" t="s">
        <v>64</v>
      </c>
      <c r="BM11" s="930"/>
      <c r="BN11" s="930"/>
      <c r="BO11" s="930"/>
      <c r="BP11" s="930"/>
      <c r="BQ11" s="930"/>
      <c r="BR11" s="930"/>
      <c r="BS11" s="930"/>
      <c r="BT11" s="931"/>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928">
        <f>COUNT($BH$22:$BH$147)</f>
        <v>0</v>
      </c>
      <c r="BM12" s="928"/>
      <c r="BN12" s="928"/>
      <c r="BO12" s="928">
        <f>COUNT($BH$22:$BH$147)</f>
        <v>0</v>
      </c>
      <c r="BP12" s="928"/>
      <c r="BQ12" s="928"/>
      <c r="BR12" s="928">
        <f>COUNT($BH$22:$BH$147)</f>
        <v>0</v>
      </c>
      <c r="BS12" s="928"/>
      <c r="BT12" s="929"/>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928">
        <f>COUNTIF($D$22:$D$147,"Y")</f>
        <v>0</v>
      </c>
      <c r="BM13" s="928"/>
      <c r="BN13" s="928"/>
      <c r="BO13" s="928">
        <f>COUNTIF($D$22:$D$147,"Y")</f>
        <v>0</v>
      </c>
      <c r="BP13" s="928"/>
      <c r="BQ13" s="928"/>
      <c r="BR13" s="928">
        <f>COUNTIF($D$22:$D$147,"Y")</f>
        <v>0</v>
      </c>
      <c r="BS13" s="928"/>
      <c r="BT13" s="929"/>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1011" t="s">
        <v>60</v>
      </c>
      <c r="I14" s="1012"/>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928">
        <f>BL12-BL13</f>
        <v>0</v>
      </c>
      <c r="BM14" s="928"/>
      <c r="BN14" s="928"/>
      <c r="BO14" s="928">
        <f>BO12-BO13</f>
        <v>0</v>
      </c>
      <c r="BP14" s="928"/>
      <c r="BQ14" s="928"/>
      <c r="BR14" s="928">
        <f>BR12-BR13</f>
        <v>0</v>
      </c>
      <c r="BS14" s="928"/>
      <c r="BT14" s="929"/>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1003" t="s">
        <v>34</v>
      </c>
      <c r="I15" s="1004"/>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928">
        <f>COUNTIF(BL22:BL147,"Yes")</f>
        <v>0</v>
      </c>
      <c r="BM15" s="928"/>
      <c r="BN15" s="928"/>
      <c r="BO15" s="928">
        <f>COUNTIF(BO22:BO147,"Yes")</f>
        <v>0</v>
      </c>
      <c r="BP15" s="928"/>
      <c r="BQ15" s="928"/>
      <c r="BR15" s="928">
        <f>COUNTIF(BR22:BR147,"Yes")</f>
        <v>0</v>
      </c>
      <c r="BS15" s="928"/>
      <c r="BT15" s="929"/>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932" t="s">
        <v>135</v>
      </c>
      <c r="D16" s="932"/>
      <c r="E16" s="933"/>
      <c r="F16" s="421"/>
      <c r="G16" s="422"/>
      <c r="H16" s="934"/>
      <c r="I16" s="935"/>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928">
        <f>COUNTIF(BL22:BL147,"NC")</f>
        <v>0</v>
      </c>
      <c r="BM16" s="928"/>
      <c r="BN16" s="928"/>
      <c r="BO16" s="928">
        <f>COUNTIF(BO22:BO147,"NC")</f>
        <v>0</v>
      </c>
      <c r="BP16" s="928"/>
      <c r="BQ16" s="928"/>
      <c r="BR16" s="928">
        <f>COUNTIF(BR22:BR147,"NC")</f>
        <v>0</v>
      </c>
      <c r="BS16" s="928"/>
      <c r="BT16" s="929"/>
      <c r="BU16" s="272"/>
      <c r="BV16" s="272"/>
      <c r="BW16" s="272"/>
      <c r="BX16" s="281" t="s">
        <v>84</v>
      </c>
      <c r="BY16" s="286">
        <f>COUNTIF($BY$22:$BY$146,"below")</f>
        <v>0</v>
      </c>
    </row>
    <row r="17" spans="1:77" s="1" customFormat="1" ht="9.9" customHeight="1" thickBot="1" x14ac:dyDescent="0.35">
      <c r="A17" s="569"/>
      <c r="B17" s="570"/>
      <c r="C17" s="570"/>
      <c r="D17" s="571"/>
      <c r="E17" s="936"/>
      <c r="F17" s="938" t="s">
        <v>9</v>
      </c>
      <c r="G17" s="938" t="s">
        <v>9</v>
      </c>
      <c r="H17" s="940" t="s">
        <v>1</v>
      </c>
      <c r="I17" s="940" t="s">
        <v>2</v>
      </c>
      <c r="J17" s="942"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44" t="s">
        <v>17</v>
      </c>
      <c r="Y17" s="946" t="s">
        <v>16</v>
      </c>
      <c r="Z17" s="946" t="s">
        <v>16</v>
      </c>
      <c r="AA17" s="946"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937"/>
      <c r="F18" s="939"/>
      <c r="G18" s="939"/>
      <c r="H18" s="941"/>
      <c r="I18" s="941"/>
      <c r="J18" s="943"/>
      <c r="K18" s="588"/>
      <c r="L18" s="948"/>
      <c r="M18" s="948"/>
      <c r="N18" s="948"/>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45"/>
      <c r="Y18" s="947"/>
      <c r="Z18" s="947"/>
      <c r="AA18" s="947"/>
      <c r="AB18" s="593"/>
      <c r="AC18" s="593"/>
      <c r="AD18" s="593"/>
      <c r="AE18" s="976" t="s">
        <v>91</v>
      </c>
      <c r="AF18" s="976"/>
      <c r="AG18" s="976"/>
      <c r="AH18" s="976" t="s">
        <v>92</v>
      </c>
      <c r="AI18" s="976"/>
      <c r="AJ18" s="976"/>
      <c r="AK18" s="976" t="s">
        <v>93</v>
      </c>
      <c r="AL18" s="976"/>
      <c r="AM18" s="976"/>
      <c r="AN18" s="594"/>
      <c r="AO18" s="976" t="s">
        <v>94</v>
      </c>
      <c r="AP18" s="976"/>
      <c r="AQ18" s="976"/>
      <c r="AR18" s="976" t="s">
        <v>95</v>
      </c>
      <c r="AS18" s="976"/>
      <c r="AT18" s="976"/>
      <c r="AU18" s="976" t="s">
        <v>96</v>
      </c>
      <c r="AV18" s="976"/>
      <c r="AW18" s="976"/>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49" t="s">
        <v>97</v>
      </c>
      <c r="BY18" s="950"/>
    </row>
    <row r="19" spans="1:77" s="6" customFormat="1" ht="16.5" customHeight="1" thickBot="1" x14ac:dyDescent="0.35">
      <c r="A19" s="951" t="s">
        <v>11</v>
      </c>
      <c r="B19" s="953" t="s">
        <v>12</v>
      </c>
      <c r="C19" s="955" t="s">
        <v>0</v>
      </c>
      <c r="D19" s="957" t="s">
        <v>98</v>
      </c>
      <c r="E19" s="959"/>
      <c r="F19" s="961" t="s">
        <v>99</v>
      </c>
      <c r="G19" s="967" t="s">
        <v>18</v>
      </c>
      <c r="H19" s="959" t="s">
        <v>19</v>
      </c>
      <c r="I19" s="970" t="s">
        <v>100</v>
      </c>
      <c r="J19" s="970" t="s">
        <v>101</v>
      </c>
      <c r="K19" s="599"/>
      <c r="L19" s="600" t="s">
        <v>3</v>
      </c>
      <c r="M19" s="601" t="s">
        <v>4</v>
      </c>
      <c r="N19" s="600" t="s">
        <v>5</v>
      </c>
      <c r="O19" s="973" t="s">
        <v>6</v>
      </c>
      <c r="P19" s="974"/>
      <c r="Q19" s="975"/>
      <c r="R19" s="1013" t="s">
        <v>7</v>
      </c>
      <c r="S19" s="983"/>
      <c r="T19" s="1014"/>
      <c r="U19" s="982" t="s">
        <v>8</v>
      </c>
      <c r="V19" s="983"/>
      <c r="W19" s="984"/>
      <c r="X19" s="985" t="s">
        <v>27</v>
      </c>
      <c r="Y19" s="987" t="s">
        <v>28</v>
      </c>
      <c r="Z19" s="987" t="s">
        <v>29</v>
      </c>
      <c r="AA19" s="963" t="s">
        <v>30</v>
      </c>
      <c r="AB19" s="965" t="s">
        <v>102</v>
      </c>
      <c r="AC19" s="965" t="s">
        <v>0</v>
      </c>
      <c r="AD19" s="995" t="s">
        <v>103</v>
      </c>
      <c r="AE19" s="989" t="s">
        <v>104</v>
      </c>
      <c r="AF19" s="990"/>
      <c r="AG19" s="991"/>
      <c r="AH19" s="989" t="s">
        <v>105</v>
      </c>
      <c r="AI19" s="990"/>
      <c r="AJ19" s="991"/>
      <c r="AK19" s="989" t="s">
        <v>106</v>
      </c>
      <c r="AL19" s="990"/>
      <c r="AM19" s="991"/>
      <c r="AN19" s="602"/>
      <c r="AO19" s="989" t="s">
        <v>107</v>
      </c>
      <c r="AP19" s="990"/>
      <c r="AQ19" s="991"/>
      <c r="AR19" s="989" t="s">
        <v>107</v>
      </c>
      <c r="AS19" s="990"/>
      <c r="AT19" s="991"/>
      <c r="AU19" s="989" t="s">
        <v>108</v>
      </c>
      <c r="AV19" s="990"/>
      <c r="AW19" s="991"/>
      <c r="AX19" s="603"/>
      <c r="AY19" s="604"/>
      <c r="AZ19" s="605" t="s">
        <v>109</v>
      </c>
      <c r="BA19" s="606"/>
      <c r="BB19" s="604"/>
      <c r="BC19" s="605" t="s">
        <v>110</v>
      </c>
      <c r="BD19" s="607"/>
      <c r="BE19" s="608"/>
      <c r="BF19" s="609" t="s">
        <v>111</v>
      </c>
      <c r="BG19" s="610"/>
      <c r="BH19" s="992" t="s">
        <v>112</v>
      </c>
      <c r="BI19" s="993"/>
      <c r="BJ19" s="993"/>
      <c r="BK19" s="994"/>
      <c r="BL19" s="977" t="s">
        <v>113</v>
      </c>
      <c r="BM19" s="978"/>
      <c r="BN19" s="978"/>
      <c r="BO19" s="977" t="s">
        <v>114</v>
      </c>
      <c r="BP19" s="978"/>
      <c r="BQ19" s="978"/>
      <c r="BR19" s="977" t="s">
        <v>115</v>
      </c>
      <c r="BS19" s="978"/>
      <c r="BT19" s="979"/>
      <c r="BU19" s="306"/>
      <c r="BV19" s="306"/>
      <c r="BW19" s="307"/>
      <c r="BX19" s="308"/>
      <c r="BY19" s="309"/>
    </row>
    <row r="20" spans="1:77" s="6" customFormat="1" ht="63" thickBot="1" x14ac:dyDescent="0.35">
      <c r="A20" s="951"/>
      <c r="B20" s="953"/>
      <c r="C20" s="956"/>
      <c r="D20" s="958"/>
      <c r="E20" s="960"/>
      <c r="F20" s="962"/>
      <c r="G20" s="968"/>
      <c r="H20" s="969"/>
      <c r="I20" s="971"/>
      <c r="J20" s="972"/>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86"/>
      <c r="Y20" s="988"/>
      <c r="Z20" s="988"/>
      <c r="AA20" s="964"/>
      <c r="AB20" s="966"/>
      <c r="AC20" s="966"/>
      <c r="AD20" s="99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52"/>
      <c r="B21" s="954"/>
      <c r="C21" s="980" t="s">
        <v>165</v>
      </c>
      <c r="D21" s="981"/>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sheetData>
  <sheetProtection algorithmName="SHA-512" hashValue="z7thCxWcQusDfIHfwPWQ0SGe9OpxUKu9ff2YTOnu0j7/c/IVwwC/qPVZzFKB3Z4scsNVwSbOh2l7qeseu5H+og==" saltValue="sSL6EJ46I4jjx92ASs3fG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144" priority="27" stopIfTrue="1" operator="between">
      <formula>$R$18</formula>
      <formula>$T$18</formula>
    </cfRule>
    <cfRule type="cellIs" dxfId="143" priority="28" stopIfTrue="1" operator="equal">
      <formula>"""yes"""</formula>
    </cfRule>
    <cfRule type="cellIs" dxfId="142" priority="29" stopIfTrue="1" operator="equal">
      <formula>"NC"</formula>
    </cfRule>
  </conditionalFormatting>
  <conditionalFormatting sqref="S22:S146 P22:P146 V22:V146 BC22:BC146 BF22:BF146 BP22:BP146 BM22:BM146 BS22:BS146">
    <cfRule type="cellIs" dxfId="141" priority="26" stopIfTrue="1" operator="equal">
      <formula>"""NC"""</formula>
    </cfRule>
  </conditionalFormatting>
  <conditionalFormatting sqref="O22:O146 BL22:BL146">
    <cfRule type="cellIs" dxfId="140" priority="25" stopIfTrue="1" operator="equal">
      <formula>"NC"</formula>
    </cfRule>
  </conditionalFormatting>
  <conditionalFormatting sqref="L22:N146">
    <cfRule type="cellIs" dxfId="139" priority="24" stopIfTrue="1" operator="equal">
      <formula>"NC"</formula>
    </cfRule>
  </conditionalFormatting>
  <conditionalFormatting sqref="BU22:BW146">
    <cfRule type="cellIs" dxfId="138" priority="23" stopIfTrue="1" operator="equal">
      <formula>"NC"</formula>
    </cfRule>
  </conditionalFormatting>
  <conditionalFormatting sqref="BH22:BH146">
    <cfRule type="cellIs" dxfId="137" priority="21" stopIfTrue="1" operator="greaterThan">
      <formula>$F$16</formula>
    </cfRule>
    <cfRule type="cellIs" dxfId="136" priority="22" stopIfTrue="1" operator="lessThan">
      <formula>$F$16</formula>
    </cfRule>
  </conditionalFormatting>
  <conditionalFormatting sqref="AN22:AN146">
    <cfRule type="cellIs" dxfId="135" priority="19" stopIfTrue="1" operator="equal">
      <formula>"above"</formula>
    </cfRule>
    <cfRule type="cellIs" dxfId="134" priority="20" stopIfTrue="1" operator="equal">
      <formula>"below"</formula>
    </cfRule>
  </conditionalFormatting>
  <conditionalFormatting sqref="BY22:BY146">
    <cfRule type="cellIs" dxfId="133" priority="17" stopIfTrue="1" operator="equal">
      <formula>$BX$16</formula>
    </cfRule>
    <cfRule type="cellIs" dxfId="132" priority="18" stopIfTrue="1" operator="equal">
      <formula>$BX$15</formula>
    </cfRule>
  </conditionalFormatting>
  <conditionalFormatting sqref="BX22:BX146">
    <cfRule type="cellIs" dxfId="131" priority="16" stopIfTrue="1" operator="greaterThan">
      <formula>0</formula>
    </cfRule>
  </conditionalFormatting>
  <conditionalFormatting sqref="T22:T146">
    <cfRule type="cellIs" dxfId="130" priority="14" stopIfTrue="1" operator="between">
      <formula>0.1</formula>
      <formula>0.9</formula>
    </cfRule>
    <cfRule type="cellIs" dxfId="129" priority="15" stopIfTrue="1" operator="between">
      <formula>1.100001</formula>
      <formula>5</formula>
    </cfRule>
  </conditionalFormatting>
  <conditionalFormatting sqref="Q22:Q146 W22:W146 BA22:BA146 BD22:BD146 BG22:BG146 BQ22:BQ146 BT22:BT146 BN22:BN146">
    <cfRule type="cellIs" dxfId="128" priority="12" stopIfTrue="1" operator="between">
      <formula>0.1</formula>
      <formula>0.9</formula>
    </cfRule>
    <cfRule type="cellIs" dxfId="127" priority="13" stopIfTrue="1" operator="between">
      <formula>1.1000001</formula>
      <formula>5</formula>
    </cfRule>
  </conditionalFormatting>
  <conditionalFormatting sqref="BI22:BK146">
    <cfRule type="cellIs" dxfId="126" priority="11" stopIfTrue="1" operator="equal">
      <formula>"NC"</formula>
    </cfRule>
  </conditionalFormatting>
  <conditionalFormatting sqref="C9 I9 K9">
    <cfRule type="cellIs" dxfId="125" priority="10" stopIfTrue="1" operator="equal">
      <formula>0</formula>
    </cfRule>
  </conditionalFormatting>
  <conditionalFormatting sqref="E9">
    <cfRule type="cellIs" dxfId="124" priority="4" stopIfTrue="1" operator="equal">
      <formula>0</formula>
    </cfRule>
  </conditionalFormatting>
  <conditionalFormatting sqref="C5:D5 J5">
    <cfRule type="cellIs" dxfId="123" priority="9" stopIfTrue="1" operator="equal">
      <formula>0</formula>
    </cfRule>
  </conditionalFormatting>
  <conditionalFormatting sqref="C5:D5 J5 C9 I9">
    <cfRule type="cellIs" dxfId="122" priority="8" stopIfTrue="1" operator="equal">
      <formula>0</formula>
    </cfRule>
  </conditionalFormatting>
  <conditionalFormatting sqref="BK9:BL9">
    <cfRule type="cellIs" dxfId="121" priority="7" stopIfTrue="1" operator="equal">
      <formula>0</formula>
    </cfRule>
  </conditionalFormatting>
  <conditionalFormatting sqref="E9">
    <cfRule type="cellIs" dxfId="120" priority="3" stopIfTrue="1" operator="equal">
      <formula>0</formula>
    </cfRule>
  </conditionalFormatting>
  <conditionalFormatting sqref="BI9">
    <cfRule type="cellIs" dxfId="119" priority="6" stopIfTrue="1" operator="equal">
      <formula>0</formula>
    </cfRule>
  </conditionalFormatting>
  <conditionalFormatting sqref="BI9">
    <cfRule type="cellIs" dxfId="118" priority="5" stopIfTrue="1" operator="equal">
      <formula>0</formula>
    </cfRule>
  </conditionalFormatting>
  <conditionalFormatting sqref="F9">
    <cfRule type="cellIs" dxfId="117" priority="2" stopIfTrue="1" operator="equal">
      <formula>0</formula>
    </cfRule>
  </conditionalFormatting>
  <conditionalFormatting sqref="F9">
    <cfRule type="cellIs" dxfId="116" priority="1" stopIfTrue="1" operator="equal">
      <formula>0</formula>
    </cfRule>
  </conditionalFormatting>
  <dataValidations count="6">
    <dataValidation type="custom" allowBlank="1" showInputMessage="1" showErrorMessage="1" errorTitle="Enter a Y" error="All Campuses must be Title I or Skipped" sqref="D22:D137" xr:uid="{00000000-0002-0000-0C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C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C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C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C00-000004000000}"/>
    <dataValidation type="textLength" allowBlank="1" showInputMessage="1" showErrorMessage="1" error="Please enter three-digit campus number" sqref="B22:B137" xr:uid="{00000000-0002-0000-0C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97" t="str">
        <f>a!B1</f>
        <v>Federal Fiscal Compliance and Reporting Division
Comparability Computation Form (CCF)
2021-2022 School Year</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c r="BK1" s="999"/>
      <c r="BL1" s="448"/>
      <c r="BM1" s="448"/>
      <c r="BN1" s="448"/>
      <c r="BO1" s="448"/>
      <c r="BP1" s="448"/>
      <c r="BQ1" s="448"/>
      <c r="BR1" s="448"/>
      <c r="BS1" s="448"/>
      <c r="BT1" s="449"/>
    </row>
    <row r="2" spans="1:77" ht="12.75" customHeight="1" thickBot="1" x14ac:dyDescent="0.3">
      <c r="A2" s="1000"/>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1"/>
      <c r="AR2" s="1001"/>
      <c r="AS2" s="1001"/>
      <c r="AT2" s="1001"/>
      <c r="AU2" s="1001"/>
      <c r="AV2" s="1001"/>
      <c r="AW2" s="1001"/>
      <c r="AX2" s="1001"/>
      <c r="AY2" s="1001"/>
      <c r="AZ2" s="1001"/>
      <c r="BA2" s="1001"/>
      <c r="BB2" s="1001"/>
      <c r="BC2" s="1001"/>
      <c r="BD2" s="1001"/>
      <c r="BE2" s="1001"/>
      <c r="BF2" s="1001"/>
      <c r="BG2" s="1001"/>
      <c r="BH2" s="1001"/>
      <c r="BI2" s="1001"/>
      <c r="BJ2" s="1001"/>
      <c r="BK2" s="1002"/>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790" t="s">
        <v>50</v>
      </c>
      <c r="B5" s="791"/>
      <c r="C5" s="1005">
        <f>a!D5</f>
        <v>0</v>
      </c>
      <c r="D5" s="1006"/>
      <c r="E5" s="249"/>
      <c r="F5" s="430"/>
      <c r="G5" s="796" t="s">
        <v>49</v>
      </c>
      <c r="H5" s="796"/>
      <c r="I5" s="797"/>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1009">
        <f>a!M7</f>
        <v>0</v>
      </c>
      <c r="G9" s="1008"/>
      <c r="H9" s="657" t="s">
        <v>53</v>
      </c>
      <c r="I9" s="1007">
        <f>a!S5</f>
        <v>0</v>
      </c>
      <c r="J9" s="1008"/>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1010" t="s">
        <v>64</v>
      </c>
      <c r="AZ11" s="1010"/>
      <c r="BA11" s="1010"/>
      <c r="BB11" s="1010"/>
      <c r="BC11" s="1010"/>
      <c r="BD11" s="1010"/>
      <c r="BE11" s="1010"/>
      <c r="BF11" s="1010"/>
      <c r="BG11" s="1010"/>
      <c r="BH11" s="257"/>
      <c r="BI11" s="258"/>
      <c r="BJ11" s="258"/>
      <c r="BK11" s="259"/>
      <c r="BL11" s="930" t="s">
        <v>64</v>
      </c>
      <c r="BM11" s="930"/>
      <c r="BN11" s="930"/>
      <c r="BO11" s="930"/>
      <c r="BP11" s="930"/>
      <c r="BQ11" s="930"/>
      <c r="BR11" s="930"/>
      <c r="BS11" s="930"/>
      <c r="BT11" s="931"/>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928">
        <f>COUNT($BH$22:$BH$147)</f>
        <v>0</v>
      </c>
      <c r="BM12" s="928"/>
      <c r="BN12" s="928"/>
      <c r="BO12" s="928">
        <f>COUNT($BH$22:$BH$147)</f>
        <v>0</v>
      </c>
      <c r="BP12" s="928"/>
      <c r="BQ12" s="928"/>
      <c r="BR12" s="928">
        <f>COUNT($BH$22:$BH$147)</f>
        <v>0</v>
      </c>
      <c r="BS12" s="928"/>
      <c r="BT12" s="929"/>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928">
        <f>COUNTIF($D$22:$D$147,"Y")</f>
        <v>0</v>
      </c>
      <c r="BM13" s="928"/>
      <c r="BN13" s="928"/>
      <c r="BO13" s="928">
        <f>COUNTIF($D$22:$D$147,"Y")</f>
        <v>0</v>
      </c>
      <c r="BP13" s="928"/>
      <c r="BQ13" s="928"/>
      <c r="BR13" s="928">
        <f>COUNTIF($D$22:$D$147,"Y")</f>
        <v>0</v>
      </c>
      <c r="BS13" s="928"/>
      <c r="BT13" s="929"/>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1011" t="s">
        <v>60</v>
      </c>
      <c r="I14" s="1012"/>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928">
        <f>BL12-BL13</f>
        <v>0</v>
      </c>
      <c r="BM14" s="928"/>
      <c r="BN14" s="928"/>
      <c r="BO14" s="928">
        <f>BO12-BO13</f>
        <v>0</v>
      </c>
      <c r="BP14" s="928"/>
      <c r="BQ14" s="928"/>
      <c r="BR14" s="928">
        <f>BR12-BR13</f>
        <v>0</v>
      </c>
      <c r="BS14" s="928"/>
      <c r="BT14" s="929"/>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1003" t="s">
        <v>34</v>
      </c>
      <c r="I15" s="1004"/>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928">
        <f>COUNTIF(BL22:BL147,"Yes")</f>
        <v>0</v>
      </c>
      <c r="BM15" s="928"/>
      <c r="BN15" s="928"/>
      <c r="BO15" s="928">
        <f>COUNTIF(BO22:BO147,"Yes")</f>
        <v>0</v>
      </c>
      <c r="BP15" s="928"/>
      <c r="BQ15" s="928"/>
      <c r="BR15" s="928">
        <f>COUNTIF(BR22:BR147,"Yes")</f>
        <v>0</v>
      </c>
      <c r="BS15" s="928"/>
      <c r="BT15" s="929"/>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932" t="s">
        <v>135</v>
      </c>
      <c r="D16" s="932"/>
      <c r="E16" s="933"/>
      <c r="F16" s="421"/>
      <c r="G16" s="422"/>
      <c r="H16" s="934"/>
      <c r="I16" s="935"/>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928">
        <f>COUNTIF(BL22:BL147,"NC")</f>
        <v>0</v>
      </c>
      <c r="BM16" s="928"/>
      <c r="BN16" s="928"/>
      <c r="BO16" s="928">
        <f>COUNTIF(BO22:BO147,"NC")</f>
        <v>0</v>
      </c>
      <c r="BP16" s="928"/>
      <c r="BQ16" s="928"/>
      <c r="BR16" s="928">
        <f>COUNTIF(BR22:BR147,"NC")</f>
        <v>0</v>
      </c>
      <c r="BS16" s="928"/>
      <c r="BT16" s="929"/>
      <c r="BU16" s="272"/>
      <c r="BV16" s="272"/>
      <c r="BW16" s="272"/>
      <c r="BX16" s="281" t="s">
        <v>84</v>
      </c>
      <c r="BY16" s="286">
        <f>COUNTIF($BY$22:$BY$146,"below")</f>
        <v>0</v>
      </c>
    </row>
    <row r="17" spans="1:77" s="1" customFormat="1" ht="9.9" customHeight="1" thickBot="1" x14ac:dyDescent="0.35">
      <c r="A17" s="569"/>
      <c r="B17" s="570"/>
      <c r="C17" s="570"/>
      <c r="D17" s="571"/>
      <c r="E17" s="936"/>
      <c r="F17" s="938" t="s">
        <v>9</v>
      </c>
      <c r="G17" s="938" t="s">
        <v>9</v>
      </c>
      <c r="H17" s="940" t="s">
        <v>1</v>
      </c>
      <c r="I17" s="940" t="s">
        <v>2</v>
      </c>
      <c r="J17" s="942"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44" t="s">
        <v>17</v>
      </c>
      <c r="Y17" s="946" t="s">
        <v>16</v>
      </c>
      <c r="Z17" s="946" t="s">
        <v>16</v>
      </c>
      <c r="AA17" s="946"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937"/>
      <c r="F18" s="939"/>
      <c r="G18" s="939"/>
      <c r="H18" s="941"/>
      <c r="I18" s="941"/>
      <c r="J18" s="943"/>
      <c r="K18" s="588"/>
      <c r="L18" s="948"/>
      <c r="M18" s="948"/>
      <c r="N18" s="948"/>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45"/>
      <c r="Y18" s="947"/>
      <c r="Z18" s="947"/>
      <c r="AA18" s="947"/>
      <c r="AB18" s="593"/>
      <c r="AC18" s="593"/>
      <c r="AD18" s="593"/>
      <c r="AE18" s="976" t="s">
        <v>91</v>
      </c>
      <c r="AF18" s="976"/>
      <c r="AG18" s="976"/>
      <c r="AH18" s="976" t="s">
        <v>92</v>
      </c>
      <c r="AI18" s="976"/>
      <c r="AJ18" s="976"/>
      <c r="AK18" s="976" t="s">
        <v>93</v>
      </c>
      <c r="AL18" s="976"/>
      <c r="AM18" s="976"/>
      <c r="AN18" s="594"/>
      <c r="AO18" s="976" t="s">
        <v>94</v>
      </c>
      <c r="AP18" s="976"/>
      <c r="AQ18" s="976"/>
      <c r="AR18" s="976" t="s">
        <v>95</v>
      </c>
      <c r="AS18" s="976"/>
      <c r="AT18" s="976"/>
      <c r="AU18" s="976" t="s">
        <v>96</v>
      </c>
      <c r="AV18" s="976"/>
      <c r="AW18" s="976"/>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49" t="s">
        <v>97</v>
      </c>
      <c r="BY18" s="950"/>
    </row>
    <row r="19" spans="1:77" s="6" customFormat="1" ht="16.5" customHeight="1" thickBot="1" x14ac:dyDescent="0.35">
      <c r="A19" s="951" t="s">
        <v>11</v>
      </c>
      <c r="B19" s="953" t="s">
        <v>12</v>
      </c>
      <c r="C19" s="955" t="s">
        <v>0</v>
      </c>
      <c r="D19" s="957" t="s">
        <v>98</v>
      </c>
      <c r="E19" s="959"/>
      <c r="F19" s="961" t="s">
        <v>99</v>
      </c>
      <c r="G19" s="967" t="s">
        <v>18</v>
      </c>
      <c r="H19" s="959" t="s">
        <v>19</v>
      </c>
      <c r="I19" s="970" t="s">
        <v>100</v>
      </c>
      <c r="J19" s="970" t="s">
        <v>101</v>
      </c>
      <c r="K19" s="599"/>
      <c r="L19" s="600" t="s">
        <v>3</v>
      </c>
      <c r="M19" s="601" t="s">
        <v>4</v>
      </c>
      <c r="N19" s="600" t="s">
        <v>5</v>
      </c>
      <c r="O19" s="973" t="s">
        <v>6</v>
      </c>
      <c r="P19" s="974"/>
      <c r="Q19" s="975"/>
      <c r="R19" s="1013" t="s">
        <v>7</v>
      </c>
      <c r="S19" s="983"/>
      <c r="T19" s="1014"/>
      <c r="U19" s="982" t="s">
        <v>8</v>
      </c>
      <c r="V19" s="983"/>
      <c r="W19" s="984"/>
      <c r="X19" s="985" t="s">
        <v>27</v>
      </c>
      <c r="Y19" s="987" t="s">
        <v>28</v>
      </c>
      <c r="Z19" s="987" t="s">
        <v>29</v>
      </c>
      <c r="AA19" s="963" t="s">
        <v>30</v>
      </c>
      <c r="AB19" s="965" t="s">
        <v>102</v>
      </c>
      <c r="AC19" s="965" t="s">
        <v>0</v>
      </c>
      <c r="AD19" s="995" t="s">
        <v>103</v>
      </c>
      <c r="AE19" s="989" t="s">
        <v>104</v>
      </c>
      <c r="AF19" s="990"/>
      <c r="AG19" s="991"/>
      <c r="AH19" s="989" t="s">
        <v>105</v>
      </c>
      <c r="AI19" s="990"/>
      <c r="AJ19" s="991"/>
      <c r="AK19" s="989" t="s">
        <v>106</v>
      </c>
      <c r="AL19" s="990"/>
      <c r="AM19" s="991"/>
      <c r="AN19" s="602"/>
      <c r="AO19" s="989" t="s">
        <v>107</v>
      </c>
      <c r="AP19" s="990"/>
      <c r="AQ19" s="991"/>
      <c r="AR19" s="989" t="s">
        <v>107</v>
      </c>
      <c r="AS19" s="990"/>
      <c r="AT19" s="991"/>
      <c r="AU19" s="989" t="s">
        <v>108</v>
      </c>
      <c r="AV19" s="990"/>
      <c r="AW19" s="991"/>
      <c r="AX19" s="603"/>
      <c r="AY19" s="604"/>
      <c r="AZ19" s="605" t="s">
        <v>109</v>
      </c>
      <c r="BA19" s="606"/>
      <c r="BB19" s="604"/>
      <c r="BC19" s="605" t="s">
        <v>110</v>
      </c>
      <c r="BD19" s="607"/>
      <c r="BE19" s="608"/>
      <c r="BF19" s="609" t="s">
        <v>111</v>
      </c>
      <c r="BG19" s="610"/>
      <c r="BH19" s="992" t="s">
        <v>112</v>
      </c>
      <c r="BI19" s="993"/>
      <c r="BJ19" s="993"/>
      <c r="BK19" s="994"/>
      <c r="BL19" s="977" t="s">
        <v>113</v>
      </c>
      <c r="BM19" s="978"/>
      <c r="BN19" s="978"/>
      <c r="BO19" s="977" t="s">
        <v>114</v>
      </c>
      <c r="BP19" s="978"/>
      <c r="BQ19" s="978"/>
      <c r="BR19" s="977" t="s">
        <v>115</v>
      </c>
      <c r="BS19" s="978"/>
      <c r="BT19" s="979"/>
      <c r="BU19" s="306"/>
      <c r="BV19" s="306"/>
      <c r="BW19" s="307"/>
      <c r="BX19" s="308"/>
      <c r="BY19" s="309"/>
    </row>
    <row r="20" spans="1:77" s="6" customFormat="1" ht="63" thickBot="1" x14ac:dyDescent="0.35">
      <c r="A20" s="951"/>
      <c r="B20" s="953"/>
      <c r="C20" s="956"/>
      <c r="D20" s="958"/>
      <c r="E20" s="960"/>
      <c r="F20" s="962"/>
      <c r="G20" s="968"/>
      <c r="H20" s="969"/>
      <c r="I20" s="971"/>
      <c r="J20" s="972"/>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86"/>
      <c r="Y20" s="988"/>
      <c r="Z20" s="988"/>
      <c r="AA20" s="964"/>
      <c r="AB20" s="966"/>
      <c r="AC20" s="966"/>
      <c r="AD20" s="99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52"/>
      <c r="B21" s="954"/>
      <c r="C21" s="980" t="s">
        <v>165</v>
      </c>
      <c r="D21" s="981"/>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sheetData>
  <sheetProtection algorithmName="SHA-512" hashValue="UpNeYtl9tO8/B52mN1ifGacuxR4qDGHVXmUXakiXsJSPRatfkJSF4Kc6zrpOO1OV77aoYT0bvvE70vEjdj6ySg==" saltValue="X4IkUxYl/IOtYCM9vwXre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115" priority="27" stopIfTrue="1" operator="between">
      <formula>$R$18</formula>
      <formula>$T$18</formula>
    </cfRule>
    <cfRule type="cellIs" dxfId="114" priority="28" stopIfTrue="1" operator="equal">
      <formula>"""yes"""</formula>
    </cfRule>
    <cfRule type="cellIs" dxfId="113" priority="29" stopIfTrue="1" operator="equal">
      <formula>"NC"</formula>
    </cfRule>
  </conditionalFormatting>
  <conditionalFormatting sqref="S22:S146 P22:P146 V22:V146 BC22:BC146 BF22:BF146 BP22:BP146 BM22:BM146 BS22:BS146">
    <cfRule type="cellIs" dxfId="112" priority="26" stopIfTrue="1" operator="equal">
      <formula>"""NC"""</formula>
    </cfRule>
  </conditionalFormatting>
  <conditionalFormatting sqref="O22:O146 BL22:BL146">
    <cfRule type="cellIs" dxfId="111" priority="25" stopIfTrue="1" operator="equal">
      <formula>"NC"</formula>
    </cfRule>
  </conditionalFormatting>
  <conditionalFormatting sqref="L22:N146">
    <cfRule type="cellIs" dxfId="110" priority="24" stopIfTrue="1" operator="equal">
      <formula>"NC"</formula>
    </cfRule>
  </conditionalFormatting>
  <conditionalFormatting sqref="BU22:BW146">
    <cfRule type="cellIs" dxfId="109" priority="23" stopIfTrue="1" operator="equal">
      <formula>"NC"</formula>
    </cfRule>
  </conditionalFormatting>
  <conditionalFormatting sqref="BH22:BH146">
    <cfRule type="cellIs" dxfId="108" priority="21" stopIfTrue="1" operator="greaterThan">
      <formula>$F$16</formula>
    </cfRule>
    <cfRule type="cellIs" dxfId="107" priority="22" stopIfTrue="1" operator="lessThan">
      <formula>$F$16</formula>
    </cfRule>
  </conditionalFormatting>
  <conditionalFormatting sqref="AN22:AN146">
    <cfRule type="cellIs" dxfId="106" priority="19" stopIfTrue="1" operator="equal">
      <formula>"above"</formula>
    </cfRule>
    <cfRule type="cellIs" dxfId="105" priority="20" stopIfTrue="1" operator="equal">
      <formula>"below"</formula>
    </cfRule>
  </conditionalFormatting>
  <conditionalFormatting sqref="BY22:BY146">
    <cfRule type="cellIs" dxfId="104" priority="17" stopIfTrue="1" operator="equal">
      <formula>$BX$16</formula>
    </cfRule>
    <cfRule type="cellIs" dxfId="103" priority="18" stopIfTrue="1" operator="equal">
      <formula>$BX$15</formula>
    </cfRule>
  </conditionalFormatting>
  <conditionalFormatting sqref="BX22:BX146">
    <cfRule type="cellIs" dxfId="102" priority="16" stopIfTrue="1" operator="greaterThan">
      <formula>0</formula>
    </cfRule>
  </conditionalFormatting>
  <conditionalFormatting sqref="T22:T146">
    <cfRule type="cellIs" dxfId="101" priority="14" stopIfTrue="1" operator="between">
      <formula>0.1</formula>
      <formula>0.9</formula>
    </cfRule>
    <cfRule type="cellIs" dxfId="100" priority="15" stopIfTrue="1" operator="between">
      <formula>1.100001</formula>
      <formula>5</formula>
    </cfRule>
  </conditionalFormatting>
  <conditionalFormatting sqref="Q22:Q146 W22:W146 BA22:BA146 BD22:BD146 BG22:BG146 BQ22:BQ146 BT22:BT146 BN22:BN146">
    <cfRule type="cellIs" dxfId="99" priority="12" stopIfTrue="1" operator="between">
      <formula>0.1</formula>
      <formula>0.9</formula>
    </cfRule>
    <cfRule type="cellIs" dxfId="98" priority="13" stopIfTrue="1" operator="between">
      <formula>1.1000001</formula>
      <formula>5</formula>
    </cfRule>
  </conditionalFormatting>
  <conditionalFormatting sqref="BI22:BK146">
    <cfRule type="cellIs" dxfId="97" priority="11" stopIfTrue="1" operator="equal">
      <formula>"NC"</formula>
    </cfRule>
  </conditionalFormatting>
  <conditionalFormatting sqref="C9 I9 K9">
    <cfRule type="cellIs" dxfId="96" priority="10" stopIfTrue="1" operator="equal">
      <formula>0</formula>
    </cfRule>
  </conditionalFormatting>
  <conditionalFormatting sqref="E9">
    <cfRule type="cellIs" dxfId="95" priority="4" stopIfTrue="1" operator="equal">
      <formula>0</formula>
    </cfRule>
  </conditionalFormatting>
  <conditionalFormatting sqref="C5:D5 J5">
    <cfRule type="cellIs" dxfId="94" priority="9" stopIfTrue="1" operator="equal">
      <formula>0</formula>
    </cfRule>
  </conditionalFormatting>
  <conditionalFormatting sqref="C5:D5 J5 C9 I9">
    <cfRule type="cellIs" dxfId="93" priority="8" stopIfTrue="1" operator="equal">
      <formula>0</formula>
    </cfRule>
  </conditionalFormatting>
  <conditionalFormatting sqref="BK9:BL9">
    <cfRule type="cellIs" dxfId="92" priority="7" stopIfTrue="1" operator="equal">
      <formula>0</formula>
    </cfRule>
  </conditionalFormatting>
  <conditionalFormatting sqref="E9">
    <cfRule type="cellIs" dxfId="91" priority="3" stopIfTrue="1" operator="equal">
      <formula>0</formula>
    </cfRule>
  </conditionalFormatting>
  <conditionalFormatting sqref="BI9">
    <cfRule type="cellIs" dxfId="90" priority="6" stopIfTrue="1" operator="equal">
      <formula>0</formula>
    </cfRule>
  </conditionalFormatting>
  <conditionalFormatting sqref="BI9">
    <cfRule type="cellIs" dxfId="89" priority="5" stopIfTrue="1" operator="equal">
      <formula>0</formula>
    </cfRule>
  </conditionalFormatting>
  <conditionalFormatting sqref="F9">
    <cfRule type="cellIs" dxfId="88" priority="2" stopIfTrue="1" operator="equal">
      <formula>0</formula>
    </cfRule>
  </conditionalFormatting>
  <conditionalFormatting sqref="F9">
    <cfRule type="cellIs" dxfId="87" priority="1" stopIfTrue="1" operator="equal">
      <formula>0</formula>
    </cfRule>
  </conditionalFormatting>
  <dataValidations count="6">
    <dataValidation type="textLength" allowBlank="1" showInputMessage="1" showErrorMessage="1" error="Please enter three-digit campus number" sqref="B22:B137" xr:uid="{00000000-0002-0000-0D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D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D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D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D00-000004000000}">
      <formula1>6</formula1>
      <formula2>6</formula2>
    </dataValidation>
    <dataValidation type="custom" allowBlank="1" showInputMessage="1" showErrorMessage="1" errorTitle="Enter a Y" error="All Campuses must be Title I or Skipped" sqref="D22:D137" xr:uid="{00000000-0002-0000-0D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97" t="str">
        <f>a!B1</f>
        <v>Federal Fiscal Compliance and Reporting Division
Comparability Computation Form (CCF)
2021-2022 School Year</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c r="BK1" s="999"/>
      <c r="BL1" s="448"/>
      <c r="BM1" s="448"/>
      <c r="BN1" s="448"/>
      <c r="BO1" s="448"/>
      <c r="BP1" s="448"/>
      <c r="BQ1" s="448"/>
      <c r="BR1" s="448"/>
      <c r="BS1" s="448"/>
      <c r="BT1" s="449"/>
    </row>
    <row r="2" spans="1:77" ht="12.75" customHeight="1" thickBot="1" x14ac:dyDescent="0.3">
      <c r="A2" s="1000"/>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1"/>
      <c r="AR2" s="1001"/>
      <c r="AS2" s="1001"/>
      <c r="AT2" s="1001"/>
      <c r="AU2" s="1001"/>
      <c r="AV2" s="1001"/>
      <c r="AW2" s="1001"/>
      <c r="AX2" s="1001"/>
      <c r="AY2" s="1001"/>
      <c r="AZ2" s="1001"/>
      <c r="BA2" s="1001"/>
      <c r="BB2" s="1001"/>
      <c r="BC2" s="1001"/>
      <c r="BD2" s="1001"/>
      <c r="BE2" s="1001"/>
      <c r="BF2" s="1001"/>
      <c r="BG2" s="1001"/>
      <c r="BH2" s="1001"/>
      <c r="BI2" s="1001"/>
      <c r="BJ2" s="1001"/>
      <c r="BK2" s="1002"/>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790" t="s">
        <v>50</v>
      </c>
      <c r="B5" s="791"/>
      <c r="C5" s="1005">
        <f>a!D5</f>
        <v>0</v>
      </c>
      <c r="D5" s="1006"/>
      <c r="E5" s="249"/>
      <c r="F5" s="430"/>
      <c r="G5" s="796" t="s">
        <v>49</v>
      </c>
      <c r="H5" s="796"/>
      <c r="I5" s="797"/>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1009">
        <f>a!M7</f>
        <v>0</v>
      </c>
      <c r="G9" s="1008"/>
      <c r="H9" s="657" t="s">
        <v>53</v>
      </c>
      <c r="I9" s="1007">
        <f>a!S5</f>
        <v>0</v>
      </c>
      <c r="J9" s="1008"/>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1010" t="s">
        <v>64</v>
      </c>
      <c r="AZ11" s="1010"/>
      <c r="BA11" s="1010"/>
      <c r="BB11" s="1010"/>
      <c r="BC11" s="1010"/>
      <c r="BD11" s="1010"/>
      <c r="BE11" s="1010"/>
      <c r="BF11" s="1010"/>
      <c r="BG11" s="1010"/>
      <c r="BH11" s="257"/>
      <c r="BI11" s="258"/>
      <c r="BJ11" s="258"/>
      <c r="BK11" s="259"/>
      <c r="BL11" s="930" t="s">
        <v>64</v>
      </c>
      <c r="BM11" s="930"/>
      <c r="BN11" s="930"/>
      <c r="BO11" s="930"/>
      <c r="BP11" s="930"/>
      <c r="BQ11" s="930"/>
      <c r="BR11" s="930"/>
      <c r="BS11" s="930"/>
      <c r="BT11" s="931"/>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928">
        <f>COUNT($BH$22:$BH$147)</f>
        <v>0</v>
      </c>
      <c r="BM12" s="928"/>
      <c r="BN12" s="928"/>
      <c r="BO12" s="928">
        <f>COUNT($BH$22:$BH$147)</f>
        <v>0</v>
      </c>
      <c r="BP12" s="928"/>
      <c r="BQ12" s="928"/>
      <c r="BR12" s="928">
        <f>COUNT($BH$22:$BH$147)</f>
        <v>0</v>
      </c>
      <c r="BS12" s="928"/>
      <c r="BT12" s="929"/>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928">
        <f>COUNTIF($D$22:$D$147,"Y")</f>
        <v>0</v>
      </c>
      <c r="BM13" s="928"/>
      <c r="BN13" s="928"/>
      <c r="BO13" s="928">
        <f>COUNTIF($D$22:$D$147,"Y")</f>
        <v>0</v>
      </c>
      <c r="BP13" s="928"/>
      <c r="BQ13" s="928"/>
      <c r="BR13" s="928">
        <f>COUNTIF($D$22:$D$147,"Y")</f>
        <v>0</v>
      </c>
      <c r="BS13" s="928"/>
      <c r="BT13" s="929"/>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1011" t="s">
        <v>60</v>
      </c>
      <c r="I14" s="1012"/>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928">
        <f>BL12-BL13</f>
        <v>0</v>
      </c>
      <c r="BM14" s="928"/>
      <c r="BN14" s="928"/>
      <c r="BO14" s="928">
        <f>BO12-BO13</f>
        <v>0</v>
      </c>
      <c r="BP14" s="928"/>
      <c r="BQ14" s="928"/>
      <c r="BR14" s="928">
        <f>BR12-BR13</f>
        <v>0</v>
      </c>
      <c r="BS14" s="928"/>
      <c r="BT14" s="929"/>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1003" t="s">
        <v>34</v>
      </c>
      <c r="I15" s="1004"/>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928">
        <f>COUNTIF(BL22:BL147,"Yes")</f>
        <v>0</v>
      </c>
      <c r="BM15" s="928"/>
      <c r="BN15" s="928"/>
      <c r="BO15" s="928">
        <f>COUNTIF(BO22:BO147,"Yes")</f>
        <v>0</v>
      </c>
      <c r="BP15" s="928"/>
      <c r="BQ15" s="928"/>
      <c r="BR15" s="928">
        <f>COUNTIF(BR22:BR147,"Yes")</f>
        <v>0</v>
      </c>
      <c r="BS15" s="928"/>
      <c r="BT15" s="929"/>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932" t="s">
        <v>135</v>
      </c>
      <c r="D16" s="932"/>
      <c r="E16" s="933"/>
      <c r="F16" s="421"/>
      <c r="G16" s="422"/>
      <c r="H16" s="934"/>
      <c r="I16" s="935"/>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928">
        <f>COUNTIF(BL22:BL147,"NC")</f>
        <v>0</v>
      </c>
      <c r="BM16" s="928"/>
      <c r="BN16" s="928"/>
      <c r="BO16" s="928">
        <f>COUNTIF(BO22:BO147,"NC")</f>
        <v>0</v>
      </c>
      <c r="BP16" s="928"/>
      <c r="BQ16" s="928"/>
      <c r="BR16" s="928">
        <f>COUNTIF(BR22:BR147,"NC")</f>
        <v>0</v>
      </c>
      <c r="BS16" s="928"/>
      <c r="BT16" s="929"/>
      <c r="BU16" s="272"/>
      <c r="BV16" s="272"/>
      <c r="BW16" s="272"/>
      <c r="BX16" s="281" t="s">
        <v>84</v>
      </c>
      <c r="BY16" s="286">
        <f>COUNTIF($BY$22:$BY$146,"below")</f>
        <v>0</v>
      </c>
    </row>
    <row r="17" spans="1:77" s="1" customFormat="1" ht="9.9" customHeight="1" thickBot="1" x14ac:dyDescent="0.35">
      <c r="A17" s="569"/>
      <c r="B17" s="570"/>
      <c r="C17" s="570"/>
      <c r="D17" s="571"/>
      <c r="E17" s="936"/>
      <c r="F17" s="938" t="s">
        <v>9</v>
      </c>
      <c r="G17" s="938" t="s">
        <v>9</v>
      </c>
      <c r="H17" s="940" t="s">
        <v>1</v>
      </c>
      <c r="I17" s="940" t="s">
        <v>2</v>
      </c>
      <c r="J17" s="942"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44" t="s">
        <v>17</v>
      </c>
      <c r="Y17" s="946" t="s">
        <v>16</v>
      </c>
      <c r="Z17" s="946" t="s">
        <v>16</v>
      </c>
      <c r="AA17" s="946"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937"/>
      <c r="F18" s="939"/>
      <c r="G18" s="939"/>
      <c r="H18" s="941"/>
      <c r="I18" s="941"/>
      <c r="J18" s="943"/>
      <c r="K18" s="588"/>
      <c r="L18" s="948"/>
      <c r="M18" s="948"/>
      <c r="N18" s="948"/>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45"/>
      <c r="Y18" s="947"/>
      <c r="Z18" s="947"/>
      <c r="AA18" s="947"/>
      <c r="AB18" s="593"/>
      <c r="AC18" s="593"/>
      <c r="AD18" s="593"/>
      <c r="AE18" s="976" t="s">
        <v>91</v>
      </c>
      <c r="AF18" s="976"/>
      <c r="AG18" s="976"/>
      <c r="AH18" s="976" t="s">
        <v>92</v>
      </c>
      <c r="AI18" s="976"/>
      <c r="AJ18" s="976"/>
      <c r="AK18" s="976" t="s">
        <v>93</v>
      </c>
      <c r="AL18" s="976"/>
      <c r="AM18" s="976"/>
      <c r="AN18" s="594"/>
      <c r="AO18" s="976" t="s">
        <v>94</v>
      </c>
      <c r="AP18" s="976"/>
      <c r="AQ18" s="976"/>
      <c r="AR18" s="976" t="s">
        <v>95</v>
      </c>
      <c r="AS18" s="976"/>
      <c r="AT18" s="976"/>
      <c r="AU18" s="976" t="s">
        <v>96</v>
      </c>
      <c r="AV18" s="976"/>
      <c r="AW18" s="976"/>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49" t="s">
        <v>97</v>
      </c>
      <c r="BY18" s="950"/>
    </row>
    <row r="19" spans="1:77" s="6" customFormat="1" ht="16.5" customHeight="1" thickBot="1" x14ac:dyDescent="0.35">
      <c r="A19" s="951" t="s">
        <v>11</v>
      </c>
      <c r="B19" s="953" t="s">
        <v>12</v>
      </c>
      <c r="C19" s="955" t="s">
        <v>0</v>
      </c>
      <c r="D19" s="957" t="s">
        <v>98</v>
      </c>
      <c r="E19" s="959"/>
      <c r="F19" s="961" t="s">
        <v>99</v>
      </c>
      <c r="G19" s="967" t="s">
        <v>18</v>
      </c>
      <c r="H19" s="959" t="s">
        <v>19</v>
      </c>
      <c r="I19" s="970" t="s">
        <v>100</v>
      </c>
      <c r="J19" s="970" t="s">
        <v>101</v>
      </c>
      <c r="K19" s="599"/>
      <c r="L19" s="600" t="s">
        <v>3</v>
      </c>
      <c r="M19" s="601" t="s">
        <v>4</v>
      </c>
      <c r="N19" s="600" t="s">
        <v>5</v>
      </c>
      <c r="O19" s="973" t="s">
        <v>6</v>
      </c>
      <c r="P19" s="974"/>
      <c r="Q19" s="975"/>
      <c r="R19" s="1013" t="s">
        <v>7</v>
      </c>
      <c r="S19" s="983"/>
      <c r="T19" s="1014"/>
      <c r="U19" s="982" t="s">
        <v>8</v>
      </c>
      <c r="V19" s="983"/>
      <c r="W19" s="984"/>
      <c r="X19" s="985" t="s">
        <v>27</v>
      </c>
      <c r="Y19" s="987" t="s">
        <v>28</v>
      </c>
      <c r="Z19" s="987" t="s">
        <v>29</v>
      </c>
      <c r="AA19" s="963" t="s">
        <v>30</v>
      </c>
      <c r="AB19" s="965" t="s">
        <v>102</v>
      </c>
      <c r="AC19" s="965" t="s">
        <v>0</v>
      </c>
      <c r="AD19" s="995" t="s">
        <v>103</v>
      </c>
      <c r="AE19" s="989" t="s">
        <v>104</v>
      </c>
      <c r="AF19" s="990"/>
      <c r="AG19" s="991"/>
      <c r="AH19" s="989" t="s">
        <v>105</v>
      </c>
      <c r="AI19" s="990"/>
      <c r="AJ19" s="991"/>
      <c r="AK19" s="989" t="s">
        <v>106</v>
      </c>
      <c r="AL19" s="990"/>
      <c r="AM19" s="991"/>
      <c r="AN19" s="602"/>
      <c r="AO19" s="989" t="s">
        <v>107</v>
      </c>
      <c r="AP19" s="990"/>
      <c r="AQ19" s="991"/>
      <c r="AR19" s="989" t="s">
        <v>107</v>
      </c>
      <c r="AS19" s="990"/>
      <c r="AT19" s="991"/>
      <c r="AU19" s="989" t="s">
        <v>108</v>
      </c>
      <c r="AV19" s="990"/>
      <c r="AW19" s="991"/>
      <c r="AX19" s="603"/>
      <c r="AY19" s="604"/>
      <c r="AZ19" s="605" t="s">
        <v>109</v>
      </c>
      <c r="BA19" s="606"/>
      <c r="BB19" s="604"/>
      <c r="BC19" s="605" t="s">
        <v>110</v>
      </c>
      <c r="BD19" s="607"/>
      <c r="BE19" s="608"/>
      <c r="BF19" s="609" t="s">
        <v>111</v>
      </c>
      <c r="BG19" s="610"/>
      <c r="BH19" s="992" t="s">
        <v>112</v>
      </c>
      <c r="BI19" s="993"/>
      <c r="BJ19" s="993"/>
      <c r="BK19" s="994"/>
      <c r="BL19" s="977" t="s">
        <v>113</v>
      </c>
      <c r="BM19" s="978"/>
      <c r="BN19" s="978"/>
      <c r="BO19" s="977" t="s">
        <v>114</v>
      </c>
      <c r="BP19" s="978"/>
      <c r="BQ19" s="978"/>
      <c r="BR19" s="977" t="s">
        <v>115</v>
      </c>
      <c r="BS19" s="978"/>
      <c r="BT19" s="979"/>
      <c r="BU19" s="306"/>
      <c r="BV19" s="306"/>
      <c r="BW19" s="307"/>
      <c r="BX19" s="308"/>
      <c r="BY19" s="309"/>
    </row>
    <row r="20" spans="1:77" s="6" customFormat="1" ht="63" thickBot="1" x14ac:dyDescent="0.35">
      <c r="A20" s="951"/>
      <c r="B20" s="953"/>
      <c r="C20" s="956"/>
      <c r="D20" s="958"/>
      <c r="E20" s="960"/>
      <c r="F20" s="962"/>
      <c r="G20" s="968"/>
      <c r="H20" s="969"/>
      <c r="I20" s="971"/>
      <c r="J20" s="972"/>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86"/>
      <c r="Y20" s="988"/>
      <c r="Z20" s="988"/>
      <c r="AA20" s="964"/>
      <c r="AB20" s="966"/>
      <c r="AC20" s="966"/>
      <c r="AD20" s="99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52"/>
      <c r="B21" s="954"/>
      <c r="C21" s="980" t="s">
        <v>165</v>
      </c>
      <c r="D21" s="981"/>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sheetData>
  <sheetProtection algorithmName="SHA-512" hashValue="2J4TOxrvdanEE/lz7y/k/rLNTn99YZZsm1afojtUffVStTzUkNnpTlUaHdwarfeNi+VovariDoTRIuT+Z+25Yw==" saltValue="pS4rZrQOaeSZrk9d7BYNvQ=="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86" priority="27" stopIfTrue="1" operator="between">
      <formula>$R$18</formula>
      <formula>$T$18</formula>
    </cfRule>
    <cfRule type="cellIs" dxfId="85" priority="28" stopIfTrue="1" operator="equal">
      <formula>"""yes"""</formula>
    </cfRule>
    <cfRule type="cellIs" dxfId="84" priority="29" stopIfTrue="1" operator="equal">
      <formula>"NC"</formula>
    </cfRule>
  </conditionalFormatting>
  <conditionalFormatting sqref="S22:S146 P22:P146 V22:V146 BC22:BC146 BF22:BF146 BP22:BP146 BM22:BM146 BS22:BS146">
    <cfRule type="cellIs" dxfId="83" priority="26" stopIfTrue="1" operator="equal">
      <formula>"""NC"""</formula>
    </cfRule>
  </conditionalFormatting>
  <conditionalFormatting sqref="O22:O146 BL22:BL146">
    <cfRule type="cellIs" dxfId="82" priority="25" stopIfTrue="1" operator="equal">
      <formula>"NC"</formula>
    </cfRule>
  </conditionalFormatting>
  <conditionalFormatting sqref="L22:N146">
    <cfRule type="cellIs" dxfId="81" priority="24" stopIfTrue="1" operator="equal">
      <formula>"NC"</formula>
    </cfRule>
  </conditionalFormatting>
  <conditionalFormatting sqref="BU22:BW146">
    <cfRule type="cellIs" dxfId="80" priority="23" stopIfTrue="1" operator="equal">
      <formula>"NC"</formula>
    </cfRule>
  </conditionalFormatting>
  <conditionalFormatting sqref="BH22:BH146">
    <cfRule type="cellIs" dxfId="79" priority="21" stopIfTrue="1" operator="greaterThan">
      <formula>$F$16</formula>
    </cfRule>
    <cfRule type="cellIs" dxfId="78" priority="22" stopIfTrue="1" operator="lessThan">
      <formula>$F$16</formula>
    </cfRule>
  </conditionalFormatting>
  <conditionalFormatting sqref="AN22:AN146">
    <cfRule type="cellIs" dxfId="77" priority="19" stopIfTrue="1" operator="equal">
      <formula>"above"</formula>
    </cfRule>
    <cfRule type="cellIs" dxfId="76" priority="20" stopIfTrue="1" operator="equal">
      <formula>"below"</formula>
    </cfRule>
  </conditionalFormatting>
  <conditionalFormatting sqref="BY22:BY146">
    <cfRule type="cellIs" dxfId="75" priority="17" stopIfTrue="1" operator="equal">
      <formula>$BX$16</formula>
    </cfRule>
    <cfRule type="cellIs" dxfId="74" priority="18" stopIfTrue="1" operator="equal">
      <formula>$BX$15</formula>
    </cfRule>
  </conditionalFormatting>
  <conditionalFormatting sqref="BX22:BX146">
    <cfRule type="cellIs" dxfId="73" priority="16" stopIfTrue="1" operator="greaterThan">
      <formula>0</formula>
    </cfRule>
  </conditionalFormatting>
  <conditionalFormatting sqref="T22:T146">
    <cfRule type="cellIs" dxfId="72" priority="14" stopIfTrue="1" operator="between">
      <formula>0.1</formula>
      <formula>0.9</formula>
    </cfRule>
    <cfRule type="cellIs" dxfId="71" priority="15" stopIfTrue="1" operator="between">
      <formula>1.100001</formula>
      <formula>5</formula>
    </cfRule>
  </conditionalFormatting>
  <conditionalFormatting sqref="Q22:Q146 W22:W146 BA22:BA146 BD22:BD146 BG22:BG146 BQ22:BQ146 BT22:BT146 BN22:BN146">
    <cfRule type="cellIs" dxfId="70" priority="12" stopIfTrue="1" operator="between">
      <formula>0.1</formula>
      <formula>0.9</formula>
    </cfRule>
    <cfRule type="cellIs" dxfId="69" priority="13" stopIfTrue="1" operator="between">
      <formula>1.1000001</formula>
      <formula>5</formula>
    </cfRule>
  </conditionalFormatting>
  <conditionalFormatting sqref="BI22:BK146">
    <cfRule type="cellIs" dxfId="68" priority="11" stopIfTrue="1" operator="equal">
      <formula>"NC"</formula>
    </cfRule>
  </conditionalFormatting>
  <conditionalFormatting sqref="C9 I9 K9">
    <cfRule type="cellIs" dxfId="67" priority="10" stopIfTrue="1" operator="equal">
      <formula>0</formula>
    </cfRule>
  </conditionalFormatting>
  <conditionalFormatting sqref="E9">
    <cfRule type="cellIs" dxfId="66" priority="4" stopIfTrue="1" operator="equal">
      <formula>0</formula>
    </cfRule>
  </conditionalFormatting>
  <conditionalFormatting sqref="C5:D5 J5">
    <cfRule type="cellIs" dxfId="65" priority="9" stopIfTrue="1" operator="equal">
      <formula>0</formula>
    </cfRule>
  </conditionalFormatting>
  <conditionalFormatting sqref="C5:D5 J5 C9 I9">
    <cfRule type="cellIs" dxfId="64" priority="8" stopIfTrue="1" operator="equal">
      <formula>0</formula>
    </cfRule>
  </conditionalFormatting>
  <conditionalFormatting sqref="BK9:BL9">
    <cfRule type="cellIs" dxfId="63" priority="7" stopIfTrue="1" operator="equal">
      <formula>0</formula>
    </cfRule>
  </conditionalFormatting>
  <conditionalFormatting sqref="E9">
    <cfRule type="cellIs" dxfId="62" priority="3" stopIfTrue="1" operator="equal">
      <formula>0</formula>
    </cfRule>
  </conditionalFormatting>
  <conditionalFormatting sqref="BI9">
    <cfRule type="cellIs" dxfId="61" priority="6" stopIfTrue="1" operator="equal">
      <formula>0</formula>
    </cfRule>
  </conditionalFormatting>
  <conditionalFormatting sqref="BI9">
    <cfRule type="cellIs" dxfId="60" priority="5" stopIfTrue="1" operator="equal">
      <formula>0</formula>
    </cfRule>
  </conditionalFormatting>
  <conditionalFormatting sqref="F9">
    <cfRule type="cellIs" dxfId="59" priority="2" stopIfTrue="1" operator="equal">
      <formula>0</formula>
    </cfRule>
  </conditionalFormatting>
  <conditionalFormatting sqref="F9">
    <cfRule type="cellIs" dxfId="58" priority="1" stopIfTrue="1" operator="equal">
      <formula>0</formula>
    </cfRule>
  </conditionalFormatting>
  <dataValidations count="6">
    <dataValidation type="custom" allowBlank="1" showInputMessage="1" showErrorMessage="1" errorTitle="Enter a Y" error="All Campuses must be Title I or Skipped" sqref="D22:D137" xr:uid="{00000000-0002-0000-0E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E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E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E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E00-000004000000}"/>
    <dataValidation type="textLength" allowBlank="1" showInputMessage="1" showErrorMessage="1" error="Please enter three-digit campus number" sqref="B22:B137" xr:uid="{00000000-0002-0000-0E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97" t="str">
        <f>a!B1</f>
        <v>Federal Fiscal Compliance and Reporting Division
Comparability Computation Form (CCF)
2021-2022 School Year</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c r="BK1" s="999"/>
      <c r="BL1" s="448"/>
      <c r="BM1" s="448"/>
      <c r="BN1" s="448"/>
      <c r="BO1" s="448"/>
      <c r="BP1" s="448"/>
      <c r="BQ1" s="448"/>
      <c r="BR1" s="448"/>
      <c r="BS1" s="448"/>
      <c r="BT1" s="449"/>
    </row>
    <row r="2" spans="1:77" ht="12.75" customHeight="1" thickBot="1" x14ac:dyDescent="0.3">
      <c r="A2" s="1000"/>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1"/>
      <c r="AR2" s="1001"/>
      <c r="AS2" s="1001"/>
      <c r="AT2" s="1001"/>
      <c r="AU2" s="1001"/>
      <c r="AV2" s="1001"/>
      <c r="AW2" s="1001"/>
      <c r="AX2" s="1001"/>
      <c r="AY2" s="1001"/>
      <c r="AZ2" s="1001"/>
      <c r="BA2" s="1001"/>
      <c r="BB2" s="1001"/>
      <c r="BC2" s="1001"/>
      <c r="BD2" s="1001"/>
      <c r="BE2" s="1001"/>
      <c r="BF2" s="1001"/>
      <c r="BG2" s="1001"/>
      <c r="BH2" s="1001"/>
      <c r="BI2" s="1001"/>
      <c r="BJ2" s="1001"/>
      <c r="BK2" s="1002"/>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790" t="s">
        <v>50</v>
      </c>
      <c r="B5" s="791"/>
      <c r="C5" s="1005">
        <f>a!D5</f>
        <v>0</v>
      </c>
      <c r="D5" s="1006"/>
      <c r="E5" s="249"/>
      <c r="F5" s="430"/>
      <c r="G5" s="796" t="s">
        <v>49</v>
      </c>
      <c r="H5" s="796"/>
      <c r="I5" s="797"/>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1009">
        <f>a!M7</f>
        <v>0</v>
      </c>
      <c r="G9" s="1008"/>
      <c r="H9" s="657" t="s">
        <v>53</v>
      </c>
      <c r="I9" s="1007">
        <f>a!S5</f>
        <v>0</v>
      </c>
      <c r="J9" s="1008"/>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1010" t="s">
        <v>64</v>
      </c>
      <c r="AZ11" s="1010"/>
      <c r="BA11" s="1010"/>
      <c r="BB11" s="1010"/>
      <c r="BC11" s="1010"/>
      <c r="BD11" s="1010"/>
      <c r="BE11" s="1010"/>
      <c r="BF11" s="1010"/>
      <c r="BG11" s="1010"/>
      <c r="BH11" s="257"/>
      <c r="BI11" s="258"/>
      <c r="BJ11" s="258"/>
      <c r="BK11" s="259"/>
      <c r="BL11" s="930" t="s">
        <v>64</v>
      </c>
      <c r="BM11" s="930"/>
      <c r="BN11" s="930"/>
      <c r="BO11" s="930"/>
      <c r="BP11" s="930"/>
      <c r="BQ11" s="930"/>
      <c r="BR11" s="930"/>
      <c r="BS11" s="930"/>
      <c r="BT11" s="931"/>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928">
        <f>COUNT($BH$22:$BH$147)</f>
        <v>0</v>
      </c>
      <c r="BM12" s="928"/>
      <c r="BN12" s="928"/>
      <c r="BO12" s="928">
        <f>COUNT($BH$22:$BH$147)</f>
        <v>0</v>
      </c>
      <c r="BP12" s="928"/>
      <c r="BQ12" s="928"/>
      <c r="BR12" s="928">
        <f>COUNT($BH$22:$BH$147)</f>
        <v>0</v>
      </c>
      <c r="BS12" s="928"/>
      <c r="BT12" s="929"/>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928">
        <f>COUNTIF($D$22:$D$147,"Y")</f>
        <v>0</v>
      </c>
      <c r="BM13" s="928"/>
      <c r="BN13" s="928"/>
      <c r="BO13" s="928">
        <f>COUNTIF($D$22:$D$147,"Y")</f>
        <v>0</v>
      </c>
      <c r="BP13" s="928"/>
      <c r="BQ13" s="928"/>
      <c r="BR13" s="928">
        <f>COUNTIF($D$22:$D$147,"Y")</f>
        <v>0</v>
      </c>
      <c r="BS13" s="928"/>
      <c r="BT13" s="929"/>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1011" t="s">
        <v>60</v>
      </c>
      <c r="I14" s="1012"/>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928">
        <f>BL12-BL13</f>
        <v>0</v>
      </c>
      <c r="BM14" s="928"/>
      <c r="BN14" s="928"/>
      <c r="BO14" s="928">
        <f>BO12-BO13</f>
        <v>0</v>
      </c>
      <c r="BP14" s="928"/>
      <c r="BQ14" s="928"/>
      <c r="BR14" s="928">
        <f>BR12-BR13</f>
        <v>0</v>
      </c>
      <c r="BS14" s="928"/>
      <c r="BT14" s="929"/>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1003" t="s">
        <v>34</v>
      </c>
      <c r="I15" s="1004"/>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928">
        <f>COUNTIF(BL22:BL147,"Yes")</f>
        <v>0</v>
      </c>
      <c r="BM15" s="928"/>
      <c r="BN15" s="928"/>
      <c r="BO15" s="928">
        <f>COUNTIF(BO22:BO147,"Yes")</f>
        <v>0</v>
      </c>
      <c r="BP15" s="928"/>
      <c r="BQ15" s="928"/>
      <c r="BR15" s="928">
        <f>COUNTIF(BR22:BR147,"Yes")</f>
        <v>0</v>
      </c>
      <c r="BS15" s="928"/>
      <c r="BT15" s="929"/>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932" t="s">
        <v>135</v>
      </c>
      <c r="D16" s="932"/>
      <c r="E16" s="933"/>
      <c r="F16" s="421"/>
      <c r="G16" s="422"/>
      <c r="H16" s="934"/>
      <c r="I16" s="935"/>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928">
        <f>COUNTIF(BL22:BL147,"NC")</f>
        <v>0</v>
      </c>
      <c r="BM16" s="928"/>
      <c r="BN16" s="928"/>
      <c r="BO16" s="928">
        <f>COUNTIF(BO22:BO147,"NC")</f>
        <v>0</v>
      </c>
      <c r="BP16" s="928"/>
      <c r="BQ16" s="928"/>
      <c r="BR16" s="928">
        <f>COUNTIF(BR22:BR147,"NC")</f>
        <v>0</v>
      </c>
      <c r="BS16" s="928"/>
      <c r="BT16" s="929"/>
      <c r="BU16" s="272"/>
      <c r="BV16" s="272"/>
      <c r="BW16" s="272"/>
      <c r="BX16" s="281" t="s">
        <v>84</v>
      </c>
      <c r="BY16" s="286">
        <f>COUNTIF($BY$22:$BY$146,"below")</f>
        <v>0</v>
      </c>
    </row>
    <row r="17" spans="1:77" s="1" customFormat="1" ht="9.9" customHeight="1" thickBot="1" x14ac:dyDescent="0.35">
      <c r="A17" s="569"/>
      <c r="B17" s="570"/>
      <c r="C17" s="570"/>
      <c r="D17" s="571"/>
      <c r="E17" s="936"/>
      <c r="F17" s="938" t="s">
        <v>9</v>
      </c>
      <c r="G17" s="938" t="s">
        <v>9</v>
      </c>
      <c r="H17" s="940" t="s">
        <v>1</v>
      </c>
      <c r="I17" s="940" t="s">
        <v>2</v>
      </c>
      <c r="J17" s="942"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44" t="s">
        <v>17</v>
      </c>
      <c r="Y17" s="946" t="s">
        <v>16</v>
      </c>
      <c r="Z17" s="946" t="s">
        <v>16</v>
      </c>
      <c r="AA17" s="946"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937"/>
      <c r="F18" s="939"/>
      <c r="G18" s="939"/>
      <c r="H18" s="941"/>
      <c r="I18" s="941"/>
      <c r="J18" s="943"/>
      <c r="K18" s="588"/>
      <c r="L18" s="948"/>
      <c r="M18" s="948"/>
      <c r="N18" s="948"/>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45"/>
      <c r="Y18" s="947"/>
      <c r="Z18" s="947"/>
      <c r="AA18" s="947"/>
      <c r="AB18" s="593"/>
      <c r="AC18" s="593"/>
      <c r="AD18" s="593"/>
      <c r="AE18" s="976" t="s">
        <v>91</v>
      </c>
      <c r="AF18" s="976"/>
      <c r="AG18" s="976"/>
      <c r="AH18" s="976" t="s">
        <v>92</v>
      </c>
      <c r="AI18" s="976"/>
      <c r="AJ18" s="976"/>
      <c r="AK18" s="976" t="s">
        <v>93</v>
      </c>
      <c r="AL18" s="976"/>
      <c r="AM18" s="976"/>
      <c r="AN18" s="594"/>
      <c r="AO18" s="976" t="s">
        <v>94</v>
      </c>
      <c r="AP18" s="976"/>
      <c r="AQ18" s="976"/>
      <c r="AR18" s="976" t="s">
        <v>95</v>
      </c>
      <c r="AS18" s="976"/>
      <c r="AT18" s="976"/>
      <c r="AU18" s="976" t="s">
        <v>96</v>
      </c>
      <c r="AV18" s="976"/>
      <c r="AW18" s="976"/>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49" t="s">
        <v>97</v>
      </c>
      <c r="BY18" s="950"/>
    </row>
    <row r="19" spans="1:77" s="6" customFormat="1" ht="16.5" customHeight="1" thickBot="1" x14ac:dyDescent="0.35">
      <c r="A19" s="951" t="s">
        <v>11</v>
      </c>
      <c r="B19" s="953" t="s">
        <v>12</v>
      </c>
      <c r="C19" s="955" t="s">
        <v>0</v>
      </c>
      <c r="D19" s="957" t="s">
        <v>98</v>
      </c>
      <c r="E19" s="959"/>
      <c r="F19" s="961" t="s">
        <v>99</v>
      </c>
      <c r="G19" s="967" t="s">
        <v>18</v>
      </c>
      <c r="H19" s="959" t="s">
        <v>19</v>
      </c>
      <c r="I19" s="970" t="s">
        <v>100</v>
      </c>
      <c r="J19" s="970" t="s">
        <v>101</v>
      </c>
      <c r="K19" s="599"/>
      <c r="L19" s="600" t="s">
        <v>3</v>
      </c>
      <c r="M19" s="601" t="s">
        <v>4</v>
      </c>
      <c r="N19" s="600" t="s">
        <v>5</v>
      </c>
      <c r="O19" s="973" t="s">
        <v>6</v>
      </c>
      <c r="P19" s="974"/>
      <c r="Q19" s="975"/>
      <c r="R19" s="1013" t="s">
        <v>7</v>
      </c>
      <c r="S19" s="983"/>
      <c r="T19" s="1014"/>
      <c r="U19" s="982" t="s">
        <v>8</v>
      </c>
      <c r="V19" s="983"/>
      <c r="W19" s="984"/>
      <c r="X19" s="985" t="s">
        <v>27</v>
      </c>
      <c r="Y19" s="987" t="s">
        <v>28</v>
      </c>
      <c r="Z19" s="987" t="s">
        <v>29</v>
      </c>
      <c r="AA19" s="963" t="s">
        <v>30</v>
      </c>
      <c r="AB19" s="965" t="s">
        <v>102</v>
      </c>
      <c r="AC19" s="965" t="s">
        <v>0</v>
      </c>
      <c r="AD19" s="995" t="s">
        <v>103</v>
      </c>
      <c r="AE19" s="989" t="s">
        <v>104</v>
      </c>
      <c r="AF19" s="990"/>
      <c r="AG19" s="991"/>
      <c r="AH19" s="989" t="s">
        <v>105</v>
      </c>
      <c r="AI19" s="990"/>
      <c r="AJ19" s="991"/>
      <c r="AK19" s="989" t="s">
        <v>106</v>
      </c>
      <c r="AL19" s="990"/>
      <c r="AM19" s="991"/>
      <c r="AN19" s="602"/>
      <c r="AO19" s="989" t="s">
        <v>107</v>
      </c>
      <c r="AP19" s="990"/>
      <c r="AQ19" s="991"/>
      <c r="AR19" s="989" t="s">
        <v>107</v>
      </c>
      <c r="AS19" s="990"/>
      <c r="AT19" s="991"/>
      <c r="AU19" s="989" t="s">
        <v>108</v>
      </c>
      <c r="AV19" s="990"/>
      <c r="AW19" s="991"/>
      <c r="AX19" s="603"/>
      <c r="AY19" s="604"/>
      <c r="AZ19" s="605" t="s">
        <v>109</v>
      </c>
      <c r="BA19" s="606"/>
      <c r="BB19" s="604"/>
      <c r="BC19" s="605" t="s">
        <v>110</v>
      </c>
      <c r="BD19" s="607"/>
      <c r="BE19" s="608"/>
      <c r="BF19" s="609" t="s">
        <v>111</v>
      </c>
      <c r="BG19" s="610"/>
      <c r="BH19" s="992" t="s">
        <v>112</v>
      </c>
      <c r="BI19" s="993"/>
      <c r="BJ19" s="993"/>
      <c r="BK19" s="994"/>
      <c r="BL19" s="977" t="s">
        <v>113</v>
      </c>
      <c r="BM19" s="978"/>
      <c r="BN19" s="978"/>
      <c r="BO19" s="977" t="s">
        <v>114</v>
      </c>
      <c r="BP19" s="978"/>
      <c r="BQ19" s="978"/>
      <c r="BR19" s="977" t="s">
        <v>115</v>
      </c>
      <c r="BS19" s="978"/>
      <c r="BT19" s="979"/>
      <c r="BU19" s="306"/>
      <c r="BV19" s="306"/>
      <c r="BW19" s="307"/>
      <c r="BX19" s="308"/>
      <c r="BY19" s="309"/>
    </row>
    <row r="20" spans="1:77" s="6" customFormat="1" ht="63" thickBot="1" x14ac:dyDescent="0.35">
      <c r="A20" s="951"/>
      <c r="B20" s="953"/>
      <c r="C20" s="956"/>
      <c r="D20" s="958"/>
      <c r="E20" s="960"/>
      <c r="F20" s="962"/>
      <c r="G20" s="968"/>
      <c r="H20" s="969"/>
      <c r="I20" s="971"/>
      <c r="J20" s="972"/>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86"/>
      <c r="Y20" s="988"/>
      <c r="Z20" s="988"/>
      <c r="AA20" s="964"/>
      <c r="AB20" s="966"/>
      <c r="AC20" s="966"/>
      <c r="AD20" s="99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52"/>
      <c r="B21" s="954"/>
      <c r="C21" s="980" t="s">
        <v>165</v>
      </c>
      <c r="D21" s="981"/>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sheetData>
  <sheetProtection algorithmName="SHA-512" hashValue="os5K6DbhzgkkaZRbDuHb1kS7KPRtKh3ZlHy+HcLJ0b+AzOfNCkorwLIDzylNxbcM1v2fHeqr2YgYg4YM2SQ23Q==" saltValue="HVj6WN5Sni6ewmt22YaeK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57" priority="27" stopIfTrue="1" operator="between">
      <formula>$R$18</formula>
      <formula>$T$18</formula>
    </cfRule>
    <cfRule type="cellIs" dxfId="56" priority="28" stopIfTrue="1" operator="equal">
      <formula>"""yes"""</formula>
    </cfRule>
    <cfRule type="cellIs" dxfId="55" priority="29" stopIfTrue="1" operator="equal">
      <formula>"NC"</formula>
    </cfRule>
  </conditionalFormatting>
  <conditionalFormatting sqref="S22:S146 P22:P146 V22:V146 BC22:BC146 BF22:BF146 BP22:BP146 BM22:BM146 BS22:BS146">
    <cfRule type="cellIs" dxfId="54" priority="26" stopIfTrue="1" operator="equal">
      <formula>"""NC"""</formula>
    </cfRule>
  </conditionalFormatting>
  <conditionalFormatting sqref="O22:O146 BL22:BL146">
    <cfRule type="cellIs" dxfId="53" priority="25" stopIfTrue="1" operator="equal">
      <formula>"NC"</formula>
    </cfRule>
  </conditionalFormatting>
  <conditionalFormatting sqref="L22:N146">
    <cfRule type="cellIs" dxfId="52" priority="24" stopIfTrue="1" operator="equal">
      <formula>"NC"</formula>
    </cfRule>
  </conditionalFormatting>
  <conditionalFormatting sqref="BU22:BW146">
    <cfRule type="cellIs" dxfId="51" priority="23" stopIfTrue="1" operator="equal">
      <formula>"NC"</formula>
    </cfRule>
  </conditionalFormatting>
  <conditionalFormatting sqref="BH22:BH146">
    <cfRule type="cellIs" dxfId="50" priority="21" stopIfTrue="1" operator="greaterThan">
      <formula>$F$16</formula>
    </cfRule>
    <cfRule type="cellIs" dxfId="49" priority="22" stopIfTrue="1" operator="lessThan">
      <formula>$F$16</formula>
    </cfRule>
  </conditionalFormatting>
  <conditionalFormatting sqref="AN22:AN146">
    <cfRule type="cellIs" dxfId="48" priority="19" stopIfTrue="1" operator="equal">
      <formula>"above"</formula>
    </cfRule>
    <cfRule type="cellIs" dxfId="47" priority="20" stopIfTrue="1" operator="equal">
      <formula>"below"</formula>
    </cfRule>
  </conditionalFormatting>
  <conditionalFormatting sqref="BY22:BY146">
    <cfRule type="cellIs" dxfId="46" priority="17" stopIfTrue="1" operator="equal">
      <formula>$BX$16</formula>
    </cfRule>
    <cfRule type="cellIs" dxfId="45" priority="18" stopIfTrue="1" operator="equal">
      <formula>$BX$15</formula>
    </cfRule>
  </conditionalFormatting>
  <conditionalFormatting sqref="BX22:BX146">
    <cfRule type="cellIs" dxfId="44" priority="16" stopIfTrue="1" operator="greaterThan">
      <formula>0</formula>
    </cfRule>
  </conditionalFormatting>
  <conditionalFormatting sqref="T22:T146">
    <cfRule type="cellIs" dxfId="43" priority="14" stopIfTrue="1" operator="between">
      <formula>0.1</formula>
      <formula>0.9</formula>
    </cfRule>
    <cfRule type="cellIs" dxfId="42" priority="15" stopIfTrue="1" operator="between">
      <formula>1.100001</formula>
      <formula>5</formula>
    </cfRule>
  </conditionalFormatting>
  <conditionalFormatting sqref="Q22:Q146 W22:W146 BA22:BA146 BD22:BD146 BG22:BG146 BQ22:BQ146 BT22:BT146 BN22:BN146">
    <cfRule type="cellIs" dxfId="41" priority="12" stopIfTrue="1" operator="between">
      <formula>0.1</formula>
      <formula>0.9</formula>
    </cfRule>
    <cfRule type="cellIs" dxfId="40" priority="13" stopIfTrue="1" operator="between">
      <formula>1.1000001</formula>
      <formula>5</formula>
    </cfRule>
  </conditionalFormatting>
  <conditionalFormatting sqref="BI22:BK146">
    <cfRule type="cellIs" dxfId="39" priority="11" stopIfTrue="1" operator="equal">
      <formula>"NC"</formula>
    </cfRule>
  </conditionalFormatting>
  <conditionalFormatting sqref="C9 I9 K9">
    <cfRule type="cellIs" dxfId="38" priority="10" stopIfTrue="1" operator="equal">
      <formula>0</formula>
    </cfRule>
  </conditionalFormatting>
  <conditionalFormatting sqref="E9">
    <cfRule type="cellIs" dxfId="37" priority="4" stopIfTrue="1" operator="equal">
      <formula>0</formula>
    </cfRule>
  </conditionalFormatting>
  <conditionalFormatting sqref="C5:D5 J5">
    <cfRule type="cellIs" dxfId="36" priority="9" stopIfTrue="1" operator="equal">
      <formula>0</formula>
    </cfRule>
  </conditionalFormatting>
  <conditionalFormatting sqref="C5:D5 J5 C9 I9">
    <cfRule type="cellIs" dxfId="35" priority="8" stopIfTrue="1" operator="equal">
      <formula>0</formula>
    </cfRule>
  </conditionalFormatting>
  <conditionalFormatting sqref="BK9:BL9">
    <cfRule type="cellIs" dxfId="34" priority="7" stopIfTrue="1" operator="equal">
      <formula>0</formula>
    </cfRule>
  </conditionalFormatting>
  <conditionalFormatting sqref="E9">
    <cfRule type="cellIs" dxfId="33" priority="3" stopIfTrue="1" operator="equal">
      <formula>0</formula>
    </cfRule>
  </conditionalFormatting>
  <conditionalFormatting sqref="BI9">
    <cfRule type="cellIs" dxfId="32" priority="6" stopIfTrue="1" operator="equal">
      <formula>0</formula>
    </cfRule>
  </conditionalFormatting>
  <conditionalFormatting sqref="BI9">
    <cfRule type="cellIs" dxfId="31" priority="5" stopIfTrue="1" operator="equal">
      <formula>0</formula>
    </cfRule>
  </conditionalFormatting>
  <conditionalFormatting sqref="F9">
    <cfRule type="cellIs" dxfId="30" priority="2" stopIfTrue="1" operator="equal">
      <formula>0</formula>
    </cfRule>
  </conditionalFormatting>
  <conditionalFormatting sqref="F9">
    <cfRule type="cellIs" dxfId="29" priority="1" stopIfTrue="1" operator="equal">
      <formula>0</formula>
    </cfRule>
  </conditionalFormatting>
  <dataValidations count="6">
    <dataValidation type="textLength" allowBlank="1" showInputMessage="1" showErrorMessage="1" error="Please enter three-digit campus number" sqref="B22:B137" xr:uid="{00000000-0002-0000-0F00-000000000000}">
      <formula1>0</formula1>
      <formula2>3</formula2>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0F00-000001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0F00-000002000000}">
      <formula1>$C$138:$C$146</formula1>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0F00-000003000000}"/>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0F00-000004000000}">
      <formula1>6</formula1>
      <formula2>6</formula2>
    </dataValidation>
    <dataValidation type="custom" allowBlank="1" showInputMessage="1" showErrorMessage="1" errorTitle="Enter a Y" error="All Campuses must be Title I or Skipped" sqref="D22:D137" xr:uid="{00000000-0002-0000-0F00-000005000000}">
      <formula1>OR(E23="Y",E23="y")</formula1>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030A0"/>
    <pageSetUpPr fitToPage="1"/>
  </sheetPr>
  <dimension ref="A1:IU147"/>
  <sheetViews>
    <sheetView zoomScale="60" zoomScaleNormal="60" workbookViewId="0">
      <pane ySplit="21" topLeftCell="A22" activePane="bottomLeft" state="frozen"/>
      <selection activeCell="F16" sqref="F16"/>
      <selection pane="bottomLeft" activeCell="F16" sqref="F16"/>
    </sheetView>
  </sheetViews>
  <sheetFormatPr defaultColWidth="0.109375" defaultRowHeight="13.2" zeroHeight="1" x14ac:dyDescent="0.25"/>
  <cols>
    <col min="1" max="1" width="7.109375" style="13" customWidth="1"/>
    <col min="2" max="2" width="11" style="14" customWidth="1"/>
    <col min="3" max="3" width="36.44140625" style="15" customWidth="1"/>
    <col min="4" max="4" width="15.44140625" style="16" customWidth="1"/>
    <col min="5" max="5" width="15" style="18" hidden="1" customWidth="1"/>
    <col min="6" max="6" width="12.88671875" style="386" customWidth="1"/>
    <col min="7" max="7" width="15.44140625" style="387" customWidth="1"/>
    <col min="8" max="8" width="19.5546875" style="17" customWidth="1"/>
    <col min="9" max="9" width="20" style="3" customWidth="1"/>
    <col min="10" max="10" width="15.44140625" style="3" customWidth="1"/>
    <col min="11" max="11" width="21.44140625" style="3" hidden="1" customWidth="1"/>
    <col min="12" max="12" width="13.44140625" style="3" hidden="1" customWidth="1"/>
    <col min="13" max="13" width="12" style="3" hidden="1" customWidth="1"/>
    <col min="14" max="14" width="10.5546875" style="10" hidden="1" customWidth="1"/>
    <col min="15" max="15" width="12" style="3" hidden="1" customWidth="1"/>
    <col min="16" max="16" width="16.44140625" style="8" hidden="1" customWidth="1"/>
    <col min="17" max="17" width="13.5546875" style="3" hidden="1" customWidth="1"/>
    <col min="18" max="18" width="14.44140625" style="4" hidden="1" customWidth="1"/>
    <col min="19" max="19" width="18.5546875" style="8" hidden="1" customWidth="1"/>
    <col min="20" max="20" width="13.109375" style="4" hidden="1" customWidth="1"/>
    <col min="21" max="21" width="10.44140625" style="4" hidden="1" customWidth="1"/>
    <col min="22" max="22" width="11" style="8" hidden="1" customWidth="1"/>
    <col min="23" max="23" width="16.88671875" style="11" hidden="1" customWidth="1"/>
    <col min="24" max="24" width="27.5546875" style="19" hidden="1" customWidth="1"/>
    <col min="25" max="25" width="43" style="20" hidden="1" customWidth="1"/>
    <col min="26" max="26" width="68.109375" style="20" hidden="1" customWidth="1"/>
    <col min="27" max="27" width="55.109375" style="20" hidden="1" customWidth="1"/>
    <col min="28" max="28" width="15.44140625" style="2" hidden="1" customWidth="1"/>
    <col min="29" max="29" width="32.44140625" style="2" hidden="1" customWidth="1"/>
    <col min="30" max="30" width="18.44140625" style="2" hidden="1" customWidth="1"/>
    <col min="31" max="31" width="19.109375" style="2" hidden="1" customWidth="1"/>
    <col min="32" max="32" width="42.109375" style="2" hidden="1" customWidth="1"/>
    <col min="33" max="33" width="16.44140625" style="2" hidden="1" customWidth="1"/>
    <col min="34" max="34" width="19.109375" style="2" hidden="1" customWidth="1"/>
    <col min="35" max="35" width="19.44140625" style="2" hidden="1" customWidth="1"/>
    <col min="36" max="36" width="16.44140625" style="2" hidden="1" customWidth="1"/>
    <col min="37" max="37" width="42.109375" style="2" hidden="1" customWidth="1"/>
    <col min="38" max="38" width="15.5546875" style="2" hidden="1" customWidth="1"/>
    <col min="39" max="39" width="16" style="2" hidden="1" customWidth="1"/>
    <col min="40" max="40" width="19.44140625" style="2" hidden="1" customWidth="1"/>
    <col min="41" max="42" width="19.109375" style="2" hidden="1" customWidth="1"/>
    <col min="43" max="43" width="42.109375" style="2" hidden="1" customWidth="1"/>
    <col min="44" max="44" width="19.109375" style="2" hidden="1" customWidth="1"/>
    <col min="45" max="45" width="19.44140625" style="2" hidden="1" customWidth="1"/>
    <col min="46" max="46" width="16.44140625" style="2" hidden="1" customWidth="1"/>
    <col min="47" max="47" width="19.109375" style="2" hidden="1" customWidth="1"/>
    <col min="48" max="48" width="15.5546875" style="2" hidden="1" customWidth="1"/>
    <col min="49" max="49" width="16.44140625" style="2" hidden="1" customWidth="1"/>
    <col min="50" max="50" width="21.44140625" style="388" hidden="1" customWidth="1"/>
    <col min="51" max="51" width="22" style="2" hidden="1" customWidth="1"/>
    <col min="52" max="52" width="20.109375" style="2" hidden="1" customWidth="1"/>
    <col min="53" max="53" width="18.44140625" style="2" hidden="1" customWidth="1"/>
    <col min="54" max="54" width="22" style="2" hidden="1" customWidth="1"/>
    <col min="55" max="55" width="20.109375" style="2" hidden="1" customWidth="1"/>
    <col min="56" max="56" width="18.44140625" style="2" hidden="1" customWidth="1"/>
    <col min="57" max="57" width="16.44140625" style="2" hidden="1" customWidth="1"/>
    <col min="58" max="58" width="20.88671875" style="2" hidden="1" customWidth="1"/>
    <col min="59" max="59" width="18.44140625" style="2" hidden="1" customWidth="1"/>
    <col min="60" max="60" width="14" style="389" customWidth="1"/>
    <col min="61" max="62" width="33.5546875" style="2" customWidth="1"/>
    <col min="63" max="63" width="33.5546875" style="390" customWidth="1"/>
    <col min="64" max="64" width="17" style="2" hidden="1" customWidth="1"/>
    <col min="65" max="65" width="15.5546875" style="2" hidden="1" customWidth="1"/>
    <col min="66" max="66" width="12.109375" style="2" hidden="1" customWidth="1"/>
    <col min="67" max="67" width="16.44140625" style="2" hidden="1" customWidth="1"/>
    <col min="68" max="70" width="15.5546875" style="2" hidden="1" customWidth="1"/>
    <col min="71" max="71" width="13.44140625" style="2" hidden="1" customWidth="1"/>
    <col min="72" max="72" width="15.5546875" style="2" hidden="1" customWidth="1"/>
    <col min="73" max="75" width="8.5546875" style="2" hidden="1" customWidth="1"/>
    <col min="76" max="77" width="15.5546875" style="2" hidden="1" customWidth="1"/>
    <col min="78" max="255" width="27" style="2" hidden="1" customWidth="1"/>
    <col min="256" max="16384" width="0.109375" style="2"/>
  </cols>
  <sheetData>
    <row r="1" spans="1:77" ht="78" customHeight="1" thickTop="1" x14ac:dyDescent="0.25">
      <c r="A1" s="997" t="str">
        <f>a!B1</f>
        <v>Federal Fiscal Compliance and Reporting Division
Comparability Computation Form (CCF)
2021-2022 School Year</v>
      </c>
      <c r="B1" s="998"/>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c r="AM1" s="998"/>
      <c r="AN1" s="998"/>
      <c r="AO1" s="998"/>
      <c r="AP1" s="998"/>
      <c r="AQ1" s="998"/>
      <c r="AR1" s="998"/>
      <c r="AS1" s="998"/>
      <c r="AT1" s="998"/>
      <c r="AU1" s="998"/>
      <c r="AV1" s="998"/>
      <c r="AW1" s="998"/>
      <c r="AX1" s="998"/>
      <c r="AY1" s="998"/>
      <c r="AZ1" s="998"/>
      <c r="BA1" s="998"/>
      <c r="BB1" s="998"/>
      <c r="BC1" s="998"/>
      <c r="BD1" s="998"/>
      <c r="BE1" s="998"/>
      <c r="BF1" s="998"/>
      <c r="BG1" s="998"/>
      <c r="BH1" s="998"/>
      <c r="BI1" s="998"/>
      <c r="BJ1" s="998"/>
      <c r="BK1" s="999"/>
      <c r="BL1" s="448"/>
      <c r="BM1" s="448"/>
      <c r="BN1" s="448"/>
      <c r="BO1" s="448"/>
      <c r="BP1" s="448"/>
      <c r="BQ1" s="448"/>
      <c r="BR1" s="448"/>
      <c r="BS1" s="448"/>
      <c r="BT1" s="449"/>
    </row>
    <row r="2" spans="1:77" ht="12.75" customHeight="1" thickBot="1" x14ac:dyDescent="0.3">
      <c r="A2" s="1000"/>
      <c r="B2" s="1001"/>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c r="AQ2" s="1001"/>
      <c r="AR2" s="1001"/>
      <c r="AS2" s="1001"/>
      <c r="AT2" s="1001"/>
      <c r="AU2" s="1001"/>
      <c r="AV2" s="1001"/>
      <c r="AW2" s="1001"/>
      <c r="AX2" s="1001"/>
      <c r="AY2" s="1001"/>
      <c r="AZ2" s="1001"/>
      <c r="BA2" s="1001"/>
      <c r="BB2" s="1001"/>
      <c r="BC2" s="1001"/>
      <c r="BD2" s="1001"/>
      <c r="BE2" s="1001"/>
      <c r="BF2" s="1001"/>
      <c r="BG2" s="1001"/>
      <c r="BH2" s="1001"/>
      <c r="BI2" s="1001"/>
      <c r="BJ2" s="1001"/>
      <c r="BK2" s="1002"/>
      <c r="BL2" s="79"/>
      <c r="BM2" s="79"/>
      <c r="BN2" s="79"/>
      <c r="BO2" s="79"/>
      <c r="BP2" s="79"/>
      <c r="BQ2" s="79"/>
      <c r="BR2" s="79"/>
      <c r="BS2" s="79"/>
      <c r="BT2" s="390"/>
    </row>
    <row r="3" spans="1:77" ht="23.4" thickBot="1" x14ac:dyDescent="0.3">
      <c r="A3" s="892" t="s">
        <v>48</v>
      </c>
      <c r="B3" s="893"/>
      <c r="C3" s="893"/>
      <c r="D3" s="893"/>
      <c r="E3" s="893"/>
      <c r="F3" s="893"/>
      <c r="G3" s="893"/>
      <c r="H3" s="893"/>
      <c r="I3" s="893"/>
      <c r="J3" s="893"/>
      <c r="K3" s="661"/>
      <c r="L3" s="661"/>
      <c r="M3" s="661"/>
      <c r="N3" s="661"/>
      <c r="O3" s="661"/>
      <c r="P3" s="662"/>
      <c r="Q3" s="661"/>
      <c r="R3" s="663"/>
      <c r="S3" s="662"/>
      <c r="T3" s="663"/>
      <c r="U3" s="663"/>
      <c r="V3" s="662"/>
      <c r="W3" s="663"/>
      <c r="X3" s="664"/>
      <c r="Y3" s="665"/>
      <c r="Z3" s="665"/>
      <c r="AA3" s="665"/>
      <c r="AB3" s="666"/>
      <c r="AC3" s="666"/>
      <c r="AD3" s="666"/>
      <c r="AE3" s="666"/>
      <c r="AF3" s="666"/>
      <c r="AG3" s="666"/>
      <c r="AH3" s="666"/>
      <c r="AI3" s="666"/>
      <c r="AJ3" s="666"/>
      <c r="AK3" s="666"/>
      <c r="AL3" s="666"/>
      <c r="AM3" s="666"/>
      <c r="AN3" s="666"/>
      <c r="AO3" s="666"/>
      <c r="AP3" s="666"/>
      <c r="AQ3" s="666"/>
      <c r="AR3" s="666"/>
      <c r="AS3" s="666"/>
      <c r="AT3" s="666"/>
      <c r="AU3" s="666"/>
      <c r="AV3" s="666"/>
      <c r="AW3" s="666"/>
      <c r="AX3" s="667"/>
      <c r="AY3" s="666"/>
      <c r="AZ3" s="666"/>
      <c r="BA3" s="666"/>
      <c r="BB3" s="666"/>
      <c r="BC3" s="666"/>
      <c r="BD3" s="666"/>
      <c r="BE3" s="666"/>
      <c r="BF3" s="666"/>
      <c r="BG3" s="666"/>
      <c r="BH3" s="893"/>
      <c r="BI3" s="893"/>
      <c r="BJ3" s="893"/>
      <c r="BK3" s="894"/>
      <c r="BL3" s="79"/>
      <c r="BM3" s="79"/>
      <c r="BN3" s="79"/>
      <c r="BO3" s="79"/>
      <c r="BP3" s="79"/>
      <c r="BQ3" s="79"/>
      <c r="BR3" s="79"/>
      <c r="BS3" s="79"/>
      <c r="BT3" s="390"/>
    </row>
    <row r="4" spans="1:77" ht="9.9" customHeight="1" thickBot="1" x14ac:dyDescent="0.3">
      <c r="A4" s="478"/>
      <c r="B4" s="479"/>
      <c r="C4" s="479"/>
      <c r="D4" s="479"/>
      <c r="E4" s="479"/>
      <c r="F4" s="479"/>
      <c r="G4" s="479"/>
      <c r="H4" s="479"/>
      <c r="I4" s="479"/>
      <c r="J4" s="479"/>
      <c r="K4" s="481"/>
      <c r="L4" s="481"/>
      <c r="M4" s="481"/>
      <c r="N4" s="481"/>
      <c r="O4" s="481"/>
      <c r="P4" s="482"/>
      <c r="Q4" s="481"/>
      <c r="R4" s="483"/>
      <c r="S4" s="482"/>
      <c r="T4" s="483"/>
      <c r="U4" s="483"/>
      <c r="V4" s="482"/>
      <c r="W4" s="483"/>
      <c r="X4" s="484"/>
      <c r="Y4" s="485"/>
      <c r="Z4" s="485"/>
      <c r="AA4" s="485"/>
      <c r="AB4" s="238"/>
      <c r="AC4" s="238"/>
      <c r="AD4" s="238"/>
      <c r="AE4" s="238"/>
      <c r="AF4" s="238"/>
      <c r="AG4" s="238"/>
      <c r="AH4" s="238"/>
      <c r="AI4" s="238"/>
      <c r="AJ4" s="238"/>
      <c r="AK4" s="238"/>
      <c r="AL4" s="238"/>
      <c r="AM4" s="238"/>
      <c r="AN4" s="238"/>
      <c r="AO4" s="238"/>
      <c r="AP4" s="238"/>
      <c r="AQ4" s="238"/>
      <c r="AR4" s="238"/>
      <c r="AS4" s="238"/>
      <c r="AT4" s="238"/>
      <c r="AU4" s="238"/>
      <c r="AV4" s="238"/>
      <c r="AW4" s="238"/>
      <c r="AX4" s="486"/>
      <c r="AY4" s="238"/>
      <c r="AZ4" s="238"/>
      <c r="BA4" s="238"/>
      <c r="BB4" s="238"/>
      <c r="BC4" s="238"/>
      <c r="BD4" s="238"/>
      <c r="BE4" s="238"/>
      <c r="BF4" s="238"/>
      <c r="BG4" s="238"/>
      <c r="BH4" s="479"/>
      <c r="BI4" s="479"/>
      <c r="BJ4" s="479"/>
      <c r="BK4" s="487"/>
      <c r="BL4" s="79"/>
      <c r="BM4" s="79"/>
      <c r="BN4" s="79"/>
      <c r="BO4" s="79"/>
      <c r="BP4" s="79"/>
      <c r="BQ4" s="79"/>
      <c r="BR4" s="79"/>
      <c r="BS4" s="79"/>
      <c r="BT4" s="390"/>
    </row>
    <row r="5" spans="1:77" ht="26.25" customHeight="1" thickBot="1" x14ac:dyDescent="0.3">
      <c r="A5" s="790" t="s">
        <v>50</v>
      </c>
      <c r="B5" s="791"/>
      <c r="C5" s="1005">
        <f>a!D5</f>
        <v>0</v>
      </c>
      <c r="D5" s="1006"/>
      <c r="E5" s="249"/>
      <c r="F5" s="430"/>
      <c r="G5" s="796" t="s">
        <v>49</v>
      </c>
      <c r="H5" s="796"/>
      <c r="I5" s="797"/>
      <c r="J5" s="658">
        <f>a!J5</f>
        <v>0</v>
      </c>
      <c r="K5" s="480"/>
      <c r="L5" s="481"/>
      <c r="M5" s="481"/>
      <c r="N5" s="481"/>
      <c r="O5" s="481"/>
      <c r="P5" s="482"/>
      <c r="Q5" s="481"/>
      <c r="R5" s="483"/>
      <c r="S5" s="482"/>
      <c r="T5" s="483"/>
      <c r="U5" s="483"/>
      <c r="V5" s="482"/>
      <c r="W5" s="483"/>
      <c r="X5" s="484"/>
      <c r="Y5" s="485"/>
      <c r="Z5" s="485"/>
      <c r="AA5" s="485"/>
      <c r="AB5" s="238"/>
      <c r="AC5" s="238"/>
      <c r="AD5" s="238"/>
      <c r="AE5" s="238"/>
      <c r="AF5" s="238"/>
      <c r="AG5" s="238"/>
      <c r="AH5" s="238"/>
      <c r="AI5" s="238"/>
      <c r="AJ5" s="238"/>
      <c r="AK5" s="238"/>
      <c r="AL5" s="238"/>
      <c r="AM5" s="238"/>
      <c r="AN5" s="238"/>
      <c r="AO5" s="238"/>
      <c r="AP5" s="238"/>
      <c r="AQ5" s="238"/>
      <c r="AR5" s="238"/>
      <c r="AS5" s="238"/>
      <c r="AT5" s="238"/>
      <c r="AU5" s="238"/>
      <c r="AV5" s="238"/>
      <c r="AW5" s="238"/>
      <c r="AX5" s="486"/>
      <c r="AY5" s="238"/>
      <c r="AZ5" s="238"/>
      <c r="BA5" s="238"/>
      <c r="BB5" s="238"/>
      <c r="BC5" s="238"/>
      <c r="BD5" s="238"/>
      <c r="BE5" s="238"/>
      <c r="BF5" s="238"/>
      <c r="BG5" s="238"/>
      <c r="BH5" s="479"/>
      <c r="BI5" s="479"/>
      <c r="BJ5" s="479"/>
      <c r="BK5" s="487"/>
      <c r="BL5" s="238"/>
      <c r="BM5" s="79"/>
      <c r="BN5" s="79"/>
      <c r="BO5" s="79"/>
      <c r="BP5" s="79"/>
      <c r="BQ5" s="79"/>
      <c r="BR5" s="79"/>
      <c r="BS5" s="79"/>
      <c r="BT5" s="390"/>
    </row>
    <row r="6" spans="1:77" ht="9.9" customHeight="1" thickBot="1" x14ac:dyDescent="0.3">
      <c r="A6" s="478"/>
      <c r="B6" s="479"/>
      <c r="C6" s="479"/>
      <c r="D6" s="479"/>
      <c r="E6" s="479"/>
      <c r="F6" s="479"/>
      <c r="G6" s="479"/>
      <c r="H6" s="479"/>
      <c r="I6" s="479"/>
      <c r="J6" s="479"/>
      <c r="K6" s="481"/>
      <c r="L6" s="481"/>
      <c r="M6" s="481"/>
      <c r="N6" s="481"/>
      <c r="O6" s="481"/>
      <c r="P6" s="482"/>
      <c r="Q6" s="481"/>
      <c r="R6" s="483"/>
      <c r="S6" s="482"/>
      <c r="T6" s="483"/>
      <c r="U6" s="483"/>
      <c r="V6" s="482"/>
      <c r="W6" s="483"/>
      <c r="X6" s="484"/>
      <c r="Y6" s="485"/>
      <c r="Z6" s="485"/>
      <c r="AA6" s="485"/>
      <c r="AB6" s="238"/>
      <c r="AC6" s="238"/>
      <c r="AD6" s="238"/>
      <c r="AE6" s="238"/>
      <c r="AF6" s="238"/>
      <c r="AG6" s="238"/>
      <c r="AH6" s="238"/>
      <c r="AI6" s="238"/>
      <c r="AJ6" s="238"/>
      <c r="AK6" s="238"/>
      <c r="AL6" s="238"/>
      <c r="AM6" s="238"/>
      <c r="AN6" s="238"/>
      <c r="AO6" s="238"/>
      <c r="AP6" s="238"/>
      <c r="AQ6" s="238"/>
      <c r="AR6" s="238"/>
      <c r="AS6" s="238"/>
      <c r="AT6" s="238"/>
      <c r="AU6" s="238"/>
      <c r="AV6" s="238"/>
      <c r="AW6" s="238"/>
      <c r="AX6" s="486"/>
      <c r="AY6" s="238"/>
      <c r="AZ6" s="238"/>
      <c r="BA6" s="238"/>
      <c r="BB6" s="238"/>
      <c r="BC6" s="238"/>
      <c r="BD6" s="238"/>
      <c r="BE6" s="238"/>
      <c r="BF6" s="238"/>
      <c r="BG6" s="238"/>
      <c r="BH6" s="479"/>
      <c r="BI6" s="479"/>
      <c r="BJ6" s="479"/>
      <c r="BK6" s="487"/>
      <c r="BL6" s="238"/>
      <c r="BM6" s="79"/>
      <c r="BN6" s="79"/>
      <c r="BO6" s="79"/>
      <c r="BP6" s="79"/>
      <c r="BQ6" s="79"/>
      <c r="BR6" s="79"/>
      <c r="BS6" s="79"/>
      <c r="BT6" s="390"/>
    </row>
    <row r="7" spans="1:77" ht="23.4" thickBot="1" x14ac:dyDescent="0.3">
      <c r="A7" s="892" t="s">
        <v>51</v>
      </c>
      <c r="B7" s="893"/>
      <c r="C7" s="893"/>
      <c r="D7" s="893"/>
      <c r="E7" s="893"/>
      <c r="F7" s="893"/>
      <c r="G7" s="893"/>
      <c r="H7" s="893"/>
      <c r="I7" s="893"/>
      <c r="J7" s="893"/>
      <c r="K7" s="893"/>
      <c r="L7" s="893"/>
      <c r="M7" s="481"/>
      <c r="N7" s="481"/>
      <c r="O7" s="481"/>
      <c r="P7" s="482"/>
      <c r="Q7" s="481"/>
      <c r="R7" s="483"/>
      <c r="S7" s="482"/>
      <c r="T7" s="483"/>
      <c r="U7" s="483"/>
      <c r="V7" s="482"/>
      <c r="W7" s="483"/>
      <c r="X7" s="484"/>
      <c r="Y7" s="485"/>
      <c r="Z7" s="485"/>
      <c r="AA7" s="485"/>
      <c r="AB7" s="238"/>
      <c r="AC7" s="238"/>
      <c r="AD7" s="238"/>
      <c r="AE7" s="238"/>
      <c r="AF7" s="238"/>
      <c r="AG7" s="238"/>
      <c r="AH7" s="238"/>
      <c r="AI7" s="238"/>
      <c r="AJ7" s="238"/>
      <c r="AK7" s="238"/>
      <c r="AL7" s="238"/>
      <c r="AM7" s="238"/>
      <c r="AN7" s="238"/>
      <c r="AO7" s="238"/>
      <c r="AP7" s="238"/>
      <c r="AQ7" s="238"/>
      <c r="AR7" s="238"/>
      <c r="AS7" s="238"/>
      <c r="AT7" s="238"/>
      <c r="AU7" s="238"/>
      <c r="AV7" s="238"/>
      <c r="AW7" s="238"/>
      <c r="AX7" s="486"/>
      <c r="AY7" s="238"/>
      <c r="AZ7" s="238"/>
      <c r="BA7" s="238"/>
      <c r="BB7" s="238"/>
      <c r="BC7" s="238"/>
      <c r="BD7" s="238"/>
      <c r="BE7" s="238"/>
      <c r="BF7" s="238"/>
      <c r="BG7" s="238"/>
      <c r="BH7" s="893"/>
      <c r="BI7" s="893"/>
      <c r="BJ7" s="893"/>
      <c r="BK7" s="894"/>
      <c r="BL7" s="238"/>
      <c r="BM7" s="79"/>
      <c r="BN7" s="79"/>
      <c r="BO7" s="79"/>
      <c r="BP7" s="79"/>
      <c r="BQ7" s="79"/>
      <c r="BR7" s="79"/>
      <c r="BS7" s="79"/>
      <c r="BT7" s="390"/>
    </row>
    <row r="8" spans="1:77" ht="9.9" customHeight="1" thickBot="1" x14ac:dyDescent="0.3">
      <c r="A8" s="241"/>
      <c r="B8" s="242"/>
      <c r="C8" s="242"/>
      <c r="D8" s="242"/>
      <c r="E8" s="693"/>
      <c r="F8" s="693"/>
      <c r="G8" s="693"/>
      <c r="H8" s="242"/>
      <c r="I8" s="242"/>
      <c r="J8" s="242"/>
      <c r="K8" s="242"/>
      <c r="L8" s="243"/>
      <c r="M8" s="481"/>
      <c r="N8" s="481"/>
      <c r="O8" s="481"/>
      <c r="P8" s="482"/>
      <c r="Q8" s="481"/>
      <c r="R8" s="483"/>
      <c r="S8" s="482"/>
      <c r="T8" s="483"/>
      <c r="U8" s="483"/>
      <c r="V8" s="482"/>
      <c r="W8" s="483"/>
      <c r="X8" s="484"/>
      <c r="Y8" s="485"/>
      <c r="Z8" s="485"/>
      <c r="AA8" s="485"/>
      <c r="AB8" s="238"/>
      <c r="AC8" s="238"/>
      <c r="AD8" s="238"/>
      <c r="AE8" s="238"/>
      <c r="AF8" s="238"/>
      <c r="AG8" s="238"/>
      <c r="AH8" s="238"/>
      <c r="AI8" s="238"/>
      <c r="AJ8" s="238"/>
      <c r="AK8" s="238"/>
      <c r="AL8" s="238"/>
      <c r="AM8" s="238"/>
      <c r="AN8" s="238"/>
      <c r="AO8" s="238"/>
      <c r="AP8" s="238"/>
      <c r="AQ8" s="238"/>
      <c r="AR8" s="238"/>
      <c r="AS8" s="238"/>
      <c r="AT8" s="238"/>
      <c r="AU8" s="238"/>
      <c r="AV8" s="238"/>
      <c r="AW8" s="238"/>
      <c r="AX8" s="486"/>
      <c r="AY8" s="238"/>
      <c r="AZ8" s="238"/>
      <c r="BA8" s="238"/>
      <c r="BB8" s="238"/>
      <c r="BC8" s="238"/>
      <c r="BD8" s="238"/>
      <c r="BE8" s="238"/>
      <c r="BF8" s="238"/>
      <c r="BG8" s="238"/>
      <c r="BH8" s="242"/>
      <c r="BI8" s="242"/>
      <c r="BJ8" s="242"/>
      <c r="BK8" s="243"/>
      <c r="BL8" s="238"/>
      <c r="BM8" s="79"/>
      <c r="BN8" s="79"/>
      <c r="BO8" s="79"/>
      <c r="BP8" s="79"/>
      <c r="BQ8" s="79"/>
      <c r="BR8" s="79"/>
      <c r="BS8" s="79"/>
      <c r="BT8" s="390"/>
    </row>
    <row r="9" spans="1:77" ht="26.25" customHeight="1" thickBot="1" x14ac:dyDescent="0.3">
      <c r="A9" s="241"/>
      <c r="B9" s="657" t="s">
        <v>52</v>
      </c>
      <c r="C9" s="660">
        <f>a!M5</f>
        <v>0</v>
      </c>
      <c r="D9" s="657" t="s">
        <v>166</v>
      </c>
      <c r="E9" s="670"/>
      <c r="F9" s="1009">
        <f>a!M7</f>
        <v>0</v>
      </c>
      <c r="G9" s="1008"/>
      <c r="H9" s="657" t="s">
        <v>53</v>
      </c>
      <c r="I9" s="1007">
        <f>a!S5</f>
        <v>0</v>
      </c>
      <c r="J9" s="1008"/>
      <c r="K9" s="245" t="e">
        <f>#REF!</f>
        <v>#REF!</v>
      </c>
      <c r="L9" s="243"/>
      <c r="M9" s="481"/>
      <c r="N9" s="481"/>
      <c r="O9" s="481"/>
      <c r="P9" s="482"/>
      <c r="Q9" s="481"/>
      <c r="R9" s="483"/>
      <c r="S9" s="482"/>
      <c r="T9" s="483"/>
      <c r="U9" s="483"/>
      <c r="V9" s="482"/>
      <c r="W9" s="483"/>
      <c r="X9" s="484"/>
      <c r="Y9" s="485"/>
      <c r="Z9" s="485"/>
      <c r="AA9" s="485"/>
      <c r="AB9" s="238"/>
      <c r="AC9" s="238"/>
      <c r="AD9" s="238"/>
      <c r="AE9" s="238"/>
      <c r="AF9" s="238"/>
      <c r="AG9" s="238"/>
      <c r="AH9" s="238"/>
      <c r="AI9" s="238"/>
      <c r="AJ9" s="238"/>
      <c r="AK9" s="238"/>
      <c r="AL9" s="238"/>
      <c r="AM9" s="238"/>
      <c r="AN9" s="238"/>
      <c r="AO9" s="238"/>
      <c r="AP9" s="238"/>
      <c r="AQ9" s="238"/>
      <c r="AR9" s="238"/>
      <c r="AS9" s="238"/>
      <c r="AT9" s="238"/>
      <c r="AU9" s="238"/>
      <c r="AV9" s="238"/>
      <c r="AW9" s="238"/>
      <c r="AX9" s="486"/>
      <c r="AY9" s="238"/>
      <c r="AZ9" s="238"/>
      <c r="BA9" s="238"/>
      <c r="BB9" s="238"/>
      <c r="BC9" s="238"/>
      <c r="BD9" s="238"/>
      <c r="BE9" s="238"/>
      <c r="BF9" s="238"/>
      <c r="BG9" s="238"/>
      <c r="BH9" s="657" t="s">
        <v>54</v>
      </c>
      <c r="BI9" s="659">
        <f>a!V5</f>
        <v>0</v>
      </c>
      <c r="BJ9" s="657" t="s">
        <v>55</v>
      </c>
      <c r="BK9" s="688">
        <f>a!S7</f>
        <v>0</v>
      </c>
      <c r="BL9" s="656"/>
      <c r="BM9" s="79"/>
      <c r="BN9" s="79"/>
      <c r="BO9" s="79"/>
      <c r="BP9" s="79"/>
      <c r="BQ9" s="79"/>
      <c r="BR9" s="79"/>
      <c r="BS9" s="79"/>
      <c r="BT9" s="390"/>
    </row>
    <row r="10" spans="1:77" ht="9.9" customHeight="1" thickBot="1" x14ac:dyDescent="0.3">
      <c r="A10" s="391"/>
      <c r="B10" s="392"/>
      <c r="C10" s="392"/>
      <c r="D10" s="392"/>
      <c r="E10" s="393"/>
      <c r="F10" s="393"/>
      <c r="G10" s="393"/>
      <c r="H10" s="392"/>
      <c r="I10" s="392"/>
      <c r="J10" s="392"/>
      <c r="K10" s="392"/>
      <c r="L10" s="394"/>
      <c r="M10" s="488"/>
      <c r="N10" s="488"/>
      <c r="O10" s="488"/>
      <c r="P10" s="489"/>
      <c r="Q10" s="488"/>
      <c r="R10" s="490"/>
      <c r="S10" s="489"/>
      <c r="T10" s="490"/>
      <c r="U10" s="490"/>
      <c r="V10" s="489"/>
      <c r="W10" s="490"/>
      <c r="X10" s="491"/>
      <c r="Y10" s="492"/>
      <c r="Z10" s="492"/>
      <c r="AA10" s="492"/>
      <c r="AB10" s="493"/>
      <c r="AC10" s="493"/>
      <c r="AD10" s="493"/>
      <c r="AE10" s="493"/>
      <c r="AF10" s="493"/>
      <c r="AG10" s="493"/>
      <c r="AH10" s="493"/>
      <c r="AI10" s="493"/>
      <c r="AJ10" s="493"/>
      <c r="AK10" s="493"/>
      <c r="AL10" s="493"/>
      <c r="AM10" s="493"/>
      <c r="AN10" s="493"/>
      <c r="AO10" s="493"/>
      <c r="AP10" s="493"/>
      <c r="AQ10" s="493"/>
      <c r="AR10" s="493"/>
      <c r="AS10" s="493"/>
      <c r="AT10" s="493"/>
      <c r="AU10" s="493"/>
      <c r="AV10" s="493"/>
      <c r="AW10" s="493"/>
      <c r="AX10" s="494"/>
      <c r="AY10" s="493"/>
      <c r="AZ10" s="493"/>
      <c r="BA10" s="493"/>
      <c r="BB10" s="493"/>
      <c r="BC10" s="493"/>
      <c r="BD10" s="493"/>
      <c r="BE10" s="493"/>
      <c r="BF10" s="493"/>
      <c r="BG10" s="493"/>
      <c r="BH10" s="392"/>
      <c r="BI10" s="392"/>
      <c r="BJ10" s="392"/>
      <c r="BK10" s="394"/>
      <c r="BL10" s="238"/>
      <c r="BM10" s="79"/>
      <c r="BN10" s="79"/>
      <c r="BO10" s="79"/>
      <c r="BP10" s="79"/>
      <c r="BQ10" s="79"/>
      <c r="BR10" s="79"/>
      <c r="BS10" s="79"/>
      <c r="BT10" s="390"/>
    </row>
    <row r="11" spans="1:77" ht="9.9" customHeight="1" thickTop="1" thickBot="1" x14ac:dyDescent="1.5">
      <c r="A11" s="241"/>
      <c r="B11" s="242"/>
      <c r="C11" s="242"/>
      <c r="D11" s="242"/>
      <c r="E11" s="242"/>
      <c r="F11" s="242"/>
      <c r="G11" s="242"/>
      <c r="H11" s="242"/>
      <c r="I11" s="242"/>
      <c r="J11" s="251"/>
      <c r="K11" s="252"/>
      <c r="L11" s="252"/>
      <c r="M11" s="252"/>
      <c r="N11" s="252"/>
      <c r="O11" s="252"/>
      <c r="P11" s="252"/>
      <c r="Q11" s="252"/>
      <c r="R11" s="253"/>
      <c r="S11" s="252"/>
      <c r="T11" s="253"/>
      <c r="U11" s="253"/>
      <c r="V11" s="252"/>
      <c r="W11" s="253"/>
      <c r="X11" s="35"/>
      <c r="Y11" s="35"/>
      <c r="Z11" s="36"/>
      <c r="AA11" s="36"/>
      <c r="AB11" s="254" t="e">
        <f>SUM(AO22:AO146)/SUM(AD22:AD146)*0.9</f>
        <v>#DIV/0!</v>
      </c>
      <c r="AC11" s="255" t="s">
        <v>63</v>
      </c>
      <c r="AD11" s="255"/>
      <c r="AE11" s="256"/>
      <c r="AF11" s="256"/>
      <c r="AG11" s="256"/>
      <c r="AH11" s="256"/>
      <c r="AI11" s="256"/>
      <c r="AJ11" s="256"/>
      <c r="AK11" s="256"/>
      <c r="AL11" s="256"/>
      <c r="AM11" s="256"/>
      <c r="AN11" s="256"/>
      <c r="AO11" s="256"/>
      <c r="AP11" s="256"/>
      <c r="AQ11" s="256"/>
      <c r="AR11" s="256"/>
      <c r="AS11" s="256"/>
      <c r="AT11" s="256"/>
      <c r="AU11" s="256"/>
      <c r="AV11" s="256"/>
      <c r="AW11" s="256"/>
      <c r="AX11" s="256"/>
      <c r="AY11" s="1010" t="s">
        <v>64</v>
      </c>
      <c r="AZ11" s="1010"/>
      <c r="BA11" s="1010"/>
      <c r="BB11" s="1010"/>
      <c r="BC11" s="1010"/>
      <c r="BD11" s="1010"/>
      <c r="BE11" s="1010"/>
      <c r="BF11" s="1010"/>
      <c r="BG11" s="1010"/>
      <c r="BH11" s="257"/>
      <c r="BI11" s="258"/>
      <c r="BJ11" s="258"/>
      <c r="BK11" s="259"/>
      <c r="BL11" s="930" t="s">
        <v>64</v>
      </c>
      <c r="BM11" s="930"/>
      <c r="BN11" s="930"/>
      <c r="BO11" s="930"/>
      <c r="BP11" s="930"/>
      <c r="BQ11" s="930"/>
      <c r="BR11" s="930"/>
      <c r="BS11" s="930"/>
      <c r="BT11" s="931"/>
      <c r="BU11" s="260" t="str">
        <f>IF(BY14=0,"",IF($BY$17="N","",COUNTIF($BH$22:$BH$146,"&gt;0")))</f>
        <v/>
      </c>
      <c r="BV11" s="261" t="str">
        <f>IF(BY14=0,"",IF($BY$17="N","",COUNTIF($BH$22:$BH$146,"&gt;0")))</f>
        <v/>
      </c>
      <c r="BW11" s="261" t="str">
        <f>IF(BY14=0,"",IF($BY$17="N","",COUNTIF($BH$22:$BH$146,"&gt;0")))</f>
        <v/>
      </c>
      <c r="BX11" s="262"/>
      <c r="BY11" s="262"/>
    </row>
    <row r="12" spans="1:77" s="23" customFormat="1" ht="20.100000000000001" customHeight="1" thickBot="1" x14ac:dyDescent="0.3">
      <c r="A12" s="241"/>
      <c r="B12" s="242"/>
      <c r="C12" s="641" t="s">
        <v>142</v>
      </c>
      <c r="D12" s="242"/>
      <c r="E12" s="242"/>
      <c r="F12" s="242"/>
      <c r="G12" s="242"/>
      <c r="H12" s="242"/>
      <c r="I12" s="242"/>
      <c r="J12" s="263"/>
      <c r="K12" s="264" t="s">
        <v>65</v>
      </c>
      <c r="L12" s="265">
        <f>COUNT($B$22:$B$147)</f>
        <v>0</v>
      </c>
      <c r="M12" s="265">
        <f>COUNT($B$22:$B$147)</f>
        <v>0</v>
      </c>
      <c r="N12" s="265">
        <f>COUNT($B$22:$B$147)</f>
        <v>0</v>
      </c>
      <c r="O12" s="266">
        <f>COUNT($B$22:$B$147)</f>
        <v>0</v>
      </c>
      <c r="P12" s="266"/>
      <c r="Q12" s="266"/>
      <c r="R12" s="266">
        <f>COUNT($B$22:$B$147)</f>
        <v>0</v>
      </c>
      <c r="S12" s="266"/>
      <c r="T12" s="266"/>
      <c r="U12" s="266">
        <f>COUNT($B$22:$B$147)</f>
        <v>0</v>
      </c>
      <c r="V12" s="266"/>
      <c r="W12" s="266"/>
      <c r="X12" s="27"/>
      <c r="Y12" s="27"/>
      <c r="Z12" s="28"/>
      <c r="AA12" s="28"/>
      <c r="AB12" s="267" t="e">
        <f>SUM(AR22:AR146)/SUM(AD22:AD146)*0.9</f>
        <v>#DIV/0!</v>
      </c>
      <c r="AC12" s="268" t="s">
        <v>66</v>
      </c>
      <c r="AD12" s="269"/>
      <c r="AE12" s="270"/>
      <c r="AF12" s="270"/>
      <c r="AG12" s="270"/>
      <c r="AH12" s="270"/>
      <c r="AI12" s="270"/>
      <c r="AJ12" s="270"/>
      <c r="AK12" s="270"/>
      <c r="AL12" s="270"/>
      <c r="AM12" s="270"/>
      <c r="AN12" s="270"/>
      <c r="AO12" s="270"/>
      <c r="AP12" s="270"/>
      <c r="AQ12" s="270"/>
      <c r="AR12" s="270"/>
      <c r="AS12" s="270"/>
      <c r="AT12" s="270"/>
      <c r="AU12" s="270"/>
      <c r="AV12" s="270"/>
      <c r="AW12" s="270"/>
      <c r="AX12" s="264" t="s">
        <v>65</v>
      </c>
      <c r="AY12" s="266">
        <f>COUNT($BH$22:$BH$147)</f>
        <v>0</v>
      </c>
      <c r="AZ12" s="266"/>
      <c r="BA12" s="266"/>
      <c r="BB12" s="266">
        <f>COUNT($BH$22:$BH$147)</f>
        <v>0</v>
      </c>
      <c r="BC12" s="266"/>
      <c r="BD12" s="266"/>
      <c r="BE12" s="266">
        <f>COUNT($BH$22:$BH$147)</f>
        <v>0</v>
      </c>
      <c r="BF12" s="266"/>
      <c r="BG12" s="266"/>
      <c r="BH12" s="395" t="s">
        <v>65</v>
      </c>
      <c r="BI12" s="397" t="str">
        <f>IF($BY$17="y","",COUNTIF($BH$22:$BH$146,"&gt;0"))</f>
        <v/>
      </c>
      <c r="BJ12" s="397" t="str">
        <f>IF($BY$17="y","",COUNTIF($BH$22:$BH$146,"&gt;0"))</f>
        <v/>
      </c>
      <c r="BK12" s="398" t="str">
        <f>IF($BY$17="y","",COUNTIF($BH$22:$BH$146,"&gt;0"))</f>
        <v/>
      </c>
      <c r="BL12" s="928">
        <f>COUNT($BH$22:$BH$147)</f>
        <v>0</v>
      </c>
      <c r="BM12" s="928"/>
      <c r="BN12" s="928"/>
      <c r="BO12" s="928">
        <f>COUNT($BH$22:$BH$147)</f>
        <v>0</v>
      </c>
      <c r="BP12" s="928"/>
      <c r="BQ12" s="928"/>
      <c r="BR12" s="928">
        <f>COUNT($BH$22:$BH$147)</f>
        <v>0</v>
      </c>
      <c r="BS12" s="928"/>
      <c r="BT12" s="929"/>
      <c r="BU12" s="271" t="str">
        <f>IF(BY14=0,"",IF($BY$17="N","",COUNTIF($BY$22:$BY$146,"above")))</f>
        <v/>
      </c>
      <c r="BV12" s="271" t="str">
        <f>IF(BY14=0,"",IF($BY$17="N","",COUNTIF($BY22:$BY146,"above")))</f>
        <v/>
      </c>
      <c r="BW12" s="271" t="str">
        <f>IF(BY14=0,"",IF($BY$17="N","",COUNTIF($BY22:$BY146,"above")))</f>
        <v/>
      </c>
      <c r="BX12" s="272"/>
      <c r="BY12" s="272"/>
    </row>
    <row r="13" spans="1:77" s="24" customFormat="1" ht="20.100000000000001" customHeight="1" thickBot="1" x14ac:dyDescent="0.3">
      <c r="A13" s="241"/>
      <c r="B13" s="242"/>
      <c r="C13" s="641" t="s">
        <v>141</v>
      </c>
      <c r="D13" s="242"/>
      <c r="E13" s="242"/>
      <c r="F13" s="242"/>
      <c r="G13" s="242"/>
      <c r="H13" s="242"/>
      <c r="I13" s="242"/>
      <c r="J13" s="263"/>
      <c r="K13" s="264" t="s">
        <v>67</v>
      </c>
      <c r="L13" s="273">
        <f>COUNTIF($D$22:$D$147,"Y")</f>
        <v>0</v>
      </c>
      <c r="M13" s="273">
        <f>COUNTIF($D$22:$D$147,"Y")</f>
        <v>0</v>
      </c>
      <c r="N13" s="273">
        <f>COUNTIF($D$22:$D$147,"Y")</f>
        <v>0</v>
      </c>
      <c r="O13" s="274">
        <f>COUNTIF($D$22:$D$147,"Y")</f>
        <v>0</v>
      </c>
      <c r="P13" s="274"/>
      <c r="Q13" s="274"/>
      <c r="R13" s="274">
        <f>COUNTIF($D$22:$D$147,"Y")</f>
        <v>0</v>
      </c>
      <c r="S13" s="274"/>
      <c r="T13" s="274"/>
      <c r="U13" s="274">
        <f>COUNTIF($D$22:$D$147,"Y")</f>
        <v>0</v>
      </c>
      <c r="V13" s="274"/>
      <c r="W13" s="274"/>
      <c r="X13" s="29"/>
      <c r="Y13" s="30"/>
      <c r="Z13" s="28"/>
      <c r="AA13" s="28"/>
      <c r="AB13" s="267" t="e">
        <f>SUM(AD22:AD146)/SUM(AK22:AK146)*1.1</f>
        <v>#DIV/0!</v>
      </c>
      <c r="AC13" s="275" t="s">
        <v>68</v>
      </c>
      <c r="AD13" s="275"/>
      <c r="AE13" s="270"/>
      <c r="AF13" s="270"/>
      <c r="AG13" s="270"/>
      <c r="AH13" s="270"/>
      <c r="AI13" s="270"/>
      <c r="AJ13" s="270"/>
      <c r="AK13" s="270"/>
      <c r="AL13" s="270"/>
      <c r="AM13" s="270"/>
      <c r="AN13" s="270"/>
      <c r="AO13" s="270"/>
      <c r="AP13" s="270"/>
      <c r="AQ13" s="270"/>
      <c r="AR13" s="270"/>
      <c r="AS13" s="270"/>
      <c r="AT13" s="270"/>
      <c r="AU13" s="270"/>
      <c r="AV13" s="270"/>
      <c r="AW13" s="270"/>
      <c r="AX13" s="264" t="s">
        <v>67</v>
      </c>
      <c r="AY13" s="274">
        <f>COUNTIF($D$22:$D$147,"Y")</f>
        <v>0</v>
      </c>
      <c r="AZ13" s="274"/>
      <c r="BA13" s="274"/>
      <c r="BB13" s="274">
        <f>COUNTIF($D$22:$D$147,"Y")</f>
        <v>0</v>
      </c>
      <c r="BC13" s="274"/>
      <c r="BD13" s="274"/>
      <c r="BE13" s="274">
        <f>COUNTIF($D$22:$D$147,"Y")</f>
        <v>0</v>
      </c>
      <c r="BF13" s="274"/>
      <c r="BG13" s="274"/>
      <c r="BH13" s="396" t="s">
        <v>69</v>
      </c>
      <c r="BI13" s="399" t="str">
        <f>IF($BY$17="Y","",COUNTIF($BY$22:$BY$146,"above"))</f>
        <v/>
      </c>
      <c r="BJ13" s="399" t="str">
        <f>IF($BY$17="Y","",COUNTIF($BY$22:$BY$146,"above"))</f>
        <v/>
      </c>
      <c r="BK13" s="400" t="str">
        <f>IF($BY$17="Y","",COUNTIF($BY$22:$BY$146,"above"))</f>
        <v/>
      </c>
      <c r="BL13" s="928">
        <f>COUNTIF($D$22:$D$147,"Y")</f>
        <v>0</v>
      </c>
      <c r="BM13" s="928"/>
      <c r="BN13" s="928"/>
      <c r="BO13" s="928">
        <f>COUNTIF($D$22:$D$147,"Y")</f>
        <v>0</v>
      </c>
      <c r="BP13" s="928"/>
      <c r="BQ13" s="928"/>
      <c r="BR13" s="928">
        <f>COUNTIF($D$22:$D$147,"Y")</f>
        <v>0</v>
      </c>
      <c r="BS13" s="928"/>
      <c r="BT13" s="929"/>
      <c r="BU13" s="271" t="str">
        <f>IF(BY14=0,"",IF($BY$17="N","",COUNTIF($BY$22:$BY$146,"below")))</f>
        <v/>
      </c>
      <c r="BV13" s="271" t="str">
        <f>IF(BY14=0,"",IF($BY$17="N","",COUNTIF($BY22:$BY146,"below")))</f>
        <v/>
      </c>
      <c r="BW13" s="271" t="str">
        <f>IF(BY14=0,"",IF($BY$17="N","",COUNTIF($BY22:$BY146,"below")))</f>
        <v/>
      </c>
      <c r="BX13" s="276"/>
      <c r="BY13" s="276"/>
    </row>
    <row r="14" spans="1:77" s="24" customFormat="1" ht="20.100000000000001" customHeight="1" thickBot="1" x14ac:dyDescent="0.3">
      <c r="A14" s="241"/>
      <c r="B14" s="242"/>
      <c r="C14" s="641" t="s">
        <v>59</v>
      </c>
      <c r="D14" s="242"/>
      <c r="E14" s="242"/>
      <c r="F14" s="242"/>
      <c r="G14" s="242"/>
      <c r="H14" s="1011" t="s">
        <v>60</v>
      </c>
      <c r="I14" s="1012"/>
      <c r="J14" s="263"/>
      <c r="K14" s="264" t="s">
        <v>70</v>
      </c>
      <c r="L14" s="277">
        <f>L12-L13</f>
        <v>0</v>
      </c>
      <c r="M14" s="277">
        <f>M12-M13</f>
        <v>0</v>
      </c>
      <c r="N14" s="277">
        <f>N12-N13</f>
        <v>0</v>
      </c>
      <c r="O14" s="278">
        <f>O12-O13</f>
        <v>0</v>
      </c>
      <c r="P14" s="278"/>
      <c r="Q14" s="278"/>
      <c r="R14" s="278">
        <f>R12-R13</f>
        <v>0</v>
      </c>
      <c r="S14" s="278"/>
      <c r="T14" s="278"/>
      <c r="U14" s="278">
        <f>U12-U13</f>
        <v>0</v>
      </c>
      <c r="V14" s="278"/>
      <c r="W14" s="278"/>
      <c r="X14" s="279"/>
      <c r="Y14" s="32"/>
      <c r="Z14" s="28"/>
      <c r="AA14" s="28"/>
      <c r="AB14" s="267" t="e">
        <f>SUM($H$22:$H$146)/SUM($F$22:$F$146)*0.9</f>
        <v>#DIV/0!</v>
      </c>
      <c r="AC14" s="275" t="s">
        <v>71</v>
      </c>
      <c r="AD14" s="268"/>
      <c r="AE14" s="270"/>
      <c r="AF14" s="270"/>
      <c r="AG14" s="270"/>
      <c r="AH14" s="270"/>
      <c r="AI14" s="270"/>
      <c r="AJ14" s="270"/>
      <c r="AK14" s="270"/>
      <c r="AL14" s="270"/>
      <c r="AM14" s="270"/>
      <c r="AN14" s="270"/>
      <c r="AO14" s="270"/>
      <c r="AP14" s="270"/>
      <c r="AQ14" s="270"/>
      <c r="AR14" s="270"/>
      <c r="AS14" s="270"/>
      <c r="AT14" s="270"/>
      <c r="AU14" s="270"/>
      <c r="AV14" s="270"/>
      <c r="AW14" s="270"/>
      <c r="AX14" s="264" t="s">
        <v>70</v>
      </c>
      <c r="AY14" s="278">
        <f>AY12-AY13</f>
        <v>0</v>
      </c>
      <c r="AZ14" s="278"/>
      <c r="BA14" s="278"/>
      <c r="BB14" s="278">
        <f>BB12-BB13</f>
        <v>0</v>
      </c>
      <c r="BC14" s="278"/>
      <c r="BD14" s="278"/>
      <c r="BE14" s="278">
        <f>BE12-BE13</f>
        <v>0</v>
      </c>
      <c r="BF14" s="278"/>
      <c r="BG14" s="278"/>
      <c r="BH14" s="396" t="s">
        <v>72</v>
      </c>
      <c r="BI14" s="399" t="str">
        <f>IF($BY$17="Y","",COUNTIF($BY$22:$BY$146,"below"))</f>
        <v/>
      </c>
      <c r="BJ14" s="399" t="str">
        <f>IF($BY$17="Y","",COUNTIF($BY$22:$BY$146,"below"))</f>
        <v/>
      </c>
      <c r="BK14" s="400" t="str">
        <f>IF($BY$17="Y","",COUNTIF($BY$22:$BY$146,"below"))</f>
        <v/>
      </c>
      <c r="BL14" s="928">
        <f>BL12-BL13</f>
        <v>0</v>
      </c>
      <c r="BM14" s="928"/>
      <c r="BN14" s="928"/>
      <c r="BO14" s="928">
        <f>BO12-BO13</f>
        <v>0</v>
      </c>
      <c r="BP14" s="928"/>
      <c r="BQ14" s="928"/>
      <c r="BR14" s="928">
        <f>BR12-BR13</f>
        <v>0</v>
      </c>
      <c r="BS14" s="928"/>
      <c r="BT14" s="929"/>
      <c r="BU14" s="271" t="str">
        <f>IF(BY14=0,"",IF($BY$17="N","",COUNTIF(BU22:BU146,"Yes")))</f>
        <v/>
      </c>
      <c r="BV14" s="280" t="str">
        <f>IF(BY14=0,"",IF($BY$17="N","",COUNTIF(BV22:BV146,"Yes")))</f>
        <v/>
      </c>
      <c r="BW14" s="271" t="str">
        <f>IF(BY14=0,"",IF($BY$17="N","",COUNTIF(BW22:BW146,"Yes")))</f>
        <v/>
      </c>
      <c r="BX14" s="281" t="s">
        <v>73</v>
      </c>
      <c r="BY14" s="282">
        <f>COUNT(BX22:BX146)</f>
        <v>0</v>
      </c>
    </row>
    <row r="15" spans="1:77" s="24" customFormat="1" ht="20.100000000000001" customHeight="1" thickBot="1" x14ac:dyDescent="0.3">
      <c r="A15" s="241"/>
      <c r="B15" s="242"/>
      <c r="C15" s="242"/>
      <c r="D15" s="242"/>
      <c r="E15" s="242"/>
      <c r="F15" s="242"/>
      <c r="G15" s="242"/>
      <c r="H15" s="1003" t="s">
        <v>34</v>
      </c>
      <c r="I15" s="1004"/>
      <c r="J15" s="263"/>
      <c r="K15" s="264" t="s">
        <v>74</v>
      </c>
      <c r="L15" s="273">
        <f>COUNTIF(L22:L147,"Yes")</f>
        <v>0</v>
      </c>
      <c r="M15" s="273">
        <f>COUNTIF(M22:M147,"Yes")</f>
        <v>0</v>
      </c>
      <c r="N15" s="273">
        <f>COUNTIF(N22:N147,"Yes")</f>
        <v>0</v>
      </c>
      <c r="O15" s="274">
        <f>COUNTIF(O22:O147,"Yes")</f>
        <v>0</v>
      </c>
      <c r="P15" s="274"/>
      <c r="Q15" s="274"/>
      <c r="R15" s="274">
        <f>COUNTIF(R22:R147,"Yes")</f>
        <v>0</v>
      </c>
      <c r="S15" s="274"/>
      <c r="T15" s="274"/>
      <c r="U15" s="274">
        <f>COUNTIF(U22:U147,"Yes")</f>
        <v>0</v>
      </c>
      <c r="V15" s="274"/>
      <c r="W15" s="274"/>
      <c r="X15" s="33"/>
      <c r="Y15" s="34"/>
      <c r="Z15" s="28"/>
      <c r="AA15" s="28"/>
      <c r="AB15" s="267" t="e">
        <f>SUM(I22:I146)/SUM(F22:F146)*0.9</f>
        <v>#DIV/0!</v>
      </c>
      <c r="AC15" s="275" t="s">
        <v>75</v>
      </c>
      <c r="AD15" s="275"/>
      <c r="AE15" s="283"/>
      <c r="AF15" s="283" t="s">
        <v>76</v>
      </c>
      <c r="AG15" s="283"/>
      <c r="AH15" s="283"/>
      <c r="AI15" s="283"/>
      <c r="AJ15" s="283"/>
      <c r="AK15" s="283" t="s">
        <v>76</v>
      </c>
      <c r="AL15" s="283"/>
      <c r="AM15" s="283"/>
      <c r="AN15" s="283"/>
      <c r="AO15" s="283"/>
      <c r="AP15" s="283"/>
      <c r="AQ15" s="283" t="s">
        <v>76</v>
      </c>
      <c r="AR15" s="283"/>
      <c r="AS15" s="283"/>
      <c r="AT15" s="283"/>
      <c r="AU15" s="283"/>
      <c r="AV15" s="283"/>
      <c r="AW15" s="283"/>
      <c r="AX15" s="264" t="s">
        <v>74</v>
      </c>
      <c r="AY15" s="274">
        <f>COUNTIF(AY22:AY147,"Yes")</f>
        <v>0</v>
      </c>
      <c r="AZ15" s="274"/>
      <c r="BA15" s="274"/>
      <c r="BB15" s="274">
        <f>COUNTIF(BB22:BB147,"Yes")</f>
        <v>0</v>
      </c>
      <c r="BC15" s="274"/>
      <c r="BD15" s="274"/>
      <c r="BE15" s="274">
        <f>COUNTIF(BE22:BE147,"Yes")</f>
        <v>0</v>
      </c>
      <c r="BF15" s="274"/>
      <c r="BG15" s="274"/>
      <c r="BH15" s="395" t="s">
        <v>77</v>
      </c>
      <c r="BI15" s="399" t="str">
        <f>IF($BY$17="Y","",COUNTIF(BI22:BI146,"Yes"))</f>
        <v/>
      </c>
      <c r="BJ15" s="399" t="str">
        <f>IF($BY$17="Y","",COUNTIF(BJ22:BJ146,"Yes"))</f>
        <v/>
      </c>
      <c r="BK15" s="401" t="str">
        <f>IF($BY$17="Y","",COUNTIF(BK22:BK146,"Yes"))</f>
        <v/>
      </c>
      <c r="BL15" s="928">
        <f>COUNTIF(BL22:BL147,"Yes")</f>
        <v>0</v>
      </c>
      <c r="BM15" s="928"/>
      <c r="BN15" s="928"/>
      <c r="BO15" s="928">
        <f>COUNTIF(BO22:BO147,"Yes")</f>
        <v>0</v>
      </c>
      <c r="BP15" s="928"/>
      <c r="BQ15" s="928"/>
      <c r="BR15" s="928">
        <f>COUNTIF(BR22:BR147,"Yes")</f>
        <v>0</v>
      </c>
      <c r="BS15" s="928"/>
      <c r="BT15" s="929"/>
      <c r="BU15" s="284" t="str">
        <f>IF(BY14=0,"",IF($BY$17="N","",COUNTIF(BU22:BU146,"NC")))</f>
        <v/>
      </c>
      <c r="BV15" s="285" t="str">
        <f>IF(BY14=0,"",IF($BY$17="N","",COUNTIF(BV22:BV146,"NC")))</f>
        <v/>
      </c>
      <c r="BW15" s="285" t="str">
        <f>IF(BY14=0,"",IF($BY$17="N","",COUNTIF(BW22:BW146,"NC")))</f>
        <v/>
      </c>
      <c r="BX15" s="281" t="s">
        <v>78</v>
      </c>
      <c r="BY15" s="286">
        <f>COUNTIF($BY$22:$BY$146,"above")</f>
        <v>0</v>
      </c>
    </row>
    <row r="16" spans="1:77" s="26" customFormat="1" ht="20.100000000000001" customHeight="1" thickBot="1" x14ac:dyDescent="0.3">
      <c r="A16" s="241"/>
      <c r="B16" s="242"/>
      <c r="C16" s="932" t="s">
        <v>135</v>
      </c>
      <c r="D16" s="932"/>
      <c r="E16" s="933"/>
      <c r="F16" s="421"/>
      <c r="G16" s="422"/>
      <c r="H16" s="934"/>
      <c r="I16" s="935"/>
      <c r="J16" s="287"/>
      <c r="K16" s="288" t="s">
        <v>79</v>
      </c>
      <c r="L16" s="289">
        <f>COUNTIF(L22:L147,"NC")</f>
        <v>0</v>
      </c>
      <c r="M16" s="289">
        <f>COUNTIF(M22:M147,"NC")</f>
        <v>0</v>
      </c>
      <c r="N16" s="289">
        <f>COUNTIF(N22:N147,"NC")</f>
        <v>0</v>
      </c>
      <c r="O16" s="290">
        <f>COUNTIF(O22:O147,"NC")</f>
        <v>0</v>
      </c>
      <c r="P16" s="290"/>
      <c r="Q16" s="290"/>
      <c r="R16" s="290">
        <f>COUNTIF(R22:R147,"NC")</f>
        <v>0</v>
      </c>
      <c r="S16" s="290"/>
      <c r="T16" s="290"/>
      <c r="U16" s="290">
        <f>COUNTIF(U22:U147,"NC")</f>
        <v>0</v>
      </c>
      <c r="V16" s="290"/>
      <c r="W16" s="290"/>
      <c r="X16" s="33"/>
      <c r="Y16" s="34"/>
      <c r="Z16" s="28"/>
      <c r="AA16" s="28"/>
      <c r="AB16" s="291" t="e">
        <f>SUM(F22:F146)/SUM(J22:J146)*1.1</f>
        <v>#DIV/0!</v>
      </c>
      <c r="AC16" s="292" t="s">
        <v>80</v>
      </c>
      <c r="AD16" s="293"/>
      <c r="AE16" s="294" t="s">
        <v>81</v>
      </c>
      <c r="AF16" s="295" t="s">
        <v>77</v>
      </c>
      <c r="AG16" s="296" t="s">
        <v>82</v>
      </c>
      <c r="AH16" s="294" t="s">
        <v>81</v>
      </c>
      <c r="AI16" s="295" t="s">
        <v>77</v>
      </c>
      <c r="AJ16" s="296" t="s">
        <v>82</v>
      </c>
      <c r="AK16" s="294" t="s">
        <v>81</v>
      </c>
      <c r="AL16" s="296" t="s">
        <v>77</v>
      </c>
      <c r="AM16" s="296" t="s">
        <v>82</v>
      </c>
      <c r="AN16" s="294"/>
      <c r="AO16" s="294" t="s">
        <v>81</v>
      </c>
      <c r="AP16" s="296" t="s">
        <v>77</v>
      </c>
      <c r="AQ16" s="296" t="s">
        <v>82</v>
      </c>
      <c r="AR16" s="294" t="s">
        <v>81</v>
      </c>
      <c r="AS16" s="295" t="s">
        <v>77</v>
      </c>
      <c r="AT16" s="296" t="s">
        <v>82</v>
      </c>
      <c r="AU16" s="294" t="s">
        <v>81</v>
      </c>
      <c r="AV16" s="296" t="s">
        <v>77</v>
      </c>
      <c r="AW16" s="296" t="s">
        <v>82</v>
      </c>
      <c r="AX16" s="288" t="s">
        <v>79</v>
      </c>
      <c r="AY16" s="290">
        <f>COUNTIF(AY22:AY147,"NC")</f>
        <v>0</v>
      </c>
      <c r="AZ16" s="290"/>
      <c r="BA16" s="290"/>
      <c r="BB16" s="290">
        <f>COUNTIF(BB22:BB147,"NC")</f>
        <v>0</v>
      </c>
      <c r="BC16" s="290"/>
      <c r="BD16" s="290"/>
      <c r="BE16" s="290">
        <f>COUNTIF(BE22:BE147,"NC")</f>
        <v>0</v>
      </c>
      <c r="BF16" s="290"/>
      <c r="BG16" s="290"/>
      <c r="BH16" s="395" t="s">
        <v>83</v>
      </c>
      <c r="BI16" s="423" t="str">
        <f>IF($BY$17="Y","",COUNTIF(BI22:BI146,"NC"))</f>
        <v/>
      </c>
      <c r="BJ16" s="423" t="str">
        <f>IF($BY$17="Y","",COUNTIF(BJ22:BJ146,"NC"))</f>
        <v/>
      </c>
      <c r="BK16" s="424" t="str">
        <f>IF($BY$17="Y","",COUNTIF(BK22:BK146,"NC"))</f>
        <v/>
      </c>
      <c r="BL16" s="928">
        <f>COUNTIF(BL22:BL147,"NC")</f>
        <v>0</v>
      </c>
      <c r="BM16" s="928"/>
      <c r="BN16" s="928"/>
      <c r="BO16" s="928">
        <f>COUNTIF(BO22:BO147,"NC")</f>
        <v>0</v>
      </c>
      <c r="BP16" s="928"/>
      <c r="BQ16" s="928"/>
      <c r="BR16" s="928">
        <f>COUNTIF(BR22:BR147,"NC")</f>
        <v>0</v>
      </c>
      <c r="BS16" s="928"/>
      <c r="BT16" s="929"/>
      <c r="BU16" s="272"/>
      <c r="BV16" s="272"/>
      <c r="BW16" s="272"/>
      <c r="BX16" s="281" t="s">
        <v>84</v>
      </c>
      <c r="BY16" s="286">
        <f>COUNTIF($BY$22:$BY$146,"below")</f>
        <v>0</v>
      </c>
    </row>
    <row r="17" spans="1:77" s="1" customFormat="1" ht="9.9" customHeight="1" thickBot="1" x14ac:dyDescent="0.35">
      <c r="A17" s="569"/>
      <c r="B17" s="570"/>
      <c r="C17" s="570"/>
      <c r="D17" s="571"/>
      <c r="E17" s="936"/>
      <c r="F17" s="938" t="s">
        <v>9</v>
      </c>
      <c r="G17" s="938" t="s">
        <v>9</v>
      </c>
      <c r="H17" s="940" t="s">
        <v>1</v>
      </c>
      <c r="I17" s="940" t="s">
        <v>2</v>
      </c>
      <c r="J17" s="942" t="s">
        <v>10</v>
      </c>
      <c r="K17" s="572"/>
      <c r="L17" s="573" t="s">
        <v>85</v>
      </c>
      <c r="M17" s="574" t="s">
        <v>86</v>
      </c>
      <c r="N17" s="573" t="s">
        <v>87</v>
      </c>
      <c r="O17" s="573">
        <v>0.9</v>
      </c>
      <c r="P17" s="574" t="s">
        <v>14</v>
      </c>
      <c r="Q17" s="573">
        <v>1.1000000000000001</v>
      </c>
      <c r="R17" s="573">
        <v>0.9</v>
      </c>
      <c r="S17" s="574" t="s">
        <v>14</v>
      </c>
      <c r="T17" s="573">
        <v>1.1000000000000001</v>
      </c>
      <c r="U17" s="573">
        <v>0.9</v>
      </c>
      <c r="V17" s="574" t="s">
        <v>14</v>
      </c>
      <c r="W17" s="573">
        <v>1.1000000000000001</v>
      </c>
      <c r="X17" s="944" t="s">
        <v>17</v>
      </c>
      <c r="Y17" s="946" t="s">
        <v>16</v>
      </c>
      <c r="Z17" s="946" t="s">
        <v>16</v>
      </c>
      <c r="AA17" s="946" t="s">
        <v>16</v>
      </c>
      <c r="AB17" s="575"/>
      <c r="AC17" s="575"/>
      <c r="AD17" s="575"/>
      <c r="AE17" s="576">
        <f>COUNTIF(AE22:AE146,"&gt;0")</f>
        <v>0</v>
      </c>
      <c r="AF17" s="577">
        <f>COUNTIF(AG22:AG146,"Yes")</f>
        <v>0</v>
      </c>
      <c r="AG17" s="578">
        <f>COUNTIF(AG22:AG146,"NC")</f>
        <v>0</v>
      </c>
      <c r="AH17" s="576">
        <f>COUNTIF(AH22:AH146,"&gt;0")</f>
        <v>0</v>
      </c>
      <c r="AI17" s="577">
        <f>COUNTIF(AJ22:AJ146,"Yes")</f>
        <v>0</v>
      </c>
      <c r="AJ17" s="578">
        <f>COUNTIF(AJ22:AJ146,"NC")</f>
        <v>0</v>
      </c>
      <c r="AK17" s="576">
        <f>COUNTIF(AK22:AK146,"&gt;0")</f>
        <v>0</v>
      </c>
      <c r="AL17" s="577">
        <f>COUNTIF(AM22:AM146,"Yes")</f>
        <v>0</v>
      </c>
      <c r="AM17" s="578">
        <f>COUNTIF(AM22:AM146,"NC")</f>
        <v>0</v>
      </c>
      <c r="AN17" s="576"/>
      <c r="AO17" s="576">
        <f>COUNTIF(AO22:AO146,"&gt;0")</f>
        <v>0</v>
      </c>
      <c r="AP17" s="577">
        <f>COUNTIF(AQ22:AQ146,"Yes")</f>
        <v>0</v>
      </c>
      <c r="AQ17" s="578">
        <f>COUNTIF(AQ22:AQ146,"NC")</f>
        <v>0</v>
      </c>
      <c r="AR17" s="576">
        <f>COUNTIF(AR$22:AR$117,"&gt;0")</f>
        <v>0</v>
      </c>
      <c r="AS17" s="577">
        <f>COUNTIF(AT$22:AT$117,"Yes")</f>
        <v>0</v>
      </c>
      <c r="AT17" s="578">
        <f>COUNTIF(AT$22:AT$117,"NC")</f>
        <v>0</v>
      </c>
      <c r="AU17" s="576">
        <f>COUNTIF(AU$22:AU$117,"&gt;0")</f>
        <v>0</v>
      </c>
      <c r="AV17" s="577">
        <f>COUNTIF(AW$22:AW$117,"Yes")</f>
        <v>0</v>
      </c>
      <c r="AW17" s="578">
        <f>COUNTIF(AW$22:AW$117,"NC")</f>
        <v>0</v>
      </c>
      <c r="AX17" s="578"/>
      <c r="AY17" s="579" t="s">
        <v>88</v>
      </c>
      <c r="AZ17" s="580" t="s">
        <v>89</v>
      </c>
      <c r="BA17" s="581">
        <v>1.1000000000000001</v>
      </c>
      <c r="BB17" s="579" t="s">
        <v>88</v>
      </c>
      <c r="BC17" s="580" t="s">
        <v>89</v>
      </c>
      <c r="BD17" s="581">
        <v>1.1000000000000001</v>
      </c>
      <c r="BE17" s="579" t="s">
        <v>88</v>
      </c>
      <c r="BF17" s="580" t="s">
        <v>89</v>
      </c>
      <c r="BG17" s="581">
        <v>1.1000000000000001</v>
      </c>
      <c r="BH17" s="582"/>
      <c r="BI17" s="583"/>
      <c r="BJ17" s="583"/>
      <c r="BK17" s="584"/>
      <c r="BL17" s="297" t="s">
        <v>88</v>
      </c>
      <c r="BM17" s="298" t="s">
        <v>89</v>
      </c>
      <c r="BN17" s="299">
        <v>1.1000000000000001</v>
      </c>
      <c r="BO17" s="300" t="s">
        <v>88</v>
      </c>
      <c r="BP17" s="298" t="s">
        <v>89</v>
      </c>
      <c r="BQ17" s="299">
        <v>1.1000000000000001</v>
      </c>
      <c r="BR17" s="300" t="s">
        <v>88</v>
      </c>
      <c r="BS17" s="298" t="s">
        <v>89</v>
      </c>
      <c r="BT17" s="425">
        <v>1.1000000000000001</v>
      </c>
      <c r="BU17" s="262"/>
      <c r="BV17" s="262"/>
      <c r="BW17" s="262"/>
      <c r="BX17" s="301" t="s">
        <v>90</v>
      </c>
      <c r="BY17" s="302" t="str">
        <f>IF(BY14=BY16,"Y",IF(BY15=BY14,"Y","N"))</f>
        <v>Y</v>
      </c>
    </row>
    <row r="18" spans="1:77" s="1" customFormat="1" ht="9.9" customHeight="1" thickBot="1" x14ac:dyDescent="0.35">
      <c r="A18" s="585"/>
      <c r="B18" s="586"/>
      <c r="C18" s="586"/>
      <c r="D18" s="587"/>
      <c r="E18" s="937"/>
      <c r="F18" s="939"/>
      <c r="G18" s="939"/>
      <c r="H18" s="941"/>
      <c r="I18" s="941"/>
      <c r="J18" s="943"/>
      <c r="K18" s="588"/>
      <c r="L18" s="948"/>
      <c r="M18" s="948"/>
      <c r="N18" s="948"/>
      <c r="O18" s="589" t="str">
        <f>IF($P18="","",($P$18*0.9))</f>
        <v/>
      </c>
      <c r="P18" s="590" t="str">
        <f>IF($G21=0,"",$H$21/$G$21)</f>
        <v/>
      </c>
      <c r="Q18" s="589" t="str">
        <f>IF(P18="","",($P$18*1.1))</f>
        <v/>
      </c>
      <c r="R18" s="589" t="str">
        <f>IF($S$18="","",($S$18*0.9))</f>
        <v/>
      </c>
      <c r="S18" s="590" t="str">
        <f>IF($G21=0,"",$I$21/$G$21)</f>
        <v/>
      </c>
      <c r="T18" s="589" t="str">
        <f>IF($S$18="","",($S$18*1.1))</f>
        <v/>
      </c>
      <c r="U18" s="591" t="str">
        <f>IF($V18="","",($V$18*0.9))</f>
        <v/>
      </c>
      <c r="V18" s="592" t="str">
        <f>IF($G21=0,"",$G$21/$J$21)</f>
        <v/>
      </c>
      <c r="W18" s="591" t="str">
        <f>IF(V18="","",($V$18*1.1))</f>
        <v/>
      </c>
      <c r="X18" s="945"/>
      <c r="Y18" s="947"/>
      <c r="Z18" s="947"/>
      <c r="AA18" s="947"/>
      <c r="AB18" s="593"/>
      <c r="AC18" s="593"/>
      <c r="AD18" s="593"/>
      <c r="AE18" s="976" t="s">
        <v>91</v>
      </c>
      <c r="AF18" s="976"/>
      <c r="AG18" s="976"/>
      <c r="AH18" s="976" t="s">
        <v>92</v>
      </c>
      <c r="AI18" s="976"/>
      <c r="AJ18" s="976"/>
      <c r="AK18" s="976" t="s">
        <v>93</v>
      </c>
      <c r="AL18" s="976"/>
      <c r="AM18" s="976"/>
      <c r="AN18" s="594"/>
      <c r="AO18" s="976" t="s">
        <v>94</v>
      </c>
      <c r="AP18" s="976"/>
      <c r="AQ18" s="976"/>
      <c r="AR18" s="976" t="s">
        <v>95</v>
      </c>
      <c r="AS18" s="976"/>
      <c r="AT18" s="976"/>
      <c r="AU18" s="976" t="s">
        <v>96</v>
      </c>
      <c r="AV18" s="976"/>
      <c r="AW18" s="976"/>
      <c r="AX18" s="595"/>
      <c r="AY18" s="589" t="str">
        <f>IF($P18="","",($AZ$18*0.9))</f>
        <v/>
      </c>
      <c r="AZ18" s="590" t="str">
        <f>IF($G21=0,"",$H$21/$G$21)</f>
        <v/>
      </c>
      <c r="BA18" s="589" t="str">
        <f>IF(AZ18="","",($AZ$18*1.1))</f>
        <v/>
      </c>
      <c r="BB18" s="589" t="str">
        <f>IF($BC$18="","",($BC$18*0.9))</f>
        <v/>
      </c>
      <c r="BC18" s="590" t="str">
        <f>IF($G21=0,"",$I$21/$G$21)</f>
        <v/>
      </c>
      <c r="BD18" s="589" t="str">
        <f>IF($BC$18="","",($BC$18*1.1))</f>
        <v/>
      </c>
      <c r="BE18" s="591" t="str">
        <f>IF($V18="","",($V$18*0.9))</f>
        <v/>
      </c>
      <c r="BF18" s="592" t="str">
        <f>IF($G21=0,"",$G$21/$J$21)</f>
        <v/>
      </c>
      <c r="BG18" s="591" t="str">
        <f>IF(BF18="","",($V$18*1.1))</f>
        <v/>
      </c>
      <c r="BH18" s="596"/>
      <c r="BI18" s="597"/>
      <c r="BJ18" s="597"/>
      <c r="BK18" s="598"/>
      <c r="BL18" s="43" t="str">
        <f>IF($P18="","",($AZ$18*0.9))</f>
        <v/>
      </c>
      <c r="BM18" s="303" t="str">
        <f>IF($G21=0,"",$H$21/$G$21)</f>
        <v/>
      </c>
      <c r="BN18" s="37" t="str">
        <f>IF(BM18="","",($AZ$18*1.1))</f>
        <v/>
      </c>
      <c r="BO18" s="37" t="str">
        <f>IF($BC$18="","",($BC$18*0.9))</f>
        <v/>
      </c>
      <c r="BP18" s="303" t="str">
        <f>IF($G21=0,"",$I$21/$G$21)</f>
        <v/>
      </c>
      <c r="BQ18" s="37" t="str">
        <f>IF($BC$18="","",($BC$18*1.1))</f>
        <v/>
      </c>
      <c r="BR18" s="304" t="str">
        <f>IF($V18="","",($V$18*0.9))</f>
        <v/>
      </c>
      <c r="BS18" s="305" t="str">
        <f>IF($G21=0,"",$G$21/$J$21)</f>
        <v/>
      </c>
      <c r="BT18" s="426" t="str">
        <f>IF(BS18="","",($V$18*1.1))</f>
        <v/>
      </c>
      <c r="BU18" s="262"/>
      <c r="BV18" s="262"/>
      <c r="BW18" s="262"/>
      <c r="BX18" s="949" t="s">
        <v>97</v>
      </c>
      <c r="BY18" s="950"/>
    </row>
    <row r="19" spans="1:77" s="6" customFormat="1" ht="16.5" customHeight="1" thickBot="1" x14ac:dyDescent="0.35">
      <c r="A19" s="951" t="s">
        <v>11</v>
      </c>
      <c r="B19" s="953" t="s">
        <v>12</v>
      </c>
      <c r="C19" s="955" t="s">
        <v>0</v>
      </c>
      <c r="D19" s="957" t="s">
        <v>98</v>
      </c>
      <c r="E19" s="959"/>
      <c r="F19" s="961" t="s">
        <v>99</v>
      </c>
      <c r="G19" s="967" t="s">
        <v>18</v>
      </c>
      <c r="H19" s="959" t="s">
        <v>19</v>
      </c>
      <c r="I19" s="970" t="s">
        <v>100</v>
      </c>
      <c r="J19" s="970" t="s">
        <v>101</v>
      </c>
      <c r="K19" s="599"/>
      <c r="L19" s="600" t="s">
        <v>3</v>
      </c>
      <c r="M19" s="601" t="s">
        <v>4</v>
      </c>
      <c r="N19" s="600" t="s">
        <v>5</v>
      </c>
      <c r="O19" s="973" t="s">
        <v>6</v>
      </c>
      <c r="P19" s="974"/>
      <c r="Q19" s="975"/>
      <c r="R19" s="1013" t="s">
        <v>7</v>
      </c>
      <c r="S19" s="983"/>
      <c r="T19" s="1014"/>
      <c r="U19" s="982" t="s">
        <v>8</v>
      </c>
      <c r="V19" s="983"/>
      <c r="W19" s="984"/>
      <c r="X19" s="985" t="s">
        <v>27</v>
      </c>
      <c r="Y19" s="987" t="s">
        <v>28</v>
      </c>
      <c r="Z19" s="987" t="s">
        <v>29</v>
      </c>
      <c r="AA19" s="963" t="s">
        <v>30</v>
      </c>
      <c r="AB19" s="965" t="s">
        <v>102</v>
      </c>
      <c r="AC19" s="965" t="s">
        <v>0</v>
      </c>
      <c r="AD19" s="995" t="s">
        <v>103</v>
      </c>
      <c r="AE19" s="989" t="s">
        <v>104</v>
      </c>
      <c r="AF19" s="990"/>
      <c r="AG19" s="991"/>
      <c r="AH19" s="989" t="s">
        <v>105</v>
      </c>
      <c r="AI19" s="990"/>
      <c r="AJ19" s="991"/>
      <c r="AK19" s="989" t="s">
        <v>106</v>
      </c>
      <c r="AL19" s="990"/>
      <c r="AM19" s="991"/>
      <c r="AN19" s="602"/>
      <c r="AO19" s="989" t="s">
        <v>107</v>
      </c>
      <c r="AP19" s="990"/>
      <c r="AQ19" s="991"/>
      <c r="AR19" s="989" t="s">
        <v>107</v>
      </c>
      <c r="AS19" s="990"/>
      <c r="AT19" s="991"/>
      <c r="AU19" s="989" t="s">
        <v>108</v>
      </c>
      <c r="AV19" s="990"/>
      <c r="AW19" s="991"/>
      <c r="AX19" s="603"/>
      <c r="AY19" s="604"/>
      <c r="AZ19" s="605" t="s">
        <v>109</v>
      </c>
      <c r="BA19" s="606"/>
      <c r="BB19" s="604"/>
      <c r="BC19" s="605" t="s">
        <v>110</v>
      </c>
      <c r="BD19" s="607"/>
      <c r="BE19" s="608"/>
      <c r="BF19" s="609" t="s">
        <v>111</v>
      </c>
      <c r="BG19" s="610"/>
      <c r="BH19" s="992" t="s">
        <v>112</v>
      </c>
      <c r="BI19" s="993"/>
      <c r="BJ19" s="993"/>
      <c r="BK19" s="994"/>
      <c r="BL19" s="977" t="s">
        <v>113</v>
      </c>
      <c r="BM19" s="978"/>
      <c r="BN19" s="978"/>
      <c r="BO19" s="977" t="s">
        <v>114</v>
      </c>
      <c r="BP19" s="978"/>
      <c r="BQ19" s="978"/>
      <c r="BR19" s="977" t="s">
        <v>115</v>
      </c>
      <c r="BS19" s="978"/>
      <c r="BT19" s="979"/>
      <c r="BU19" s="306"/>
      <c r="BV19" s="306"/>
      <c r="BW19" s="307"/>
      <c r="BX19" s="308"/>
      <c r="BY19" s="309"/>
    </row>
    <row r="20" spans="1:77" s="6" customFormat="1" ht="63" thickBot="1" x14ac:dyDescent="0.35">
      <c r="A20" s="951"/>
      <c r="B20" s="953"/>
      <c r="C20" s="956"/>
      <c r="D20" s="958"/>
      <c r="E20" s="960"/>
      <c r="F20" s="962"/>
      <c r="G20" s="968"/>
      <c r="H20" s="969"/>
      <c r="I20" s="971"/>
      <c r="J20" s="972"/>
      <c r="K20" s="611"/>
      <c r="L20" s="612" t="s">
        <v>21</v>
      </c>
      <c r="M20" s="613" t="s">
        <v>22</v>
      </c>
      <c r="N20" s="612" t="s">
        <v>23</v>
      </c>
      <c r="O20" s="614" t="s">
        <v>13</v>
      </c>
      <c r="P20" s="615" t="s">
        <v>24</v>
      </c>
      <c r="Q20" s="616" t="s">
        <v>15</v>
      </c>
      <c r="R20" s="617" t="s">
        <v>13</v>
      </c>
      <c r="S20" s="615" t="s">
        <v>25</v>
      </c>
      <c r="T20" s="618" t="s">
        <v>15</v>
      </c>
      <c r="U20" s="614" t="s">
        <v>13</v>
      </c>
      <c r="V20" s="615" t="s">
        <v>26</v>
      </c>
      <c r="W20" s="616" t="s">
        <v>15</v>
      </c>
      <c r="X20" s="986"/>
      <c r="Y20" s="988"/>
      <c r="Z20" s="988"/>
      <c r="AA20" s="964"/>
      <c r="AB20" s="966"/>
      <c r="AC20" s="966"/>
      <c r="AD20" s="996"/>
      <c r="AE20" s="619" t="s">
        <v>116</v>
      </c>
      <c r="AF20" s="620" t="s">
        <v>117</v>
      </c>
      <c r="AG20" s="621" t="s">
        <v>118</v>
      </c>
      <c r="AH20" s="619" t="s">
        <v>119</v>
      </c>
      <c r="AI20" s="622" t="s">
        <v>120</v>
      </c>
      <c r="AJ20" s="623" t="s">
        <v>118</v>
      </c>
      <c r="AK20" s="619" t="s">
        <v>121</v>
      </c>
      <c r="AL20" s="622" t="s">
        <v>122</v>
      </c>
      <c r="AM20" s="624" t="s">
        <v>123</v>
      </c>
      <c r="AN20" s="625" t="s">
        <v>124</v>
      </c>
      <c r="AO20" s="626" t="s">
        <v>116</v>
      </c>
      <c r="AP20" s="622" t="s">
        <v>125</v>
      </c>
      <c r="AQ20" s="623" t="s">
        <v>118</v>
      </c>
      <c r="AR20" s="619" t="s">
        <v>119</v>
      </c>
      <c r="AS20" s="620" t="s">
        <v>120</v>
      </c>
      <c r="AT20" s="623" t="s">
        <v>118</v>
      </c>
      <c r="AU20" s="619" t="s">
        <v>121</v>
      </c>
      <c r="AV20" s="622" t="s">
        <v>122</v>
      </c>
      <c r="AW20" s="623" t="s">
        <v>118</v>
      </c>
      <c r="AX20" s="627"/>
      <c r="AY20" s="616" t="s">
        <v>118</v>
      </c>
      <c r="AZ20" s="616" t="s">
        <v>125</v>
      </c>
      <c r="BA20" s="616" t="s">
        <v>126</v>
      </c>
      <c r="BB20" s="616" t="s">
        <v>118</v>
      </c>
      <c r="BC20" s="616" t="s">
        <v>125</v>
      </c>
      <c r="BD20" s="616" t="s">
        <v>126</v>
      </c>
      <c r="BE20" s="616" t="s">
        <v>118</v>
      </c>
      <c r="BF20" s="628" t="s">
        <v>127</v>
      </c>
      <c r="BG20" s="616" t="s">
        <v>126</v>
      </c>
      <c r="BH20" s="629" t="s">
        <v>128</v>
      </c>
      <c r="BI20" s="630" t="s">
        <v>129</v>
      </c>
      <c r="BJ20" s="630" t="s">
        <v>130</v>
      </c>
      <c r="BK20" s="631" t="s">
        <v>131</v>
      </c>
      <c r="BL20" s="310" t="s">
        <v>13</v>
      </c>
      <c r="BM20" s="311" t="s">
        <v>24</v>
      </c>
      <c r="BN20" s="311" t="s">
        <v>15</v>
      </c>
      <c r="BO20" s="311" t="s">
        <v>13</v>
      </c>
      <c r="BP20" s="311" t="s">
        <v>132</v>
      </c>
      <c r="BQ20" s="311" t="s">
        <v>15</v>
      </c>
      <c r="BR20" s="311" t="s">
        <v>13</v>
      </c>
      <c r="BS20" s="312" t="s">
        <v>127</v>
      </c>
      <c r="BT20" s="427" t="s">
        <v>15</v>
      </c>
      <c r="BU20" s="313" t="s">
        <v>6</v>
      </c>
      <c r="BV20" s="314" t="s">
        <v>7</v>
      </c>
      <c r="BW20" s="314" t="s">
        <v>8</v>
      </c>
      <c r="BX20" s="315" t="s">
        <v>133</v>
      </c>
      <c r="BY20" s="315" t="s">
        <v>134</v>
      </c>
    </row>
    <row r="21" spans="1:77" s="9" customFormat="1" ht="16.5" customHeight="1" thickTop="1" thickBot="1" x14ac:dyDescent="0.35">
      <c r="A21" s="952"/>
      <c r="B21" s="954"/>
      <c r="C21" s="980" t="s">
        <v>165</v>
      </c>
      <c r="D21" s="981"/>
      <c r="E21" s="632"/>
      <c r="F21" s="633">
        <f>SUM($F22:$F147)</f>
        <v>0</v>
      </c>
      <c r="G21" s="633">
        <f>SUM($G22:$G147)</f>
        <v>0</v>
      </c>
      <c r="H21" s="632">
        <f>SUM($H22:$H147)</f>
        <v>0</v>
      </c>
      <c r="I21" s="632">
        <f>SUM($I22:$I147)</f>
        <v>0</v>
      </c>
      <c r="J21" s="634">
        <f>SUM(J22:J147)</f>
        <v>0</v>
      </c>
      <c r="K21" s="635"/>
      <c r="L21" s="634">
        <f>SUM($J22:$J147)</f>
        <v>0</v>
      </c>
      <c r="M21" s="634">
        <f>SUM($J22:$J147)</f>
        <v>0</v>
      </c>
      <c r="N21" s="634">
        <f>SUM($J22:$J147)</f>
        <v>0</v>
      </c>
      <c r="O21" s="635"/>
      <c r="P21" s="634" t="e">
        <f>AVERAGE(P22:P146)</f>
        <v>#DIV/0!</v>
      </c>
      <c r="Q21" s="635"/>
      <c r="R21" s="635"/>
      <c r="S21" s="634" t="e">
        <f>AVERAGE(S22:S146)</f>
        <v>#DIV/0!</v>
      </c>
      <c r="T21" s="635"/>
      <c r="U21" s="635"/>
      <c r="V21" s="634" t="e">
        <f>AVERAGE(V22:V146)</f>
        <v>#DIV/0!</v>
      </c>
      <c r="W21" s="635"/>
      <c r="X21" s="634"/>
      <c r="Y21" s="634"/>
      <c r="Z21" s="634"/>
      <c r="AA21" s="634"/>
      <c r="AB21" s="634"/>
      <c r="AC21" s="634"/>
      <c r="AD21" s="634">
        <f>SUM(AD22:AD146)</f>
        <v>0</v>
      </c>
      <c r="AE21" s="634">
        <f>SUM(AE22:AE147)</f>
        <v>0</v>
      </c>
      <c r="AF21" s="634" t="e">
        <f>AVERAGE(AF22:AF147)</f>
        <v>#DIV/0!</v>
      </c>
      <c r="AG21" s="634"/>
      <c r="AH21" s="634">
        <f>SUM(AH22:AH147)</f>
        <v>0</v>
      </c>
      <c r="AI21" s="634">
        <f>AVERAGE(AI22:AI147)</f>
        <v>0</v>
      </c>
      <c r="AJ21" s="634"/>
      <c r="AK21" s="634">
        <f>SUM(AK22:AK147)</f>
        <v>0</v>
      </c>
      <c r="AL21" s="634" t="e">
        <f>AVERAGE(AL22:AL147)</f>
        <v>#DIV/0!</v>
      </c>
      <c r="AM21" s="634"/>
      <c r="AN21" s="634"/>
      <c r="AO21" s="634">
        <f>SUM(AO22:AO147)</f>
        <v>0</v>
      </c>
      <c r="AP21" s="634" t="e">
        <f>AVERAGE(AP22:AP147)</f>
        <v>#DIV/0!</v>
      </c>
      <c r="AQ21" s="634"/>
      <c r="AR21" s="634">
        <f>SUM(AR22:AR147)</f>
        <v>0</v>
      </c>
      <c r="AS21" s="634">
        <f>SUM(AS22:AS147)</f>
        <v>0</v>
      </c>
      <c r="AT21" s="634"/>
      <c r="AU21" s="634">
        <f>SUM(AU22:AU147)</f>
        <v>0</v>
      </c>
      <c r="AV21" s="634">
        <f>SUM(AV22:AV147)</f>
        <v>0</v>
      </c>
      <c r="AW21" s="634"/>
      <c r="AX21" s="636"/>
      <c r="AY21" s="634">
        <f>SUM(AY22:AY147)</f>
        <v>0</v>
      </c>
      <c r="AZ21" s="637" t="e">
        <f>AVERAGE(AZ22:AZ147)</f>
        <v>#DIV/0!</v>
      </c>
      <c r="BA21" s="634"/>
      <c r="BB21" s="634">
        <f>SUM(BB22:BB147)</f>
        <v>0</v>
      </c>
      <c r="BC21" s="634">
        <f>SUM(BC22:BC147)</f>
        <v>0</v>
      </c>
      <c r="BD21" s="634"/>
      <c r="BE21" s="634">
        <f>SUM(BE22:BE147)</f>
        <v>0</v>
      </c>
      <c r="BF21" s="634" t="e">
        <f>AVERAGE(BF22:BF147)</f>
        <v>#DIV/0!</v>
      </c>
      <c r="BG21" s="634"/>
      <c r="BH21" s="638" t="str">
        <f>IF($F$16&gt;0,SUM(F22:F146)/SUM(G22:G146),"")</f>
        <v/>
      </c>
      <c r="BI21" s="639"/>
      <c r="BJ21" s="639"/>
      <c r="BK21" s="640"/>
      <c r="BL21" s="316"/>
      <c r="BM21" s="317"/>
      <c r="BN21" s="318"/>
      <c r="BO21" s="318"/>
      <c r="BP21" s="318"/>
      <c r="BQ21" s="318"/>
      <c r="BR21" s="318"/>
      <c r="BS21" s="318"/>
      <c r="BT21" s="428"/>
      <c r="BU21" s="319"/>
      <c r="BV21" s="320"/>
      <c r="BW21" s="320"/>
      <c r="BX21" s="321" t="e">
        <f>AVERAGE(BX22:BX147)</f>
        <v>#DIV/0!</v>
      </c>
      <c r="BY21" s="322"/>
    </row>
    <row r="22" spans="1:77" s="7" customFormat="1" ht="15.75" customHeight="1" x14ac:dyDescent="0.3">
      <c r="A22" s="132">
        <v>1</v>
      </c>
      <c r="B22" s="323"/>
      <c r="C22" s="22"/>
      <c r="D22" s="696"/>
      <c r="E22" s="698"/>
      <c r="F22" s="700"/>
      <c r="G22" s="48"/>
      <c r="H22" s="324"/>
      <c r="I22" s="324"/>
      <c r="J22" s="402"/>
      <c r="K22" s="403"/>
      <c r="L22" s="126" t="str">
        <f t="shared" ref="L22:L85" si="0">IF($X$21=0,"",IF(D22="","",IF($H22="","",IF($G22="","",IF($H22/$G22&gt;=$L$21,"yes","NC")))))</f>
        <v/>
      </c>
      <c r="M22" s="126" t="str">
        <f t="shared" ref="M22:M85" si="1">IF($X$21=0,"",IF($D22="","",IF($H22="","",IF($I22="","",IF($I22/$G22&gt;=$M$21,"yes","NC")))))</f>
        <v/>
      </c>
      <c r="N22" s="126" t="str">
        <f t="shared" ref="N22:N85" si="2">IF($X$21=0,"",IF($D22="","",IF($H22="","",IF($J22="","",IF($G22/$J22&lt;=$N$21,"yes","NC")))))</f>
        <v/>
      </c>
      <c r="O22" s="404" t="str">
        <f t="shared" ref="O22:O85" si="3">IF($D22="","",IF($P$18="","",IF(OR($P22&lt;$O$18,$P22&gt;$Q$18),"NC","yes")))</f>
        <v/>
      </c>
      <c r="P22" s="128" t="str">
        <f>IF($D22="","",$H22/$G22)</f>
        <v/>
      </c>
      <c r="Q22" s="131" t="str">
        <f t="shared" ref="Q22:Q85" si="4">IF($D22=0,"",IF(O22="yes",($P22/$P$18),IF(OR($P22&lt;$O$18,$P22&gt;$Q$18),($P22/$P$18))))</f>
        <v/>
      </c>
      <c r="R22" s="405" t="str">
        <f t="shared" ref="R22:R85" si="5">IF($D22="","",IF($S$18="","",IF(OR($S22&lt;$R$18,$S22&gt;$T$18),"NC","yes")))</f>
        <v/>
      </c>
      <c r="S22" s="128" t="str">
        <f t="shared" ref="S22:S85" si="6">IF($D22="","",$I22/$G22)</f>
        <v/>
      </c>
      <c r="T22" s="131" t="str">
        <f t="shared" ref="T22:T85" si="7">IF($D22=0,"",IF(R22="yes",($S22/$S$18),IF(OR($S22&gt;$R$18,$S22&lt;$T$18),($S22/$S$18))))</f>
        <v/>
      </c>
      <c r="U22" s="405" t="str">
        <f t="shared" ref="U22:U85" si="8">IF($D22="","",IF($V$18="","",IF(OR($V22&lt;$U$18,V22&gt;$W$18),"NC","yes")))</f>
        <v/>
      </c>
      <c r="V22" s="128" t="str">
        <f t="shared" ref="V22:V85" si="9">IF($D22="","",$G22/$J22)</f>
        <v/>
      </c>
      <c r="W22" s="131" t="str">
        <f t="shared" ref="W22:W85" si="10">IF($D22="","",IF(U22="yes",(V22/V$18),IF(OR(V22&lt;$U$18,V22&gt;W$18),(V22/V$18))))</f>
        <v/>
      </c>
      <c r="X22" s="406" t="str">
        <f t="shared" ref="X22:X85" si="11">IF(C22="","",IF($D22="",$H22,""))</f>
        <v/>
      </c>
      <c r="Y22" s="406" t="str">
        <f t="shared" ref="Y22:Y85" si="12">IF($C22="","",IF($D22="",$H22,""))</f>
        <v/>
      </c>
      <c r="Z22" s="406" t="str">
        <f t="shared" ref="Z22:Z85" si="13">IF($C22="","",IF($D22="",$I22,""))</f>
        <v/>
      </c>
      <c r="AA22" s="407" t="str">
        <f t="shared" ref="AA22:AA85" si="14">IF($C22="","",IF($D22="",J22,""))</f>
        <v/>
      </c>
      <c r="AB22" s="408">
        <f t="shared" ref="AB22:AB85" si="15">B21</f>
        <v>0</v>
      </c>
      <c r="AC22" s="408" t="str">
        <f t="shared" ref="AC22:AC85" si="16">IF($C22="","",$C22)</f>
        <v/>
      </c>
      <c r="AD22" s="408" t="str">
        <f t="shared" ref="AD22:AD85" si="17">IF($D22="","",IF(AN22="below",$G22,"0"))</f>
        <v/>
      </c>
      <c r="AE22" s="409" t="str">
        <f t="shared" ref="AE22:AE85" si="18">IF($D22="","",IF(AN22="below",$H22,0))</f>
        <v/>
      </c>
      <c r="AF22" s="409" t="str">
        <f t="shared" ref="AF22:AF85" si="19">IF($D22="","",$H22/$G22)</f>
        <v/>
      </c>
      <c r="AG22" s="410" t="str">
        <f t="shared" ref="AG22:AG85" si="20">IF($D22="","",IF(AF22&gt;$AB$11,"Yes",IF(AF22&lt;$AB$11,"NC")))</f>
        <v/>
      </c>
      <c r="AH22" s="409" t="str">
        <f t="shared" ref="AH22:AH85" si="21">IF($D22="","",IF(AN22="above",$I22,0))</f>
        <v/>
      </c>
      <c r="AI22" s="409" t="str">
        <f t="shared" ref="AI22:AI85" si="22">IF($D22="","",IF(AN22="above",$I22/$F22,0))</f>
        <v/>
      </c>
      <c r="AJ22" s="410" t="str">
        <f t="shared" ref="AJ22:AJ85" si="23">IF(AI22="","",IF(AI22&gt;=$AB$12,"Yes",IF(AI22&lt;$AB$12,"NC")))</f>
        <v/>
      </c>
      <c r="AK22" s="409" t="str">
        <f t="shared" ref="AK22:AK85" si="24">IF($D22="","",IF(AN22="below",$J22,0))</f>
        <v/>
      </c>
      <c r="AL22" s="409" t="str">
        <f t="shared" ref="AL22:AL85" si="25">IF($D22="","",$G22/$J22)</f>
        <v/>
      </c>
      <c r="AM22" s="410" t="str">
        <f t="shared" ref="AM22:AM85" si="26">IF(AL22="","",IF(AL22&lt;=$AB$13,"Yes",IF(AL22&gt;$AB$13,"NC")))</f>
        <v/>
      </c>
      <c r="AN22" s="411" t="str">
        <f t="shared" ref="AN22:AN85" si="27">IF($B22="","",IF(BX22&gt;$F$16,"above","below"))</f>
        <v/>
      </c>
      <c r="AO22" s="412" t="str">
        <f t="shared" ref="AO22:AO85" si="28">IF(AN22="","",IF(AN22="below",$H22,""))</f>
        <v/>
      </c>
      <c r="AP22" s="409" t="str">
        <f t="shared" ref="AP22:AP85" si="29">IF($AN22="","",IF($AN22="above","",$H22/$G22))</f>
        <v/>
      </c>
      <c r="AQ22" s="410" t="str">
        <f t="shared" ref="AQ22:AQ85" si="30">IF(AP22="","",IF(AP22&gt;$AB$11,"Yes",IF(AP22&lt;$AB$11,"NC")))</f>
        <v/>
      </c>
      <c r="AR22" s="412" t="str">
        <f t="shared" ref="AR22:AR85" si="31">IF($AN22="","",IF($AN22="above","",$I22))</f>
        <v/>
      </c>
      <c r="AS22" s="409" t="str">
        <f t="shared" ref="AS22:AS85" si="32">IF($AN22="","",IF($AN22="above","",$I22/$G22))</f>
        <v/>
      </c>
      <c r="AT22" s="410" t="str">
        <f t="shared" ref="AT22:AT85" si="33">IF(AN22="","",IF(($I22/$G22&gt;$AB$12),"Yes",IF(($I22/$G22)&lt;$AB$12,"NC")))</f>
        <v/>
      </c>
      <c r="AU22" s="412" t="str">
        <f t="shared" ref="AU22:AU85" si="34">IF($AN22="","",IF($AN22="above","",$J22))</f>
        <v/>
      </c>
      <c r="AV22" s="409" t="str">
        <f t="shared" ref="AV22:AV85" si="35">IF($AN22="","",IF($AN22="above","",$G22/$J22))</f>
        <v/>
      </c>
      <c r="AW22" s="410" t="str">
        <f t="shared" ref="AW22:AW85" si="36">IF(AV22="","",IF(AV22&lt;=$AB$13,"Yes",IF(AV22&gt;$AB$13,"NC")))</f>
        <v/>
      </c>
      <c r="AX22" s="413"/>
      <c r="AY22" s="410" t="str">
        <f t="shared" ref="AY22:AY85" si="37">IF($D22="","",IF($AZ$18="","",IF(OR($AZ22&lt;$AY$18,$AZ22&gt;$BA$18),"NC","yes")))</f>
        <v/>
      </c>
      <c r="AZ22" s="410" t="str">
        <f t="shared" ref="AZ22:AZ85" si="38">IF($D22="","",$H22/$G22)</f>
        <v/>
      </c>
      <c r="BA22" s="414" t="str">
        <f t="shared" ref="BA22:BA85" si="39">IF($D22=0,"",IF(AY22="yes",($AZ22/$AZ$18),IF(OR($AZ22&lt;$AY$18,$AZ22&gt;$BA$18),($AZ22/$AZ$18))))</f>
        <v/>
      </c>
      <c r="BB22" s="415" t="str">
        <f t="shared" ref="BB22:BB85" si="40">IF($D22="","",IF($BC$18="","",IF(OR($BC22&lt;$BB$18,$BC22&gt;$BD$18),"NC","yes")))</f>
        <v/>
      </c>
      <c r="BC22" s="416" t="str">
        <f t="shared" ref="BC22:BC85" si="41">IF($D22="","",$I22/$G22)</f>
        <v/>
      </c>
      <c r="BD22" s="414" t="str">
        <f t="shared" ref="BD22:BD85" si="42">IF($D22=0,"",IF(BB22="yes",($BC22/$BC$18),IF(OR($BC22&gt;$BB$18,$BC22&lt;$BD$18),($BC22/$BC$18))))</f>
        <v/>
      </c>
      <c r="BE22" s="415" t="str">
        <f t="shared" ref="BE22:BE85" si="43">IF($D22="","",IF($BF$18="","",IF(OR($BF22&lt;$BE$18,BF22&gt;$BG$18),"NC","yes")))</f>
        <v/>
      </c>
      <c r="BF22" s="416" t="str">
        <f t="shared" ref="BF22:BF85" si="44">IF($D22="","",$G22/$J22)</f>
        <v/>
      </c>
      <c r="BG22" s="414" t="str">
        <f t="shared" ref="BG22:BG85" si="45">IF($D22="","",IF(BE22="yes",(BF22/BF$18),IF(OR(BF22&lt;$U$18,BF22&gt;BG$18),(BF22/BF$18))))</f>
        <v/>
      </c>
      <c r="BH22" s="417" t="str">
        <f t="shared" ref="BH22:BH85" si="46">IF(G22&gt; 0,F22/G22,"")</f>
        <v/>
      </c>
      <c r="BI22" s="338" t="str">
        <f t="shared" ref="BI22:BI85" si="47">IF(BH22="","",IF(AN22="below","",IF($BY$17="Y","",IF(AF22&gt;$AB$11,"Yes",IF(AF22&lt;$AB$11,"NC")))))</f>
        <v/>
      </c>
      <c r="BJ22" s="338" t="str">
        <f t="shared" ref="BJ22:BJ85" si="48">IF(BH22="","",IF(AN22="below","",IF($BY$17="Y","",IF(($I22/$G22)&gt;=$AB$12,"Yes",IF(($I22/$G22)&lt;$AB$12,"NC")))))</f>
        <v/>
      </c>
      <c r="BK22" s="476" t="str">
        <f t="shared" ref="BK22:BK85" si="49">IF(BH22="","",IF(AN22="below","",IF($BY$17="Y","",IF(AL22&lt;=$AB$13,"Yes",IF(AL22&gt;$AB$13,"NC")))))</f>
        <v/>
      </c>
      <c r="BL22" s="339" t="str">
        <f>IF(AN22="below","",IF($D22="","",IF($AZ$18="","",IF(OR($AZ22&lt;$AY$18,$AZ22&gt;$BA$18),"NC","yes"))))</f>
        <v/>
      </c>
      <c r="BM22" s="128" t="str">
        <f>IF(AN22="below","",IF($D22="","",$H22/$G22))</f>
        <v/>
      </c>
      <c r="BN22" s="129" t="str">
        <f>IF(AN22="below","",IF($D22=0,"",IF(BL22="yes",($AZ22/$AZ$18),IF(OR($AZ22&lt;$AY$18,$AZ22&gt;$BA$18),($AZ22/$AZ$18)))))</f>
        <v/>
      </c>
      <c r="BO22" s="130" t="str">
        <f>IF(AN22="below","",IF($D22="","",IF($BC$18="","",IF(OR($BC22&lt;$BB$18,$BC22&gt;$BD$18),"NC","yes"))))</f>
        <v/>
      </c>
      <c r="BP22" s="128" t="str">
        <f>IF(AN22="below","",IF($D22="","",$I22/$G22))</f>
        <v/>
      </c>
      <c r="BQ22" s="129" t="str">
        <f>IF(AN22="below","",IF($D22=0,"",IF(BO22="yes",($BC22/$BC$18),IF(OR($BC22&gt;$BB$18,$BC22&lt;$BD$18),($BC22/$BC$18)))))</f>
        <v/>
      </c>
      <c r="BR22" s="130" t="str">
        <f>IF(AN22="below","",IF($D22="","",IF($BF$18="","",IF(OR($BF22&lt;$BE$18,BS22&gt;$BG$18),"NC","yes"))))</f>
        <v/>
      </c>
      <c r="BS22" s="128" t="str">
        <f>IF(AN22="below","",IF($D22="","",$G22/$J22))</f>
        <v/>
      </c>
      <c r="BT22" s="133" t="str">
        <f>IF(AN22="below","",IF($D22="","",IF(BR22="yes",(BS22/BS$18),IF(OR(BS22&lt;$U$18,BS22&gt;BT$18),(BS22/BS$18)))))</f>
        <v/>
      </c>
      <c r="BU22" s="338" t="str">
        <f t="shared" ref="BU22:BU85" si="50">IF($BY$17="N","",$AY22)</f>
        <v/>
      </c>
      <c r="BV22" s="338" t="str">
        <f t="shared" ref="BV22:BV85" si="51">IF($BY$17="N","",$BB22)</f>
        <v/>
      </c>
      <c r="BW22" s="338" t="str">
        <f t="shared" ref="BW22:BW85" si="52">IF($BY$17="N","",$BE22)</f>
        <v/>
      </c>
      <c r="BX22" s="340" t="str">
        <f t="shared" ref="BX22:BX85" si="53">IF(F22&gt;0,F22/G22,"")</f>
        <v/>
      </c>
      <c r="BY22" s="341" t="str">
        <f t="shared" ref="BY22:BY85" si="54">IF(BX22="","",IF(BX22&gt;$F$16,"above","below"))</f>
        <v/>
      </c>
    </row>
    <row r="23" spans="1:77" s="7" customFormat="1" ht="15.6" x14ac:dyDescent="0.3">
      <c r="A23" s="134">
        <v>2</v>
      </c>
      <c r="B23" s="323"/>
      <c r="C23" s="22"/>
      <c r="D23" s="696"/>
      <c r="E23" s="698"/>
      <c r="F23" s="700"/>
      <c r="G23" s="48"/>
      <c r="H23" s="324"/>
      <c r="I23" s="324"/>
      <c r="J23" s="325"/>
      <c r="K23" s="326"/>
      <c r="L23" s="38" t="str">
        <f t="shared" si="0"/>
        <v/>
      </c>
      <c r="M23" s="38" t="str">
        <f t="shared" si="1"/>
        <v/>
      </c>
      <c r="N23" s="38" t="str">
        <f t="shared" si="2"/>
        <v/>
      </c>
      <c r="O23" s="39" t="str">
        <f t="shared" si="3"/>
        <v/>
      </c>
      <c r="P23" s="40" t="str">
        <f t="shared" ref="P23:P86" si="55">IF($D23="","",H23/$G23)</f>
        <v/>
      </c>
      <c r="Q23" s="75" t="str">
        <f t="shared" si="4"/>
        <v/>
      </c>
      <c r="R23" s="327" t="str">
        <f t="shared" si="5"/>
        <v/>
      </c>
      <c r="S23" s="40" t="str">
        <f t="shared" si="6"/>
        <v/>
      </c>
      <c r="T23" s="75" t="str">
        <f t="shared" si="7"/>
        <v/>
      </c>
      <c r="U23" s="327" t="str">
        <f t="shared" si="8"/>
        <v/>
      </c>
      <c r="V23" s="40" t="str">
        <f t="shared" si="9"/>
        <v/>
      </c>
      <c r="W23" s="75" t="str">
        <f t="shared" si="10"/>
        <v/>
      </c>
      <c r="X23" s="41" t="str">
        <f t="shared" si="11"/>
        <v/>
      </c>
      <c r="Y23" s="41" t="str">
        <f t="shared" si="12"/>
        <v/>
      </c>
      <c r="Z23" s="41" t="str">
        <f t="shared" si="13"/>
        <v/>
      </c>
      <c r="AA23" s="42" t="str">
        <f t="shared" si="14"/>
        <v/>
      </c>
      <c r="AB23" s="328">
        <f t="shared" si="15"/>
        <v>0</v>
      </c>
      <c r="AC23" s="328" t="str">
        <f t="shared" si="16"/>
        <v/>
      </c>
      <c r="AD23" s="328" t="str">
        <f t="shared" si="17"/>
        <v/>
      </c>
      <c r="AE23" s="329" t="str">
        <f t="shared" si="18"/>
        <v/>
      </c>
      <c r="AF23" s="329" t="str">
        <f t="shared" si="19"/>
        <v/>
      </c>
      <c r="AG23" s="330" t="str">
        <f t="shared" si="20"/>
        <v/>
      </c>
      <c r="AH23" s="329" t="str">
        <f t="shared" si="21"/>
        <v/>
      </c>
      <c r="AI23" s="329" t="str">
        <f t="shared" si="22"/>
        <v/>
      </c>
      <c r="AJ23" s="330" t="str">
        <f t="shared" si="23"/>
        <v/>
      </c>
      <c r="AK23" s="329" t="str">
        <f t="shared" si="24"/>
        <v/>
      </c>
      <c r="AL23" s="329" t="str">
        <f t="shared" si="25"/>
        <v/>
      </c>
      <c r="AM23" s="330" t="str">
        <f t="shared" si="26"/>
        <v/>
      </c>
      <c r="AN23" s="331" t="str">
        <f t="shared" si="27"/>
        <v/>
      </c>
      <c r="AO23" s="332" t="str">
        <f t="shared" si="28"/>
        <v/>
      </c>
      <c r="AP23" s="329" t="str">
        <f t="shared" si="29"/>
        <v/>
      </c>
      <c r="AQ23" s="330" t="str">
        <f t="shared" si="30"/>
        <v/>
      </c>
      <c r="AR23" s="332" t="str">
        <f t="shared" si="31"/>
        <v/>
      </c>
      <c r="AS23" s="329" t="str">
        <f t="shared" si="32"/>
        <v/>
      </c>
      <c r="AT23" s="330" t="str">
        <f t="shared" si="33"/>
        <v/>
      </c>
      <c r="AU23" s="332" t="str">
        <f t="shared" si="34"/>
        <v/>
      </c>
      <c r="AV23" s="329" t="str">
        <f t="shared" si="35"/>
        <v/>
      </c>
      <c r="AW23" s="330" t="str">
        <f t="shared" si="36"/>
        <v/>
      </c>
      <c r="AX23" s="333"/>
      <c r="AY23" s="330" t="str">
        <f t="shared" si="37"/>
        <v/>
      </c>
      <c r="AZ23" s="330" t="str">
        <f t="shared" si="38"/>
        <v/>
      </c>
      <c r="BA23" s="334" t="str">
        <f t="shared" si="39"/>
        <v/>
      </c>
      <c r="BB23" s="335" t="str">
        <f t="shared" si="40"/>
        <v/>
      </c>
      <c r="BC23" s="336" t="str">
        <f t="shared" si="41"/>
        <v/>
      </c>
      <c r="BD23" s="334" t="str">
        <f t="shared" si="42"/>
        <v/>
      </c>
      <c r="BE23" s="335" t="str">
        <f t="shared" si="43"/>
        <v/>
      </c>
      <c r="BF23" s="336" t="str">
        <f t="shared" si="44"/>
        <v/>
      </c>
      <c r="BG23" s="334" t="str">
        <f t="shared" si="45"/>
        <v/>
      </c>
      <c r="BH23" s="337" t="str">
        <f t="shared" si="46"/>
        <v/>
      </c>
      <c r="BI23" s="338" t="str">
        <f t="shared" si="47"/>
        <v/>
      </c>
      <c r="BJ23" s="338" t="str">
        <f t="shared" si="48"/>
        <v/>
      </c>
      <c r="BK23" s="476" t="str">
        <f t="shared" si="49"/>
        <v/>
      </c>
      <c r="BL23" s="339" t="str">
        <f t="shared" ref="BL23:BL86" si="56">IF(AN23="below","",IF($D23="","",IF($AZ$18="","",IF(OR($AZ23&lt;$AY$18,$AZ23&gt;$BA$18),"NC","yes"))))</f>
        <v/>
      </c>
      <c r="BM23" s="128" t="str">
        <f t="shared" ref="BM23:BM86" si="57">IF(AN23="below","",IF($D23="","",$H23/$G23))</f>
        <v/>
      </c>
      <c r="BN23" s="129" t="str">
        <f t="shared" ref="BN23:BN86" si="58">IF(AN23="below","",IF($D23=0,"",IF(BL23="yes",($AZ23/$AZ$18),IF(OR($AZ23&lt;$AY$18,$AZ23&gt;$BA$18),($AZ23/$AZ$18)))))</f>
        <v/>
      </c>
      <c r="BO23" s="130" t="str">
        <f t="shared" ref="BO23:BO86" si="59">IF(AN23="below","",IF($D23="","",IF($BC$18="","",IF(OR($BC23&lt;$BB$18,$BC23&gt;$BD$18),"NC","yes"))))</f>
        <v/>
      </c>
      <c r="BP23" s="128" t="str">
        <f t="shared" ref="BP23:BP86" si="60">IF(AN23="below","",IF($D23="","",$I23/$G23))</f>
        <v/>
      </c>
      <c r="BQ23" s="129" t="str">
        <f t="shared" ref="BQ23:BQ86" si="61">IF(AN23="below","",IF($D23=0,"",IF(BO23="yes",($BC23/$BC$18),IF(OR($BC23&gt;$BB$18,$BC23&lt;$BD$18),($BC23/$BC$18)))))</f>
        <v/>
      </c>
      <c r="BR23" s="130" t="str">
        <f t="shared" ref="BR23:BR86" si="62">IF(AN23="below","",IF($D23="","",IF($BF$18="","",IF(OR($BF23&lt;$BE$18,BS23&gt;$BG$18),"NC","yes"))))</f>
        <v/>
      </c>
      <c r="BS23" s="128" t="str">
        <f t="shared" ref="BS23:BS86" si="63">IF(AN23="below","",IF($D23="","",$G23/$J23))</f>
        <v/>
      </c>
      <c r="BT23" s="133" t="str">
        <f t="shared" ref="BT23:BT86" si="64">IF(AN23="below","",IF($D23="","",IF(BR23="yes",(BS23/BS$18),IF(OR(BS23&lt;$U$18,BS23&gt;BT$18),(BS23/BS$18)))))</f>
        <v/>
      </c>
      <c r="BU23" s="338" t="str">
        <f t="shared" si="50"/>
        <v/>
      </c>
      <c r="BV23" s="338" t="str">
        <f t="shared" si="51"/>
        <v/>
      </c>
      <c r="BW23" s="338" t="str">
        <f t="shared" si="52"/>
        <v/>
      </c>
      <c r="BX23" s="340" t="str">
        <f t="shared" si="53"/>
        <v/>
      </c>
      <c r="BY23" s="341" t="str">
        <f t="shared" si="54"/>
        <v/>
      </c>
    </row>
    <row r="24" spans="1:77" s="7" customFormat="1" ht="15.6" x14ac:dyDescent="0.3">
      <c r="A24" s="134">
        <v>3</v>
      </c>
      <c r="B24" s="323"/>
      <c r="C24" s="22"/>
      <c r="D24" s="696"/>
      <c r="E24" s="698"/>
      <c r="F24" s="700"/>
      <c r="G24" s="48"/>
      <c r="H24" s="324"/>
      <c r="I24" s="324"/>
      <c r="J24" s="325"/>
      <c r="K24" s="326"/>
      <c r="L24" s="38" t="str">
        <f t="shared" si="0"/>
        <v/>
      </c>
      <c r="M24" s="38" t="str">
        <f t="shared" si="1"/>
        <v/>
      </c>
      <c r="N24" s="38" t="str">
        <f t="shared" si="2"/>
        <v/>
      </c>
      <c r="O24" s="39" t="str">
        <f t="shared" si="3"/>
        <v/>
      </c>
      <c r="P24" s="40" t="str">
        <f t="shared" si="55"/>
        <v/>
      </c>
      <c r="Q24" s="75" t="str">
        <f t="shared" si="4"/>
        <v/>
      </c>
      <c r="R24" s="327" t="str">
        <f t="shared" si="5"/>
        <v/>
      </c>
      <c r="S24" s="40" t="str">
        <f t="shared" si="6"/>
        <v/>
      </c>
      <c r="T24" s="75" t="str">
        <f t="shared" si="7"/>
        <v/>
      </c>
      <c r="U24" s="327" t="str">
        <f t="shared" si="8"/>
        <v/>
      </c>
      <c r="V24" s="40" t="str">
        <f t="shared" si="9"/>
        <v/>
      </c>
      <c r="W24" s="75" t="str">
        <f t="shared" si="10"/>
        <v/>
      </c>
      <c r="X24" s="41" t="str">
        <f t="shared" si="11"/>
        <v/>
      </c>
      <c r="Y24" s="41" t="str">
        <f t="shared" si="12"/>
        <v/>
      </c>
      <c r="Z24" s="41" t="str">
        <f t="shared" si="13"/>
        <v/>
      </c>
      <c r="AA24" s="42" t="str">
        <f t="shared" si="14"/>
        <v/>
      </c>
      <c r="AB24" s="328">
        <f t="shared" si="15"/>
        <v>0</v>
      </c>
      <c r="AC24" s="328" t="str">
        <f t="shared" si="16"/>
        <v/>
      </c>
      <c r="AD24" s="328" t="str">
        <f t="shared" si="17"/>
        <v/>
      </c>
      <c r="AE24" s="329" t="str">
        <f t="shared" si="18"/>
        <v/>
      </c>
      <c r="AF24" s="329" t="str">
        <f t="shared" si="19"/>
        <v/>
      </c>
      <c r="AG24" s="330" t="str">
        <f t="shared" si="20"/>
        <v/>
      </c>
      <c r="AH24" s="329" t="str">
        <f t="shared" si="21"/>
        <v/>
      </c>
      <c r="AI24" s="329" t="str">
        <f t="shared" si="22"/>
        <v/>
      </c>
      <c r="AJ24" s="330" t="str">
        <f t="shared" si="23"/>
        <v/>
      </c>
      <c r="AK24" s="329" t="str">
        <f t="shared" si="24"/>
        <v/>
      </c>
      <c r="AL24" s="329" t="str">
        <f t="shared" si="25"/>
        <v/>
      </c>
      <c r="AM24" s="330" t="str">
        <f t="shared" si="26"/>
        <v/>
      </c>
      <c r="AN24" s="331" t="str">
        <f t="shared" si="27"/>
        <v/>
      </c>
      <c r="AO24" s="332" t="str">
        <f t="shared" si="28"/>
        <v/>
      </c>
      <c r="AP24" s="329" t="str">
        <f t="shared" si="29"/>
        <v/>
      </c>
      <c r="AQ24" s="330" t="str">
        <f t="shared" si="30"/>
        <v/>
      </c>
      <c r="AR24" s="332" t="str">
        <f t="shared" si="31"/>
        <v/>
      </c>
      <c r="AS24" s="329" t="str">
        <f t="shared" si="32"/>
        <v/>
      </c>
      <c r="AT24" s="330" t="str">
        <f t="shared" si="33"/>
        <v/>
      </c>
      <c r="AU24" s="332" t="str">
        <f t="shared" si="34"/>
        <v/>
      </c>
      <c r="AV24" s="329" t="str">
        <f t="shared" si="35"/>
        <v/>
      </c>
      <c r="AW24" s="330" t="str">
        <f t="shared" si="36"/>
        <v/>
      </c>
      <c r="AX24" s="333"/>
      <c r="AY24" s="330" t="str">
        <f t="shared" si="37"/>
        <v/>
      </c>
      <c r="AZ24" s="330" t="str">
        <f t="shared" si="38"/>
        <v/>
      </c>
      <c r="BA24" s="334" t="str">
        <f t="shared" si="39"/>
        <v/>
      </c>
      <c r="BB24" s="335" t="str">
        <f t="shared" si="40"/>
        <v/>
      </c>
      <c r="BC24" s="336" t="str">
        <f t="shared" si="41"/>
        <v/>
      </c>
      <c r="BD24" s="334" t="str">
        <f t="shared" si="42"/>
        <v/>
      </c>
      <c r="BE24" s="335" t="str">
        <f t="shared" si="43"/>
        <v/>
      </c>
      <c r="BF24" s="336" t="str">
        <f t="shared" si="44"/>
        <v/>
      </c>
      <c r="BG24" s="334" t="str">
        <f t="shared" si="45"/>
        <v/>
      </c>
      <c r="BH24" s="337" t="str">
        <f t="shared" si="46"/>
        <v/>
      </c>
      <c r="BI24" s="338" t="str">
        <f t="shared" si="47"/>
        <v/>
      </c>
      <c r="BJ24" s="338" t="str">
        <f t="shared" si="48"/>
        <v/>
      </c>
      <c r="BK24" s="476" t="str">
        <f t="shared" si="49"/>
        <v/>
      </c>
      <c r="BL24" s="339" t="str">
        <f t="shared" si="56"/>
        <v/>
      </c>
      <c r="BM24" s="128" t="str">
        <f t="shared" si="57"/>
        <v/>
      </c>
      <c r="BN24" s="129" t="str">
        <f t="shared" si="58"/>
        <v/>
      </c>
      <c r="BO24" s="130" t="str">
        <f t="shared" si="59"/>
        <v/>
      </c>
      <c r="BP24" s="128" t="str">
        <f t="shared" si="60"/>
        <v/>
      </c>
      <c r="BQ24" s="129" t="str">
        <f t="shared" si="61"/>
        <v/>
      </c>
      <c r="BR24" s="130" t="str">
        <f t="shared" si="62"/>
        <v/>
      </c>
      <c r="BS24" s="128" t="str">
        <f t="shared" si="63"/>
        <v/>
      </c>
      <c r="BT24" s="133" t="str">
        <f t="shared" si="64"/>
        <v/>
      </c>
      <c r="BU24" s="338" t="str">
        <f t="shared" si="50"/>
        <v/>
      </c>
      <c r="BV24" s="338" t="str">
        <f t="shared" si="51"/>
        <v/>
      </c>
      <c r="BW24" s="338" t="str">
        <f t="shared" si="52"/>
        <v/>
      </c>
      <c r="BX24" s="340" t="str">
        <f t="shared" si="53"/>
        <v/>
      </c>
      <c r="BY24" s="341" t="str">
        <f t="shared" si="54"/>
        <v/>
      </c>
    </row>
    <row r="25" spans="1:77" s="7" customFormat="1" ht="15.6" x14ac:dyDescent="0.3">
      <c r="A25" s="134">
        <v>4</v>
      </c>
      <c r="B25" s="323"/>
      <c r="C25" s="22"/>
      <c r="D25" s="696"/>
      <c r="E25" s="698"/>
      <c r="F25" s="700"/>
      <c r="G25" s="48"/>
      <c r="H25" s="324"/>
      <c r="I25" s="324"/>
      <c r="J25" s="325"/>
      <c r="K25" s="326"/>
      <c r="L25" s="38" t="str">
        <f t="shared" si="0"/>
        <v/>
      </c>
      <c r="M25" s="38" t="str">
        <f t="shared" si="1"/>
        <v/>
      </c>
      <c r="N25" s="38" t="str">
        <f t="shared" si="2"/>
        <v/>
      </c>
      <c r="O25" s="39" t="str">
        <f t="shared" si="3"/>
        <v/>
      </c>
      <c r="P25" s="40" t="str">
        <f t="shared" si="55"/>
        <v/>
      </c>
      <c r="Q25" s="75" t="str">
        <f t="shared" si="4"/>
        <v/>
      </c>
      <c r="R25" s="327" t="str">
        <f t="shared" si="5"/>
        <v/>
      </c>
      <c r="S25" s="40" t="str">
        <f t="shared" si="6"/>
        <v/>
      </c>
      <c r="T25" s="75" t="str">
        <f t="shared" si="7"/>
        <v/>
      </c>
      <c r="U25" s="327" t="str">
        <f t="shared" si="8"/>
        <v/>
      </c>
      <c r="V25" s="40" t="str">
        <f t="shared" si="9"/>
        <v/>
      </c>
      <c r="W25" s="75" t="str">
        <f t="shared" si="10"/>
        <v/>
      </c>
      <c r="X25" s="41" t="str">
        <f t="shared" si="11"/>
        <v/>
      </c>
      <c r="Y25" s="41" t="str">
        <f t="shared" si="12"/>
        <v/>
      </c>
      <c r="Z25" s="41" t="str">
        <f t="shared" si="13"/>
        <v/>
      </c>
      <c r="AA25" s="42" t="str">
        <f t="shared" si="14"/>
        <v/>
      </c>
      <c r="AB25" s="328">
        <f t="shared" si="15"/>
        <v>0</v>
      </c>
      <c r="AC25" s="328" t="str">
        <f t="shared" si="16"/>
        <v/>
      </c>
      <c r="AD25" s="328" t="str">
        <f t="shared" si="17"/>
        <v/>
      </c>
      <c r="AE25" s="329" t="str">
        <f t="shared" si="18"/>
        <v/>
      </c>
      <c r="AF25" s="329" t="str">
        <f t="shared" si="19"/>
        <v/>
      </c>
      <c r="AG25" s="330" t="str">
        <f t="shared" si="20"/>
        <v/>
      </c>
      <c r="AH25" s="329" t="str">
        <f t="shared" si="21"/>
        <v/>
      </c>
      <c r="AI25" s="329" t="str">
        <f t="shared" si="22"/>
        <v/>
      </c>
      <c r="AJ25" s="330" t="str">
        <f t="shared" si="23"/>
        <v/>
      </c>
      <c r="AK25" s="329" t="str">
        <f t="shared" si="24"/>
        <v/>
      </c>
      <c r="AL25" s="329" t="str">
        <f t="shared" si="25"/>
        <v/>
      </c>
      <c r="AM25" s="330" t="str">
        <f t="shared" si="26"/>
        <v/>
      </c>
      <c r="AN25" s="331" t="str">
        <f t="shared" si="27"/>
        <v/>
      </c>
      <c r="AO25" s="332" t="str">
        <f t="shared" si="28"/>
        <v/>
      </c>
      <c r="AP25" s="329" t="str">
        <f t="shared" si="29"/>
        <v/>
      </c>
      <c r="AQ25" s="330" t="str">
        <f t="shared" si="30"/>
        <v/>
      </c>
      <c r="AR25" s="332" t="str">
        <f t="shared" si="31"/>
        <v/>
      </c>
      <c r="AS25" s="329" t="str">
        <f t="shared" si="32"/>
        <v/>
      </c>
      <c r="AT25" s="330" t="str">
        <f t="shared" si="33"/>
        <v/>
      </c>
      <c r="AU25" s="332" t="str">
        <f t="shared" si="34"/>
        <v/>
      </c>
      <c r="AV25" s="329" t="str">
        <f t="shared" si="35"/>
        <v/>
      </c>
      <c r="AW25" s="330" t="str">
        <f t="shared" si="36"/>
        <v/>
      </c>
      <c r="AX25" s="333"/>
      <c r="AY25" s="330" t="str">
        <f t="shared" si="37"/>
        <v/>
      </c>
      <c r="AZ25" s="330" t="str">
        <f t="shared" si="38"/>
        <v/>
      </c>
      <c r="BA25" s="334" t="str">
        <f t="shared" si="39"/>
        <v/>
      </c>
      <c r="BB25" s="335" t="str">
        <f t="shared" si="40"/>
        <v/>
      </c>
      <c r="BC25" s="336" t="str">
        <f t="shared" si="41"/>
        <v/>
      </c>
      <c r="BD25" s="334" t="str">
        <f t="shared" si="42"/>
        <v/>
      </c>
      <c r="BE25" s="335" t="str">
        <f t="shared" si="43"/>
        <v/>
      </c>
      <c r="BF25" s="336" t="str">
        <f t="shared" si="44"/>
        <v/>
      </c>
      <c r="BG25" s="334" t="str">
        <f t="shared" si="45"/>
        <v/>
      </c>
      <c r="BH25" s="337" t="str">
        <f t="shared" si="46"/>
        <v/>
      </c>
      <c r="BI25" s="338" t="str">
        <f t="shared" si="47"/>
        <v/>
      </c>
      <c r="BJ25" s="338" t="str">
        <f t="shared" si="48"/>
        <v/>
      </c>
      <c r="BK25" s="476" t="str">
        <f t="shared" si="49"/>
        <v/>
      </c>
      <c r="BL25" s="339" t="str">
        <f t="shared" si="56"/>
        <v/>
      </c>
      <c r="BM25" s="128" t="str">
        <f t="shared" si="57"/>
        <v/>
      </c>
      <c r="BN25" s="129" t="str">
        <f t="shared" si="58"/>
        <v/>
      </c>
      <c r="BO25" s="130" t="str">
        <f t="shared" si="59"/>
        <v/>
      </c>
      <c r="BP25" s="128" t="str">
        <f t="shared" si="60"/>
        <v/>
      </c>
      <c r="BQ25" s="129" t="str">
        <f t="shared" si="61"/>
        <v/>
      </c>
      <c r="BR25" s="130" t="str">
        <f t="shared" si="62"/>
        <v/>
      </c>
      <c r="BS25" s="128" t="str">
        <f t="shared" si="63"/>
        <v/>
      </c>
      <c r="BT25" s="133" t="str">
        <f t="shared" si="64"/>
        <v/>
      </c>
      <c r="BU25" s="338" t="str">
        <f t="shared" si="50"/>
        <v/>
      </c>
      <c r="BV25" s="338" t="str">
        <f t="shared" si="51"/>
        <v/>
      </c>
      <c r="BW25" s="338" t="str">
        <f t="shared" si="52"/>
        <v/>
      </c>
      <c r="BX25" s="340" t="str">
        <f t="shared" si="53"/>
        <v/>
      </c>
      <c r="BY25" s="341" t="str">
        <f t="shared" si="54"/>
        <v/>
      </c>
    </row>
    <row r="26" spans="1:77" s="5" customFormat="1" ht="15.6" x14ac:dyDescent="0.3">
      <c r="A26" s="134">
        <v>5</v>
      </c>
      <c r="B26" s="323"/>
      <c r="C26" s="22"/>
      <c r="D26" s="696"/>
      <c r="E26" s="698"/>
      <c r="F26" s="700"/>
      <c r="G26" s="48"/>
      <c r="H26" s="324"/>
      <c r="I26" s="324"/>
      <c r="J26" s="325"/>
      <c r="K26" s="326"/>
      <c r="L26" s="38" t="str">
        <f t="shared" si="0"/>
        <v/>
      </c>
      <c r="M26" s="38" t="str">
        <f t="shared" si="1"/>
        <v/>
      </c>
      <c r="N26" s="38" t="str">
        <f t="shared" si="2"/>
        <v/>
      </c>
      <c r="O26" s="39" t="str">
        <f t="shared" si="3"/>
        <v/>
      </c>
      <c r="P26" s="40" t="str">
        <f t="shared" si="55"/>
        <v/>
      </c>
      <c r="Q26" s="75" t="str">
        <f t="shared" si="4"/>
        <v/>
      </c>
      <c r="R26" s="327" t="str">
        <f t="shared" si="5"/>
        <v/>
      </c>
      <c r="S26" s="40" t="str">
        <f t="shared" si="6"/>
        <v/>
      </c>
      <c r="T26" s="75" t="str">
        <f t="shared" si="7"/>
        <v/>
      </c>
      <c r="U26" s="327" t="str">
        <f t="shared" si="8"/>
        <v/>
      </c>
      <c r="V26" s="40" t="str">
        <f t="shared" si="9"/>
        <v/>
      </c>
      <c r="W26" s="75" t="str">
        <f t="shared" si="10"/>
        <v/>
      </c>
      <c r="X26" s="41" t="str">
        <f t="shared" si="11"/>
        <v/>
      </c>
      <c r="Y26" s="41" t="str">
        <f t="shared" si="12"/>
        <v/>
      </c>
      <c r="Z26" s="41" t="str">
        <f t="shared" si="13"/>
        <v/>
      </c>
      <c r="AA26" s="42" t="str">
        <f t="shared" si="14"/>
        <v/>
      </c>
      <c r="AB26" s="328">
        <f t="shared" si="15"/>
        <v>0</v>
      </c>
      <c r="AC26" s="328" t="str">
        <f t="shared" si="16"/>
        <v/>
      </c>
      <c r="AD26" s="328" t="str">
        <f t="shared" si="17"/>
        <v/>
      </c>
      <c r="AE26" s="329" t="str">
        <f t="shared" si="18"/>
        <v/>
      </c>
      <c r="AF26" s="329" t="str">
        <f t="shared" si="19"/>
        <v/>
      </c>
      <c r="AG26" s="330" t="str">
        <f t="shared" si="20"/>
        <v/>
      </c>
      <c r="AH26" s="329" t="str">
        <f t="shared" si="21"/>
        <v/>
      </c>
      <c r="AI26" s="329" t="str">
        <f t="shared" si="22"/>
        <v/>
      </c>
      <c r="AJ26" s="330" t="str">
        <f t="shared" si="23"/>
        <v/>
      </c>
      <c r="AK26" s="329" t="str">
        <f t="shared" si="24"/>
        <v/>
      </c>
      <c r="AL26" s="329" t="str">
        <f t="shared" si="25"/>
        <v/>
      </c>
      <c r="AM26" s="330" t="str">
        <f t="shared" si="26"/>
        <v/>
      </c>
      <c r="AN26" s="331" t="str">
        <f t="shared" si="27"/>
        <v/>
      </c>
      <c r="AO26" s="332" t="str">
        <f t="shared" si="28"/>
        <v/>
      </c>
      <c r="AP26" s="329" t="str">
        <f t="shared" si="29"/>
        <v/>
      </c>
      <c r="AQ26" s="330" t="str">
        <f t="shared" si="30"/>
        <v/>
      </c>
      <c r="AR26" s="332" t="str">
        <f t="shared" si="31"/>
        <v/>
      </c>
      <c r="AS26" s="329" t="str">
        <f t="shared" si="32"/>
        <v/>
      </c>
      <c r="AT26" s="330" t="str">
        <f t="shared" si="33"/>
        <v/>
      </c>
      <c r="AU26" s="332" t="str">
        <f t="shared" si="34"/>
        <v/>
      </c>
      <c r="AV26" s="329" t="str">
        <f t="shared" si="35"/>
        <v/>
      </c>
      <c r="AW26" s="330" t="str">
        <f t="shared" si="36"/>
        <v/>
      </c>
      <c r="AX26" s="333"/>
      <c r="AY26" s="330" t="str">
        <f t="shared" si="37"/>
        <v/>
      </c>
      <c r="AZ26" s="330" t="str">
        <f t="shared" si="38"/>
        <v/>
      </c>
      <c r="BA26" s="334" t="str">
        <f t="shared" si="39"/>
        <v/>
      </c>
      <c r="BB26" s="335" t="str">
        <f t="shared" si="40"/>
        <v/>
      </c>
      <c r="BC26" s="336" t="str">
        <f t="shared" si="41"/>
        <v/>
      </c>
      <c r="BD26" s="334" t="str">
        <f t="shared" si="42"/>
        <v/>
      </c>
      <c r="BE26" s="335" t="str">
        <f t="shared" si="43"/>
        <v/>
      </c>
      <c r="BF26" s="336" t="str">
        <f t="shared" si="44"/>
        <v/>
      </c>
      <c r="BG26" s="334" t="str">
        <f t="shared" si="45"/>
        <v/>
      </c>
      <c r="BH26" s="337" t="str">
        <f t="shared" si="46"/>
        <v/>
      </c>
      <c r="BI26" s="338" t="str">
        <f t="shared" si="47"/>
        <v/>
      </c>
      <c r="BJ26" s="338" t="str">
        <f t="shared" si="48"/>
        <v/>
      </c>
      <c r="BK26" s="476" t="str">
        <f t="shared" si="49"/>
        <v/>
      </c>
      <c r="BL26" s="339" t="str">
        <f t="shared" si="56"/>
        <v/>
      </c>
      <c r="BM26" s="128" t="str">
        <f t="shared" si="57"/>
        <v/>
      </c>
      <c r="BN26" s="129" t="str">
        <f t="shared" si="58"/>
        <v/>
      </c>
      <c r="BO26" s="130" t="str">
        <f t="shared" si="59"/>
        <v/>
      </c>
      <c r="BP26" s="128" t="str">
        <f t="shared" si="60"/>
        <v/>
      </c>
      <c r="BQ26" s="129" t="str">
        <f t="shared" si="61"/>
        <v/>
      </c>
      <c r="BR26" s="130" t="str">
        <f t="shared" si="62"/>
        <v/>
      </c>
      <c r="BS26" s="128" t="str">
        <f t="shared" si="63"/>
        <v/>
      </c>
      <c r="BT26" s="133" t="str">
        <f t="shared" si="64"/>
        <v/>
      </c>
      <c r="BU26" s="338" t="str">
        <f t="shared" si="50"/>
        <v/>
      </c>
      <c r="BV26" s="338" t="str">
        <f t="shared" si="51"/>
        <v/>
      </c>
      <c r="BW26" s="338" t="str">
        <f t="shared" si="52"/>
        <v/>
      </c>
      <c r="BX26" s="340" t="str">
        <f t="shared" si="53"/>
        <v/>
      </c>
      <c r="BY26" s="341" t="str">
        <f t="shared" si="54"/>
        <v/>
      </c>
    </row>
    <row r="27" spans="1:77" s="5" customFormat="1" ht="15.6" x14ac:dyDescent="0.3">
      <c r="A27" s="134">
        <v>6</v>
      </c>
      <c r="B27" s="323"/>
      <c r="C27" s="22"/>
      <c r="D27" s="696"/>
      <c r="E27" s="698"/>
      <c r="F27" s="700"/>
      <c r="G27" s="48"/>
      <c r="H27" s="324"/>
      <c r="I27" s="324"/>
      <c r="J27" s="325"/>
      <c r="K27" s="326"/>
      <c r="L27" s="38" t="str">
        <f t="shared" si="0"/>
        <v/>
      </c>
      <c r="M27" s="38" t="str">
        <f t="shared" si="1"/>
        <v/>
      </c>
      <c r="N27" s="38" t="str">
        <f t="shared" si="2"/>
        <v/>
      </c>
      <c r="O27" s="39" t="str">
        <f t="shared" si="3"/>
        <v/>
      </c>
      <c r="P27" s="40" t="str">
        <f t="shared" si="55"/>
        <v/>
      </c>
      <c r="Q27" s="75" t="str">
        <f t="shared" si="4"/>
        <v/>
      </c>
      <c r="R27" s="327" t="str">
        <f t="shared" si="5"/>
        <v/>
      </c>
      <c r="S27" s="40" t="str">
        <f t="shared" si="6"/>
        <v/>
      </c>
      <c r="T27" s="75" t="str">
        <f t="shared" si="7"/>
        <v/>
      </c>
      <c r="U27" s="327" t="str">
        <f t="shared" si="8"/>
        <v/>
      </c>
      <c r="V27" s="40" t="str">
        <f t="shared" si="9"/>
        <v/>
      </c>
      <c r="W27" s="75" t="str">
        <f t="shared" si="10"/>
        <v/>
      </c>
      <c r="X27" s="41" t="str">
        <f t="shared" si="11"/>
        <v/>
      </c>
      <c r="Y27" s="41" t="str">
        <f t="shared" si="12"/>
        <v/>
      </c>
      <c r="Z27" s="41" t="str">
        <f t="shared" si="13"/>
        <v/>
      </c>
      <c r="AA27" s="42" t="str">
        <f t="shared" si="14"/>
        <v/>
      </c>
      <c r="AB27" s="328">
        <f t="shared" si="15"/>
        <v>0</v>
      </c>
      <c r="AC27" s="328" t="str">
        <f t="shared" si="16"/>
        <v/>
      </c>
      <c r="AD27" s="328" t="str">
        <f t="shared" si="17"/>
        <v/>
      </c>
      <c r="AE27" s="329" t="str">
        <f t="shared" si="18"/>
        <v/>
      </c>
      <c r="AF27" s="329" t="str">
        <f t="shared" si="19"/>
        <v/>
      </c>
      <c r="AG27" s="330" t="str">
        <f t="shared" si="20"/>
        <v/>
      </c>
      <c r="AH27" s="329" t="str">
        <f t="shared" si="21"/>
        <v/>
      </c>
      <c r="AI27" s="329" t="str">
        <f t="shared" si="22"/>
        <v/>
      </c>
      <c r="AJ27" s="330" t="str">
        <f t="shared" si="23"/>
        <v/>
      </c>
      <c r="AK27" s="329" t="str">
        <f t="shared" si="24"/>
        <v/>
      </c>
      <c r="AL27" s="329" t="str">
        <f t="shared" si="25"/>
        <v/>
      </c>
      <c r="AM27" s="330" t="str">
        <f t="shared" si="26"/>
        <v/>
      </c>
      <c r="AN27" s="331" t="str">
        <f t="shared" si="27"/>
        <v/>
      </c>
      <c r="AO27" s="332" t="str">
        <f t="shared" si="28"/>
        <v/>
      </c>
      <c r="AP27" s="329" t="str">
        <f t="shared" si="29"/>
        <v/>
      </c>
      <c r="AQ27" s="330" t="str">
        <f t="shared" si="30"/>
        <v/>
      </c>
      <c r="AR27" s="332" t="str">
        <f t="shared" si="31"/>
        <v/>
      </c>
      <c r="AS27" s="329" t="str">
        <f t="shared" si="32"/>
        <v/>
      </c>
      <c r="AT27" s="330" t="str">
        <f t="shared" si="33"/>
        <v/>
      </c>
      <c r="AU27" s="332" t="str">
        <f t="shared" si="34"/>
        <v/>
      </c>
      <c r="AV27" s="329" t="str">
        <f t="shared" si="35"/>
        <v/>
      </c>
      <c r="AW27" s="330" t="str">
        <f t="shared" si="36"/>
        <v/>
      </c>
      <c r="AX27" s="333"/>
      <c r="AY27" s="330" t="str">
        <f t="shared" si="37"/>
        <v/>
      </c>
      <c r="AZ27" s="330" t="str">
        <f t="shared" si="38"/>
        <v/>
      </c>
      <c r="BA27" s="334" t="str">
        <f t="shared" si="39"/>
        <v/>
      </c>
      <c r="BB27" s="335" t="str">
        <f t="shared" si="40"/>
        <v/>
      </c>
      <c r="BC27" s="336" t="str">
        <f t="shared" si="41"/>
        <v/>
      </c>
      <c r="BD27" s="334" t="str">
        <f t="shared" si="42"/>
        <v/>
      </c>
      <c r="BE27" s="335" t="str">
        <f t="shared" si="43"/>
        <v/>
      </c>
      <c r="BF27" s="336" t="str">
        <f t="shared" si="44"/>
        <v/>
      </c>
      <c r="BG27" s="334" t="str">
        <f t="shared" si="45"/>
        <v/>
      </c>
      <c r="BH27" s="337" t="str">
        <f t="shared" si="46"/>
        <v/>
      </c>
      <c r="BI27" s="338" t="str">
        <f t="shared" si="47"/>
        <v/>
      </c>
      <c r="BJ27" s="338" t="str">
        <f t="shared" si="48"/>
        <v/>
      </c>
      <c r="BK27" s="476" t="str">
        <f t="shared" si="49"/>
        <v/>
      </c>
      <c r="BL27" s="339" t="str">
        <f t="shared" si="56"/>
        <v/>
      </c>
      <c r="BM27" s="128" t="str">
        <f t="shared" si="57"/>
        <v/>
      </c>
      <c r="BN27" s="129" t="str">
        <f t="shared" si="58"/>
        <v/>
      </c>
      <c r="BO27" s="130" t="str">
        <f t="shared" si="59"/>
        <v/>
      </c>
      <c r="BP27" s="128" t="str">
        <f t="shared" si="60"/>
        <v/>
      </c>
      <c r="BQ27" s="129" t="str">
        <f t="shared" si="61"/>
        <v/>
      </c>
      <c r="BR27" s="130" t="str">
        <f t="shared" si="62"/>
        <v/>
      </c>
      <c r="BS27" s="128" t="str">
        <f t="shared" si="63"/>
        <v/>
      </c>
      <c r="BT27" s="133" t="str">
        <f t="shared" si="64"/>
        <v/>
      </c>
      <c r="BU27" s="338" t="str">
        <f t="shared" si="50"/>
        <v/>
      </c>
      <c r="BV27" s="338" t="str">
        <f t="shared" si="51"/>
        <v/>
      </c>
      <c r="BW27" s="338" t="str">
        <f t="shared" si="52"/>
        <v/>
      </c>
      <c r="BX27" s="340" t="str">
        <f t="shared" si="53"/>
        <v/>
      </c>
      <c r="BY27" s="341" t="str">
        <f t="shared" si="54"/>
        <v/>
      </c>
    </row>
    <row r="28" spans="1:77" s="5" customFormat="1" ht="15.6" x14ac:dyDescent="0.3">
      <c r="A28" s="134">
        <v>7</v>
      </c>
      <c r="B28" s="323"/>
      <c r="C28" s="22"/>
      <c r="D28" s="696"/>
      <c r="E28" s="698"/>
      <c r="F28" s="700"/>
      <c r="G28" s="48"/>
      <c r="H28" s="324"/>
      <c r="I28" s="324"/>
      <c r="J28" s="325"/>
      <c r="K28" s="326"/>
      <c r="L28" s="38" t="str">
        <f t="shared" si="0"/>
        <v/>
      </c>
      <c r="M28" s="38" t="str">
        <f t="shared" si="1"/>
        <v/>
      </c>
      <c r="N28" s="38" t="str">
        <f t="shared" si="2"/>
        <v/>
      </c>
      <c r="O28" s="39" t="str">
        <f t="shared" si="3"/>
        <v/>
      </c>
      <c r="P28" s="40" t="str">
        <f t="shared" si="55"/>
        <v/>
      </c>
      <c r="Q28" s="75" t="str">
        <f t="shared" si="4"/>
        <v/>
      </c>
      <c r="R28" s="327" t="str">
        <f t="shared" si="5"/>
        <v/>
      </c>
      <c r="S28" s="40" t="str">
        <f t="shared" si="6"/>
        <v/>
      </c>
      <c r="T28" s="75" t="str">
        <f t="shared" si="7"/>
        <v/>
      </c>
      <c r="U28" s="327" t="str">
        <f t="shared" si="8"/>
        <v/>
      </c>
      <c r="V28" s="40" t="str">
        <f t="shared" si="9"/>
        <v/>
      </c>
      <c r="W28" s="75" t="str">
        <f t="shared" si="10"/>
        <v/>
      </c>
      <c r="X28" s="41" t="str">
        <f t="shared" si="11"/>
        <v/>
      </c>
      <c r="Y28" s="41" t="str">
        <f t="shared" si="12"/>
        <v/>
      </c>
      <c r="Z28" s="41" t="str">
        <f t="shared" si="13"/>
        <v/>
      </c>
      <c r="AA28" s="42" t="str">
        <f t="shared" si="14"/>
        <v/>
      </c>
      <c r="AB28" s="328">
        <f t="shared" si="15"/>
        <v>0</v>
      </c>
      <c r="AC28" s="328" t="str">
        <f t="shared" si="16"/>
        <v/>
      </c>
      <c r="AD28" s="328" t="str">
        <f t="shared" si="17"/>
        <v/>
      </c>
      <c r="AE28" s="329" t="str">
        <f t="shared" si="18"/>
        <v/>
      </c>
      <c r="AF28" s="329" t="str">
        <f t="shared" si="19"/>
        <v/>
      </c>
      <c r="AG28" s="330" t="str">
        <f t="shared" si="20"/>
        <v/>
      </c>
      <c r="AH28" s="329" t="str">
        <f t="shared" si="21"/>
        <v/>
      </c>
      <c r="AI28" s="329" t="str">
        <f t="shared" si="22"/>
        <v/>
      </c>
      <c r="AJ28" s="330" t="str">
        <f t="shared" si="23"/>
        <v/>
      </c>
      <c r="AK28" s="329" t="str">
        <f t="shared" si="24"/>
        <v/>
      </c>
      <c r="AL28" s="329" t="str">
        <f t="shared" si="25"/>
        <v/>
      </c>
      <c r="AM28" s="330" t="str">
        <f t="shared" si="26"/>
        <v/>
      </c>
      <c r="AN28" s="331" t="str">
        <f t="shared" si="27"/>
        <v/>
      </c>
      <c r="AO28" s="332" t="str">
        <f t="shared" si="28"/>
        <v/>
      </c>
      <c r="AP28" s="329" t="str">
        <f t="shared" si="29"/>
        <v/>
      </c>
      <c r="AQ28" s="330" t="str">
        <f t="shared" si="30"/>
        <v/>
      </c>
      <c r="AR28" s="332" t="str">
        <f t="shared" si="31"/>
        <v/>
      </c>
      <c r="AS28" s="329" t="str">
        <f t="shared" si="32"/>
        <v/>
      </c>
      <c r="AT28" s="330" t="str">
        <f t="shared" si="33"/>
        <v/>
      </c>
      <c r="AU28" s="332" t="str">
        <f t="shared" si="34"/>
        <v/>
      </c>
      <c r="AV28" s="329" t="str">
        <f t="shared" si="35"/>
        <v/>
      </c>
      <c r="AW28" s="330" t="str">
        <f t="shared" si="36"/>
        <v/>
      </c>
      <c r="AX28" s="333"/>
      <c r="AY28" s="330" t="str">
        <f t="shared" si="37"/>
        <v/>
      </c>
      <c r="AZ28" s="330" t="str">
        <f t="shared" si="38"/>
        <v/>
      </c>
      <c r="BA28" s="334" t="str">
        <f t="shared" si="39"/>
        <v/>
      </c>
      <c r="BB28" s="335" t="str">
        <f t="shared" si="40"/>
        <v/>
      </c>
      <c r="BC28" s="336" t="str">
        <f t="shared" si="41"/>
        <v/>
      </c>
      <c r="BD28" s="334" t="str">
        <f t="shared" si="42"/>
        <v/>
      </c>
      <c r="BE28" s="335" t="str">
        <f t="shared" si="43"/>
        <v/>
      </c>
      <c r="BF28" s="336" t="str">
        <f t="shared" si="44"/>
        <v/>
      </c>
      <c r="BG28" s="334" t="str">
        <f t="shared" si="45"/>
        <v/>
      </c>
      <c r="BH28" s="337" t="str">
        <f t="shared" si="46"/>
        <v/>
      </c>
      <c r="BI28" s="338" t="str">
        <f t="shared" si="47"/>
        <v/>
      </c>
      <c r="BJ28" s="338" t="str">
        <f t="shared" si="48"/>
        <v/>
      </c>
      <c r="BK28" s="476" t="str">
        <f t="shared" si="49"/>
        <v/>
      </c>
      <c r="BL28" s="339" t="str">
        <f t="shared" si="56"/>
        <v/>
      </c>
      <c r="BM28" s="128" t="str">
        <f t="shared" si="57"/>
        <v/>
      </c>
      <c r="BN28" s="129" t="str">
        <f t="shared" si="58"/>
        <v/>
      </c>
      <c r="BO28" s="130" t="str">
        <f t="shared" si="59"/>
        <v/>
      </c>
      <c r="BP28" s="128" t="str">
        <f t="shared" si="60"/>
        <v/>
      </c>
      <c r="BQ28" s="129" t="str">
        <f t="shared" si="61"/>
        <v/>
      </c>
      <c r="BR28" s="130" t="str">
        <f t="shared" si="62"/>
        <v/>
      </c>
      <c r="BS28" s="128" t="str">
        <f t="shared" si="63"/>
        <v/>
      </c>
      <c r="BT28" s="133" t="str">
        <f t="shared" si="64"/>
        <v/>
      </c>
      <c r="BU28" s="338" t="str">
        <f t="shared" si="50"/>
        <v/>
      </c>
      <c r="BV28" s="338" t="str">
        <f t="shared" si="51"/>
        <v/>
      </c>
      <c r="BW28" s="338" t="str">
        <f t="shared" si="52"/>
        <v/>
      </c>
      <c r="BX28" s="340" t="str">
        <f t="shared" si="53"/>
        <v/>
      </c>
      <c r="BY28" s="341" t="str">
        <f t="shared" si="54"/>
        <v/>
      </c>
    </row>
    <row r="29" spans="1:77" s="5" customFormat="1" ht="15.6" x14ac:dyDescent="0.3">
      <c r="A29" s="134">
        <v>8</v>
      </c>
      <c r="B29" s="323"/>
      <c r="C29" s="22"/>
      <c r="D29" s="696"/>
      <c r="E29" s="698"/>
      <c r="F29" s="700"/>
      <c r="G29" s="48"/>
      <c r="H29" s="324"/>
      <c r="I29" s="324"/>
      <c r="J29" s="325"/>
      <c r="K29" s="326"/>
      <c r="L29" s="38" t="str">
        <f t="shared" si="0"/>
        <v/>
      </c>
      <c r="M29" s="38" t="str">
        <f t="shared" si="1"/>
        <v/>
      </c>
      <c r="N29" s="38" t="str">
        <f t="shared" si="2"/>
        <v/>
      </c>
      <c r="O29" s="39" t="str">
        <f t="shared" si="3"/>
        <v/>
      </c>
      <c r="P29" s="40" t="str">
        <f t="shared" si="55"/>
        <v/>
      </c>
      <c r="Q29" s="75" t="str">
        <f t="shared" si="4"/>
        <v/>
      </c>
      <c r="R29" s="327" t="str">
        <f t="shared" si="5"/>
        <v/>
      </c>
      <c r="S29" s="40" t="str">
        <f t="shared" si="6"/>
        <v/>
      </c>
      <c r="T29" s="75" t="str">
        <f t="shared" si="7"/>
        <v/>
      </c>
      <c r="U29" s="327" t="str">
        <f t="shared" si="8"/>
        <v/>
      </c>
      <c r="V29" s="40" t="str">
        <f t="shared" si="9"/>
        <v/>
      </c>
      <c r="W29" s="75" t="str">
        <f t="shared" si="10"/>
        <v/>
      </c>
      <c r="X29" s="41" t="str">
        <f t="shared" si="11"/>
        <v/>
      </c>
      <c r="Y29" s="41" t="str">
        <f t="shared" si="12"/>
        <v/>
      </c>
      <c r="Z29" s="41" t="str">
        <f t="shared" si="13"/>
        <v/>
      </c>
      <c r="AA29" s="42" t="str">
        <f t="shared" si="14"/>
        <v/>
      </c>
      <c r="AB29" s="328">
        <f t="shared" si="15"/>
        <v>0</v>
      </c>
      <c r="AC29" s="328" t="str">
        <f t="shared" si="16"/>
        <v/>
      </c>
      <c r="AD29" s="328" t="str">
        <f t="shared" si="17"/>
        <v/>
      </c>
      <c r="AE29" s="329" t="str">
        <f t="shared" si="18"/>
        <v/>
      </c>
      <c r="AF29" s="329" t="str">
        <f t="shared" si="19"/>
        <v/>
      </c>
      <c r="AG29" s="330" t="str">
        <f t="shared" si="20"/>
        <v/>
      </c>
      <c r="AH29" s="329" t="str">
        <f t="shared" si="21"/>
        <v/>
      </c>
      <c r="AI29" s="329" t="str">
        <f t="shared" si="22"/>
        <v/>
      </c>
      <c r="AJ29" s="330" t="str">
        <f t="shared" si="23"/>
        <v/>
      </c>
      <c r="AK29" s="329" t="str">
        <f t="shared" si="24"/>
        <v/>
      </c>
      <c r="AL29" s="329" t="str">
        <f t="shared" si="25"/>
        <v/>
      </c>
      <c r="AM29" s="330" t="str">
        <f t="shared" si="26"/>
        <v/>
      </c>
      <c r="AN29" s="331" t="str">
        <f t="shared" si="27"/>
        <v/>
      </c>
      <c r="AO29" s="332" t="str">
        <f t="shared" si="28"/>
        <v/>
      </c>
      <c r="AP29" s="329" t="str">
        <f t="shared" si="29"/>
        <v/>
      </c>
      <c r="AQ29" s="330" t="str">
        <f t="shared" si="30"/>
        <v/>
      </c>
      <c r="AR29" s="332" t="str">
        <f t="shared" si="31"/>
        <v/>
      </c>
      <c r="AS29" s="329" t="str">
        <f t="shared" si="32"/>
        <v/>
      </c>
      <c r="AT29" s="330" t="str">
        <f t="shared" si="33"/>
        <v/>
      </c>
      <c r="AU29" s="332" t="str">
        <f t="shared" si="34"/>
        <v/>
      </c>
      <c r="AV29" s="329" t="str">
        <f t="shared" si="35"/>
        <v/>
      </c>
      <c r="AW29" s="330" t="str">
        <f t="shared" si="36"/>
        <v/>
      </c>
      <c r="AX29" s="333"/>
      <c r="AY29" s="330" t="str">
        <f t="shared" si="37"/>
        <v/>
      </c>
      <c r="AZ29" s="330" t="str">
        <f t="shared" si="38"/>
        <v/>
      </c>
      <c r="BA29" s="334" t="str">
        <f t="shared" si="39"/>
        <v/>
      </c>
      <c r="BB29" s="335" t="str">
        <f t="shared" si="40"/>
        <v/>
      </c>
      <c r="BC29" s="336" t="str">
        <f t="shared" si="41"/>
        <v/>
      </c>
      <c r="BD29" s="334" t="str">
        <f t="shared" si="42"/>
        <v/>
      </c>
      <c r="BE29" s="335" t="str">
        <f t="shared" si="43"/>
        <v/>
      </c>
      <c r="BF29" s="336" t="str">
        <f t="shared" si="44"/>
        <v/>
      </c>
      <c r="BG29" s="334" t="str">
        <f t="shared" si="45"/>
        <v/>
      </c>
      <c r="BH29" s="337" t="str">
        <f t="shared" si="46"/>
        <v/>
      </c>
      <c r="BI29" s="338" t="str">
        <f t="shared" si="47"/>
        <v/>
      </c>
      <c r="BJ29" s="338" t="str">
        <f t="shared" si="48"/>
        <v/>
      </c>
      <c r="BK29" s="476" t="str">
        <f t="shared" si="49"/>
        <v/>
      </c>
      <c r="BL29" s="339" t="str">
        <f t="shared" si="56"/>
        <v/>
      </c>
      <c r="BM29" s="128" t="str">
        <f t="shared" si="57"/>
        <v/>
      </c>
      <c r="BN29" s="129" t="str">
        <f t="shared" si="58"/>
        <v/>
      </c>
      <c r="BO29" s="130" t="str">
        <f t="shared" si="59"/>
        <v/>
      </c>
      <c r="BP29" s="128" t="str">
        <f t="shared" si="60"/>
        <v/>
      </c>
      <c r="BQ29" s="129" t="str">
        <f t="shared" si="61"/>
        <v/>
      </c>
      <c r="BR29" s="130" t="str">
        <f t="shared" si="62"/>
        <v/>
      </c>
      <c r="BS29" s="128" t="str">
        <f t="shared" si="63"/>
        <v/>
      </c>
      <c r="BT29" s="133" t="str">
        <f t="shared" si="64"/>
        <v/>
      </c>
      <c r="BU29" s="338" t="str">
        <f t="shared" si="50"/>
        <v/>
      </c>
      <c r="BV29" s="338" t="str">
        <f t="shared" si="51"/>
        <v/>
      </c>
      <c r="BW29" s="338" t="str">
        <f t="shared" si="52"/>
        <v/>
      </c>
      <c r="BX29" s="340" t="str">
        <f t="shared" si="53"/>
        <v/>
      </c>
      <c r="BY29" s="341" t="str">
        <f t="shared" si="54"/>
        <v/>
      </c>
    </row>
    <row r="30" spans="1:77" s="5" customFormat="1" ht="15.6" x14ac:dyDescent="0.3">
      <c r="A30" s="134">
        <v>9</v>
      </c>
      <c r="B30" s="323"/>
      <c r="C30" s="22"/>
      <c r="D30" s="696"/>
      <c r="E30" s="698"/>
      <c r="F30" s="700"/>
      <c r="G30" s="48"/>
      <c r="H30" s="324"/>
      <c r="I30" s="324"/>
      <c r="J30" s="325"/>
      <c r="K30" s="326"/>
      <c r="L30" s="38" t="str">
        <f t="shared" si="0"/>
        <v/>
      </c>
      <c r="M30" s="38" t="str">
        <f t="shared" si="1"/>
        <v/>
      </c>
      <c r="N30" s="38" t="str">
        <f t="shared" si="2"/>
        <v/>
      </c>
      <c r="O30" s="39" t="str">
        <f t="shared" si="3"/>
        <v/>
      </c>
      <c r="P30" s="40" t="str">
        <f t="shared" si="55"/>
        <v/>
      </c>
      <c r="Q30" s="75" t="str">
        <f t="shared" si="4"/>
        <v/>
      </c>
      <c r="R30" s="327" t="str">
        <f t="shared" si="5"/>
        <v/>
      </c>
      <c r="S30" s="40" t="str">
        <f t="shared" si="6"/>
        <v/>
      </c>
      <c r="T30" s="75" t="str">
        <f t="shared" si="7"/>
        <v/>
      </c>
      <c r="U30" s="327" t="str">
        <f t="shared" si="8"/>
        <v/>
      </c>
      <c r="V30" s="40" t="str">
        <f t="shared" si="9"/>
        <v/>
      </c>
      <c r="W30" s="75" t="str">
        <f t="shared" si="10"/>
        <v/>
      </c>
      <c r="X30" s="41" t="str">
        <f t="shared" si="11"/>
        <v/>
      </c>
      <c r="Y30" s="41" t="str">
        <f t="shared" si="12"/>
        <v/>
      </c>
      <c r="Z30" s="41" t="str">
        <f t="shared" si="13"/>
        <v/>
      </c>
      <c r="AA30" s="42" t="str">
        <f t="shared" si="14"/>
        <v/>
      </c>
      <c r="AB30" s="328">
        <f t="shared" si="15"/>
        <v>0</v>
      </c>
      <c r="AC30" s="328" t="str">
        <f t="shared" si="16"/>
        <v/>
      </c>
      <c r="AD30" s="328" t="str">
        <f t="shared" si="17"/>
        <v/>
      </c>
      <c r="AE30" s="329" t="str">
        <f t="shared" si="18"/>
        <v/>
      </c>
      <c r="AF30" s="329" t="str">
        <f t="shared" si="19"/>
        <v/>
      </c>
      <c r="AG30" s="330" t="str">
        <f t="shared" si="20"/>
        <v/>
      </c>
      <c r="AH30" s="329" t="str">
        <f t="shared" si="21"/>
        <v/>
      </c>
      <c r="AI30" s="329" t="str">
        <f t="shared" si="22"/>
        <v/>
      </c>
      <c r="AJ30" s="330" t="str">
        <f t="shared" si="23"/>
        <v/>
      </c>
      <c r="AK30" s="329" t="str">
        <f t="shared" si="24"/>
        <v/>
      </c>
      <c r="AL30" s="329" t="str">
        <f t="shared" si="25"/>
        <v/>
      </c>
      <c r="AM30" s="330" t="str">
        <f t="shared" si="26"/>
        <v/>
      </c>
      <c r="AN30" s="331" t="str">
        <f t="shared" si="27"/>
        <v/>
      </c>
      <c r="AO30" s="332" t="str">
        <f t="shared" si="28"/>
        <v/>
      </c>
      <c r="AP30" s="329" t="str">
        <f t="shared" si="29"/>
        <v/>
      </c>
      <c r="AQ30" s="330" t="str">
        <f t="shared" si="30"/>
        <v/>
      </c>
      <c r="AR30" s="332" t="str">
        <f t="shared" si="31"/>
        <v/>
      </c>
      <c r="AS30" s="329" t="str">
        <f t="shared" si="32"/>
        <v/>
      </c>
      <c r="AT30" s="330" t="str">
        <f t="shared" si="33"/>
        <v/>
      </c>
      <c r="AU30" s="332" t="str">
        <f t="shared" si="34"/>
        <v/>
      </c>
      <c r="AV30" s="329" t="str">
        <f t="shared" si="35"/>
        <v/>
      </c>
      <c r="AW30" s="330" t="str">
        <f t="shared" si="36"/>
        <v/>
      </c>
      <c r="AX30" s="333"/>
      <c r="AY30" s="330" t="str">
        <f t="shared" si="37"/>
        <v/>
      </c>
      <c r="AZ30" s="330" t="str">
        <f t="shared" si="38"/>
        <v/>
      </c>
      <c r="BA30" s="334" t="str">
        <f t="shared" si="39"/>
        <v/>
      </c>
      <c r="BB30" s="335" t="str">
        <f t="shared" si="40"/>
        <v/>
      </c>
      <c r="BC30" s="336" t="str">
        <f t="shared" si="41"/>
        <v/>
      </c>
      <c r="BD30" s="334" t="str">
        <f t="shared" si="42"/>
        <v/>
      </c>
      <c r="BE30" s="335" t="str">
        <f t="shared" si="43"/>
        <v/>
      </c>
      <c r="BF30" s="336" t="str">
        <f t="shared" si="44"/>
        <v/>
      </c>
      <c r="BG30" s="334" t="str">
        <f t="shared" si="45"/>
        <v/>
      </c>
      <c r="BH30" s="337" t="str">
        <f t="shared" si="46"/>
        <v/>
      </c>
      <c r="BI30" s="338" t="str">
        <f t="shared" si="47"/>
        <v/>
      </c>
      <c r="BJ30" s="338" t="str">
        <f t="shared" si="48"/>
        <v/>
      </c>
      <c r="BK30" s="476" t="str">
        <f t="shared" si="49"/>
        <v/>
      </c>
      <c r="BL30" s="339" t="str">
        <f t="shared" si="56"/>
        <v/>
      </c>
      <c r="BM30" s="128" t="str">
        <f t="shared" si="57"/>
        <v/>
      </c>
      <c r="BN30" s="129" t="str">
        <f t="shared" si="58"/>
        <v/>
      </c>
      <c r="BO30" s="130" t="str">
        <f t="shared" si="59"/>
        <v/>
      </c>
      <c r="BP30" s="128" t="str">
        <f t="shared" si="60"/>
        <v/>
      </c>
      <c r="BQ30" s="129" t="str">
        <f t="shared" si="61"/>
        <v/>
      </c>
      <c r="BR30" s="130" t="str">
        <f t="shared" si="62"/>
        <v/>
      </c>
      <c r="BS30" s="128" t="str">
        <f t="shared" si="63"/>
        <v/>
      </c>
      <c r="BT30" s="133" t="str">
        <f t="shared" si="64"/>
        <v/>
      </c>
      <c r="BU30" s="338" t="str">
        <f t="shared" si="50"/>
        <v/>
      </c>
      <c r="BV30" s="338" t="str">
        <f t="shared" si="51"/>
        <v/>
      </c>
      <c r="BW30" s="338" t="str">
        <f t="shared" si="52"/>
        <v/>
      </c>
      <c r="BX30" s="340" t="str">
        <f t="shared" si="53"/>
        <v/>
      </c>
      <c r="BY30" s="341" t="str">
        <f t="shared" si="54"/>
        <v/>
      </c>
    </row>
    <row r="31" spans="1:77" s="5" customFormat="1" ht="15.6" x14ac:dyDescent="0.3">
      <c r="A31" s="134">
        <v>10</v>
      </c>
      <c r="B31" s="323"/>
      <c r="C31" s="22"/>
      <c r="D31" s="696"/>
      <c r="E31" s="698"/>
      <c r="F31" s="700"/>
      <c r="G31" s="48"/>
      <c r="H31" s="324"/>
      <c r="I31" s="324"/>
      <c r="J31" s="325"/>
      <c r="K31" s="326"/>
      <c r="L31" s="38" t="str">
        <f t="shared" si="0"/>
        <v/>
      </c>
      <c r="M31" s="38" t="str">
        <f t="shared" si="1"/>
        <v/>
      </c>
      <c r="N31" s="38" t="str">
        <f t="shared" si="2"/>
        <v/>
      </c>
      <c r="O31" s="39" t="str">
        <f t="shared" si="3"/>
        <v/>
      </c>
      <c r="P31" s="40" t="str">
        <f t="shared" si="55"/>
        <v/>
      </c>
      <c r="Q31" s="75" t="str">
        <f t="shared" si="4"/>
        <v/>
      </c>
      <c r="R31" s="327" t="str">
        <f t="shared" si="5"/>
        <v/>
      </c>
      <c r="S31" s="40" t="str">
        <f t="shared" si="6"/>
        <v/>
      </c>
      <c r="T31" s="75" t="str">
        <f t="shared" si="7"/>
        <v/>
      </c>
      <c r="U31" s="327" t="str">
        <f t="shared" si="8"/>
        <v/>
      </c>
      <c r="V31" s="40" t="str">
        <f t="shared" si="9"/>
        <v/>
      </c>
      <c r="W31" s="75" t="str">
        <f t="shared" si="10"/>
        <v/>
      </c>
      <c r="X31" s="41" t="str">
        <f t="shared" si="11"/>
        <v/>
      </c>
      <c r="Y31" s="41" t="str">
        <f t="shared" si="12"/>
        <v/>
      </c>
      <c r="Z31" s="41" t="str">
        <f t="shared" si="13"/>
        <v/>
      </c>
      <c r="AA31" s="42" t="str">
        <f t="shared" si="14"/>
        <v/>
      </c>
      <c r="AB31" s="328">
        <f t="shared" si="15"/>
        <v>0</v>
      </c>
      <c r="AC31" s="328" t="str">
        <f t="shared" si="16"/>
        <v/>
      </c>
      <c r="AD31" s="328" t="str">
        <f t="shared" si="17"/>
        <v/>
      </c>
      <c r="AE31" s="329" t="str">
        <f t="shared" si="18"/>
        <v/>
      </c>
      <c r="AF31" s="329" t="str">
        <f t="shared" si="19"/>
        <v/>
      </c>
      <c r="AG31" s="330" t="str">
        <f t="shared" si="20"/>
        <v/>
      </c>
      <c r="AH31" s="329" t="str">
        <f t="shared" si="21"/>
        <v/>
      </c>
      <c r="AI31" s="329" t="str">
        <f t="shared" si="22"/>
        <v/>
      </c>
      <c r="AJ31" s="330" t="str">
        <f t="shared" si="23"/>
        <v/>
      </c>
      <c r="AK31" s="329" t="str">
        <f t="shared" si="24"/>
        <v/>
      </c>
      <c r="AL31" s="329" t="str">
        <f t="shared" si="25"/>
        <v/>
      </c>
      <c r="AM31" s="330" t="str">
        <f t="shared" si="26"/>
        <v/>
      </c>
      <c r="AN31" s="331" t="str">
        <f t="shared" si="27"/>
        <v/>
      </c>
      <c r="AO31" s="332" t="str">
        <f t="shared" si="28"/>
        <v/>
      </c>
      <c r="AP31" s="329" t="str">
        <f t="shared" si="29"/>
        <v/>
      </c>
      <c r="AQ31" s="330" t="str">
        <f t="shared" si="30"/>
        <v/>
      </c>
      <c r="AR31" s="332" t="str">
        <f t="shared" si="31"/>
        <v/>
      </c>
      <c r="AS31" s="329" t="str">
        <f t="shared" si="32"/>
        <v/>
      </c>
      <c r="AT31" s="330" t="str">
        <f t="shared" si="33"/>
        <v/>
      </c>
      <c r="AU31" s="332" t="str">
        <f t="shared" si="34"/>
        <v/>
      </c>
      <c r="AV31" s="329" t="str">
        <f t="shared" si="35"/>
        <v/>
      </c>
      <c r="AW31" s="330" t="str">
        <f t="shared" si="36"/>
        <v/>
      </c>
      <c r="AX31" s="333"/>
      <c r="AY31" s="330" t="str">
        <f t="shared" si="37"/>
        <v/>
      </c>
      <c r="AZ31" s="330" t="str">
        <f t="shared" si="38"/>
        <v/>
      </c>
      <c r="BA31" s="334" t="str">
        <f t="shared" si="39"/>
        <v/>
      </c>
      <c r="BB31" s="335" t="str">
        <f t="shared" si="40"/>
        <v/>
      </c>
      <c r="BC31" s="336" t="str">
        <f t="shared" si="41"/>
        <v/>
      </c>
      <c r="BD31" s="334" t="str">
        <f t="shared" si="42"/>
        <v/>
      </c>
      <c r="BE31" s="335" t="str">
        <f t="shared" si="43"/>
        <v/>
      </c>
      <c r="BF31" s="336" t="str">
        <f t="shared" si="44"/>
        <v/>
      </c>
      <c r="BG31" s="334" t="str">
        <f t="shared" si="45"/>
        <v/>
      </c>
      <c r="BH31" s="337" t="str">
        <f t="shared" si="46"/>
        <v/>
      </c>
      <c r="BI31" s="338" t="str">
        <f t="shared" si="47"/>
        <v/>
      </c>
      <c r="BJ31" s="338" t="str">
        <f t="shared" si="48"/>
        <v/>
      </c>
      <c r="BK31" s="476" t="str">
        <f t="shared" si="49"/>
        <v/>
      </c>
      <c r="BL31" s="339" t="str">
        <f t="shared" si="56"/>
        <v/>
      </c>
      <c r="BM31" s="128" t="str">
        <f t="shared" si="57"/>
        <v/>
      </c>
      <c r="BN31" s="129" t="str">
        <f t="shared" si="58"/>
        <v/>
      </c>
      <c r="BO31" s="130" t="str">
        <f t="shared" si="59"/>
        <v/>
      </c>
      <c r="BP31" s="128" t="str">
        <f t="shared" si="60"/>
        <v/>
      </c>
      <c r="BQ31" s="129" t="str">
        <f t="shared" si="61"/>
        <v/>
      </c>
      <c r="BR31" s="130" t="str">
        <f t="shared" si="62"/>
        <v/>
      </c>
      <c r="BS31" s="128" t="str">
        <f t="shared" si="63"/>
        <v/>
      </c>
      <c r="BT31" s="133" t="str">
        <f t="shared" si="64"/>
        <v/>
      </c>
      <c r="BU31" s="338" t="str">
        <f t="shared" si="50"/>
        <v/>
      </c>
      <c r="BV31" s="338" t="str">
        <f t="shared" si="51"/>
        <v/>
      </c>
      <c r="BW31" s="338" t="str">
        <f t="shared" si="52"/>
        <v/>
      </c>
      <c r="BX31" s="340" t="str">
        <f t="shared" si="53"/>
        <v/>
      </c>
      <c r="BY31" s="341" t="str">
        <f t="shared" si="54"/>
        <v/>
      </c>
    </row>
    <row r="32" spans="1:77" s="5" customFormat="1" ht="15.6" x14ac:dyDescent="0.3">
      <c r="A32" s="134">
        <v>11</v>
      </c>
      <c r="B32" s="323"/>
      <c r="C32" s="22"/>
      <c r="D32" s="696"/>
      <c r="E32" s="698"/>
      <c r="F32" s="700"/>
      <c r="G32" s="48"/>
      <c r="H32" s="324"/>
      <c r="I32" s="324"/>
      <c r="J32" s="325"/>
      <c r="K32" s="326"/>
      <c r="L32" s="38" t="str">
        <f t="shared" si="0"/>
        <v/>
      </c>
      <c r="M32" s="38" t="str">
        <f t="shared" si="1"/>
        <v/>
      </c>
      <c r="N32" s="38" t="str">
        <f t="shared" si="2"/>
        <v/>
      </c>
      <c r="O32" s="39" t="str">
        <f t="shared" si="3"/>
        <v/>
      </c>
      <c r="P32" s="40" t="str">
        <f t="shared" si="55"/>
        <v/>
      </c>
      <c r="Q32" s="75" t="str">
        <f t="shared" si="4"/>
        <v/>
      </c>
      <c r="R32" s="327" t="str">
        <f t="shared" si="5"/>
        <v/>
      </c>
      <c r="S32" s="40" t="str">
        <f t="shared" si="6"/>
        <v/>
      </c>
      <c r="T32" s="75" t="str">
        <f t="shared" si="7"/>
        <v/>
      </c>
      <c r="U32" s="327" t="str">
        <f t="shared" si="8"/>
        <v/>
      </c>
      <c r="V32" s="40" t="str">
        <f t="shared" si="9"/>
        <v/>
      </c>
      <c r="W32" s="75" t="str">
        <f t="shared" si="10"/>
        <v/>
      </c>
      <c r="X32" s="41" t="str">
        <f t="shared" si="11"/>
        <v/>
      </c>
      <c r="Y32" s="41" t="str">
        <f t="shared" si="12"/>
        <v/>
      </c>
      <c r="Z32" s="41" t="str">
        <f t="shared" si="13"/>
        <v/>
      </c>
      <c r="AA32" s="42" t="str">
        <f t="shared" si="14"/>
        <v/>
      </c>
      <c r="AB32" s="328">
        <f t="shared" si="15"/>
        <v>0</v>
      </c>
      <c r="AC32" s="328" t="str">
        <f t="shared" si="16"/>
        <v/>
      </c>
      <c r="AD32" s="328" t="str">
        <f t="shared" si="17"/>
        <v/>
      </c>
      <c r="AE32" s="329" t="str">
        <f t="shared" si="18"/>
        <v/>
      </c>
      <c r="AF32" s="329" t="str">
        <f t="shared" si="19"/>
        <v/>
      </c>
      <c r="AG32" s="330" t="str">
        <f t="shared" si="20"/>
        <v/>
      </c>
      <c r="AH32" s="329" t="str">
        <f t="shared" si="21"/>
        <v/>
      </c>
      <c r="AI32" s="329" t="str">
        <f t="shared" si="22"/>
        <v/>
      </c>
      <c r="AJ32" s="330" t="str">
        <f t="shared" si="23"/>
        <v/>
      </c>
      <c r="AK32" s="329" t="str">
        <f t="shared" si="24"/>
        <v/>
      </c>
      <c r="AL32" s="329" t="str">
        <f t="shared" si="25"/>
        <v/>
      </c>
      <c r="AM32" s="330" t="str">
        <f t="shared" si="26"/>
        <v/>
      </c>
      <c r="AN32" s="331" t="str">
        <f t="shared" si="27"/>
        <v/>
      </c>
      <c r="AO32" s="332" t="str">
        <f t="shared" si="28"/>
        <v/>
      </c>
      <c r="AP32" s="329" t="str">
        <f t="shared" si="29"/>
        <v/>
      </c>
      <c r="AQ32" s="330" t="str">
        <f t="shared" si="30"/>
        <v/>
      </c>
      <c r="AR32" s="332" t="str">
        <f t="shared" si="31"/>
        <v/>
      </c>
      <c r="AS32" s="329" t="str">
        <f t="shared" si="32"/>
        <v/>
      </c>
      <c r="AT32" s="330" t="str">
        <f t="shared" si="33"/>
        <v/>
      </c>
      <c r="AU32" s="332" t="str">
        <f t="shared" si="34"/>
        <v/>
      </c>
      <c r="AV32" s="329" t="str">
        <f t="shared" si="35"/>
        <v/>
      </c>
      <c r="AW32" s="330" t="str">
        <f t="shared" si="36"/>
        <v/>
      </c>
      <c r="AX32" s="333"/>
      <c r="AY32" s="330" t="str">
        <f t="shared" si="37"/>
        <v/>
      </c>
      <c r="AZ32" s="330" t="str">
        <f t="shared" si="38"/>
        <v/>
      </c>
      <c r="BA32" s="334" t="str">
        <f t="shared" si="39"/>
        <v/>
      </c>
      <c r="BB32" s="335" t="str">
        <f t="shared" si="40"/>
        <v/>
      </c>
      <c r="BC32" s="336" t="str">
        <f t="shared" si="41"/>
        <v/>
      </c>
      <c r="BD32" s="334" t="str">
        <f t="shared" si="42"/>
        <v/>
      </c>
      <c r="BE32" s="335" t="str">
        <f t="shared" si="43"/>
        <v/>
      </c>
      <c r="BF32" s="336" t="str">
        <f t="shared" si="44"/>
        <v/>
      </c>
      <c r="BG32" s="334" t="str">
        <f t="shared" si="45"/>
        <v/>
      </c>
      <c r="BH32" s="337" t="str">
        <f t="shared" si="46"/>
        <v/>
      </c>
      <c r="BI32" s="338" t="str">
        <f t="shared" si="47"/>
        <v/>
      </c>
      <c r="BJ32" s="338" t="str">
        <f t="shared" si="48"/>
        <v/>
      </c>
      <c r="BK32" s="476" t="str">
        <f t="shared" si="49"/>
        <v/>
      </c>
      <c r="BL32" s="339" t="str">
        <f t="shared" si="56"/>
        <v/>
      </c>
      <c r="BM32" s="128" t="str">
        <f t="shared" si="57"/>
        <v/>
      </c>
      <c r="BN32" s="129" t="str">
        <f t="shared" si="58"/>
        <v/>
      </c>
      <c r="BO32" s="130" t="str">
        <f t="shared" si="59"/>
        <v/>
      </c>
      <c r="BP32" s="128" t="str">
        <f t="shared" si="60"/>
        <v/>
      </c>
      <c r="BQ32" s="129" t="str">
        <f t="shared" si="61"/>
        <v/>
      </c>
      <c r="BR32" s="130" t="str">
        <f t="shared" si="62"/>
        <v/>
      </c>
      <c r="BS32" s="128" t="str">
        <f t="shared" si="63"/>
        <v/>
      </c>
      <c r="BT32" s="133" t="str">
        <f t="shared" si="64"/>
        <v/>
      </c>
      <c r="BU32" s="338" t="str">
        <f t="shared" si="50"/>
        <v/>
      </c>
      <c r="BV32" s="338" t="str">
        <f t="shared" si="51"/>
        <v/>
      </c>
      <c r="BW32" s="338" t="str">
        <f t="shared" si="52"/>
        <v/>
      </c>
      <c r="BX32" s="340" t="str">
        <f t="shared" si="53"/>
        <v/>
      </c>
      <c r="BY32" s="341" t="str">
        <f t="shared" si="54"/>
        <v/>
      </c>
    </row>
    <row r="33" spans="1:77" s="5" customFormat="1" ht="15.6" x14ac:dyDescent="0.3">
      <c r="A33" s="134">
        <v>12</v>
      </c>
      <c r="B33" s="323"/>
      <c r="C33" s="22"/>
      <c r="D33" s="696"/>
      <c r="E33" s="698"/>
      <c r="F33" s="700"/>
      <c r="G33" s="48"/>
      <c r="H33" s="324"/>
      <c r="I33" s="324"/>
      <c r="J33" s="325"/>
      <c r="K33" s="326"/>
      <c r="L33" s="38" t="str">
        <f t="shared" si="0"/>
        <v/>
      </c>
      <c r="M33" s="38" t="str">
        <f t="shared" si="1"/>
        <v/>
      </c>
      <c r="N33" s="38" t="str">
        <f t="shared" si="2"/>
        <v/>
      </c>
      <c r="O33" s="39" t="str">
        <f t="shared" si="3"/>
        <v/>
      </c>
      <c r="P33" s="40" t="str">
        <f t="shared" si="55"/>
        <v/>
      </c>
      <c r="Q33" s="75" t="str">
        <f t="shared" si="4"/>
        <v/>
      </c>
      <c r="R33" s="327" t="str">
        <f t="shared" si="5"/>
        <v/>
      </c>
      <c r="S33" s="40" t="str">
        <f t="shared" si="6"/>
        <v/>
      </c>
      <c r="T33" s="75" t="str">
        <f t="shared" si="7"/>
        <v/>
      </c>
      <c r="U33" s="327" t="str">
        <f t="shared" si="8"/>
        <v/>
      </c>
      <c r="V33" s="40" t="str">
        <f t="shared" si="9"/>
        <v/>
      </c>
      <c r="W33" s="75" t="str">
        <f t="shared" si="10"/>
        <v/>
      </c>
      <c r="X33" s="41" t="str">
        <f t="shared" si="11"/>
        <v/>
      </c>
      <c r="Y33" s="41" t="str">
        <f t="shared" si="12"/>
        <v/>
      </c>
      <c r="Z33" s="41" t="str">
        <f t="shared" si="13"/>
        <v/>
      </c>
      <c r="AA33" s="42" t="str">
        <f t="shared" si="14"/>
        <v/>
      </c>
      <c r="AB33" s="328">
        <f t="shared" si="15"/>
        <v>0</v>
      </c>
      <c r="AC33" s="328" t="str">
        <f t="shared" si="16"/>
        <v/>
      </c>
      <c r="AD33" s="328" t="str">
        <f t="shared" si="17"/>
        <v/>
      </c>
      <c r="AE33" s="329" t="str">
        <f t="shared" si="18"/>
        <v/>
      </c>
      <c r="AF33" s="329" t="str">
        <f t="shared" si="19"/>
        <v/>
      </c>
      <c r="AG33" s="330" t="str">
        <f t="shared" si="20"/>
        <v/>
      </c>
      <c r="AH33" s="329" t="str">
        <f t="shared" si="21"/>
        <v/>
      </c>
      <c r="AI33" s="329" t="str">
        <f t="shared" si="22"/>
        <v/>
      </c>
      <c r="AJ33" s="330" t="str">
        <f t="shared" si="23"/>
        <v/>
      </c>
      <c r="AK33" s="329" t="str">
        <f t="shared" si="24"/>
        <v/>
      </c>
      <c r="AL33" s="329" t="str">
        <f t="shared" si="25"/>
        <v/>
      </c>
      <c r="AM33" s="330" t="str">
        <f t="shared" si="26"/>
        <v/>
      </c>
      <c r="AN33" s="331" t="str">
        <f t="shared" si="27"/>
        <v/>
      </c>
      <c r="AO33" s="332" t="str">
        <f t="shared" si="28"/>
        <v/>
      </c>
      <c r="AP33" s="329" t="str">
        <f t="shared" si="29"/>
        <v/>
      </c>
      <c r="AQ33" s="330" t="str">
        <f t="shared" si="30"/>
        <v/>
      </c>
      <c r="AR33" s="332" t="str">
        <f t="shared" si="31"/>
        <v/>
      </c>
      <c r="AS33" s="329" t="str">
        <f t="shared" si="32"/>
        <v/>
      </c>
      <c r="AT33" s="330" t="str">
        <f t="shared" si="33"/>
        <v/>
      </c>
      <c r="AU33" s="332" t="str">
        <f t="shared" si="34"/>
        <v/>
      </c>
      <c r="AV33" s="329" t="str">
        <f t="shared" si="35"/>
        <v/>
      </c>
      <c r="AW33" s="330" t="str">
        <f t="shared" si="36"/>
        <v/>
      </c>
      <c r="AX33" s="333"/>
      <c r="AY33" s="330" t="str">
        <f t="shared" si="37"/>
        <v/>
      </c>
      <c r="AZ33" s="330" t="str">
        <f t="shared" si="38"/>
        <v/>
      </c>
      <c r="BA33" s="334" t="str">
        <f t="shared" si="39"/>
        <v/>
      </c>
      <c r="BB33" s="335" t="str">
        <f t="shared" si="40"/>
        <v/>
      </c>
      <c r="BC33" s="336" t="str">
        <f t="shared" si="41"/>
        <v/>
      </c>
      <c r="BD33" s="334" t="str">
        <f t="shared" si="42"/>
        <v/>
      </c>
      <c r="BE33" s="335" t="str">
        <f t="shared" si="43"/>
        <v/>
      </c>
      <c r="BF33" s="336" t="str">
        <f t="shared" si="44"/>
        <v/>
      </c>
      <c r="BG33" s="334" t="str">
        <f t="shared" si="45"/>
        <v/>
      </c>
      <c r="BH33" s="337" t="str">
        <f t="shared" si="46"/>
        <v/>
      </c>
      <c r="BI33" s="338" t="str">
        <f t="shared" si="47"/>
        <v/>
      </c>
      <c r="BJ33" s="338" t="str">
        <f t="shared" si="48"/>
        <v/>
      </c>
      <c r="BK33" s="476" t="str">
        <f t="shared" si="49"/>
        <v/>
      </c>
      <c r="BL33" s="339" t="str">
        <f t="shared" si="56"/>
        <v/>
      </c>
      <c r="BM33" s="128" t="str">
        <f t="shared" si="57"/>
        <v/>
      </c>
      <c r="BN33" s="129" t="str">
        <f t="shared" si="58"/>
        <v/>
      </c>
      <c r="BO33" s="130" t="str">
        <f t="shared" si="59"/>
        <v/>
      </c>
      <c r="BP33" s="128" t="str">
        <f t="shared" si="60"/>
        <v/>
      </c>
      <c r="BQ33" s="129" t="str">
        <f t="shared" si="61"/>
        <v/>
      </c>
      <c r="BR33" s="130" t="str">
        <f t="shared" si="62"/>
        <v/>
      </c>
      <c r="BS33" s="128" t="str">
        <f t="shared" si="63"/>
        <v/>
      </c>
      <c r="BT33" s="133" t="str">
        <f t="shared" si="64"/>
        <v/>
      </c>
      <c r="BU33" s="338" t="str">
        <f t="shared" si="50"/>
        <v/>
      </c>
      <c r="BV33" s="338" t="str">
        <f t="shared" si="51"/>
        <v/>
      </c>
      <c r="BW33" s="338" t="str">
        <f t="shared" si="52"/>
        <v/>
      </c>
      <c r="BX33" s="340" t="str">
        <f t="shared" si="53"/>
        <v/>
      </c>
      <c r="BY33" s="341" t="str">
        <f t="shared" si="54"/>
        <v/>
      </c>
    </row>
    <row r="34" spans="1:77" s="5" customFormat="1" ht="15.6" x14ac:dyDescent="0.3">
      <c r="A34" s="134">
        <v>13</v>
      </c>
      <c r="B34" s="323"/>
      <c r="C34" s="22"/>
      <c r="D34" s="696"/>
      <c r="E34" s="698"/>
      <c r="F34" s="700"/>
      <c r="G34" s="48"/>
      <c r="H34" s="324"/>
      <c r="I34" s="324"/>
      <c r="J34" s="325"/>
      <c r="K34" s="326"/>
      <c r="L34" s="38" t="str">
        <f t="shared" si="0"/>
        <v/>
      </c>
      <c r="M34" s="38" t="str">
        <f t="shared" si="1"/>
        <v/>
      </c>
      <c r="N34" s="38" t="str">
        <f t="shared" si="2"/>
        <v/>
      </c>
      <c r="O34" s="39" t="str">
        <f t="shared" si="3"/>
        <v/>
      </c>
      <c r="P34" s="40" t="str">
        <f t="shared" si="55"/>
        <v/>
      </c>
      <c r="Q34" s="75" t="str">
        <f t="shared" si="4"/>
        <v/>
      </c>
      <c r="R34" s="327" t="str">
        <f t="shared" si="5"/>
        <v/>
      </c>
      <c r="S34" s="40" t="str">
        <f t="shared" si="6"/>
        <v/>
      </c>
      <c r="T34" s="75" t="str">
        <f t="shared" si="7"/>
        <v/>
      </c>
      <c r="U34" s="327" t="str">
        <f t="shared" si="8"/>
        <v/>
      </c>
      <c r="V34" s="40" t="str">
        <f t="shared" si="9"/>
        <v/>
      </c>
      <c r="W34" s="75" t="str">
        <f t="shared" si="10"/>
        <v/>
      </c>
      <c r="X34" s="41" t="str">
        <f t="shared" si="11"/>
        <v/>
      </c>
      <c r="Y34" s="41" t="str">
        <f t="shared" si="12"/>
        <v/>
      </c>
      <c r="Z34" s="41" t="str">
        <f t="shared" si="13"/>
        <v/>
      </c>
      <c r="AA34" s="42" t="str">
        <f t="shared" si="14"/>
        <v/>
      </c>
      <c r="AB34" s="328">
        <f t="shared" si="15"/>
        <v>0</v>
      </c>
      <c r="AC34" s="328" t="str">
        <f t="shared" si="16"/>
        <v/>
      </c>
      <c r="AD34" s="328" t="str">
        <f t="shared" si="17"/>
        <v/>
      </c>
      <c r="AE34" s="329" t="str">
        <f t="shared" si="18"/>
        <v/>
      </c>
      <c r="AF34" s="329" t="str">
        <f t="shared" si="19"/>
        <v/>
      </c>
      <c r="AG34" s="330" t="str">
        <f t="shared" si="20"/>
        <v/>
      </c>
      <c r="AH34" s="329" t="str">
        <f t="shared" si="21"/>
        <v/>
      </c>
      <c r="AI34" s="329" t="str">
        <f t="shared" si="22"/>
        <v/>
      </c>
      <c r="AJ34" s="330" t="str">
        <f t="shared" si="23"/>
        <v/>
      </c>
      <c r="AK34" s="329" t="str">
        <f t="shared" si="24"/>
        <v/>
      </c>
      <c r="AL34" s="329" t="str">
        <f t="shared" si="25"/>
        <v/>
      </c>
      <c r="AM34" s="330" t="str">
        <f t="shared" si="26"/>
        <v/>
      </c>
      <c r="AN34" s="331" t="str">
        <f t="shared" si="27"/>
        <v/>
      </c>
      <c r="AO34" s="332" t="str">
        <f t="shared" si="28"/>
        <v/>
      </c>
      <c r="AP34" s="329" t="str">
        <f t="shared" si="29"/>
        <v/>
      </c>
      <c r="AQ34" s="330" t="str">
        <f t="shared" si="30"/>
        <v/>
      </c>
      <c r="AR34" s="332" t="str">
        <f t="shared" si="31"/>
        <v/>
      </c>
      <c r="AS34" s="329" t="str">
        <f t="shared" si="32"/>
        <v/>
      </c>
      <c r="AT34" s="330" t="str">
        <f t="shared" si="33"/>
        <v/>
      </c>
      <c r="AU34" s="332" t="str">
        <f t="shared" si="34"/>
        <v/>
      </c>
      <c r="AV34" s="329" t="str">
        <f t="shared" si="35"/>
        <v/>
      </c>
      <c r="AW34" s="330" t="str">
        <f t="shared" si="36"/>
        <v/>
      </c>
      <c r="AX34" s="333"/>
      <c r="AY34" s="330" t="str">
        <f t="shared" si="37"/>
        <v/>
      </c>
      <c r="AZ34" s="330" t="str">
        <f t="shared" si="38"/>
        <v/>
      </c>
      <c r="BA34" s="334" t="str">
        <f t="shared" si="39"/>
        <v/>
      </c>
      <c r="BB34" s="335" t="str">
        <f t="shared" si="40"/>
        <v/>
      </c>
      <c r="BC34" s="336" t="str">
        <f t="shared" si="41"/>
        <v/>
      </c>
      <c r="BD34" s="334" t="str">
        <f t="shared" si="42"/>
        <v/>
      </c>
      <c r="BE34" s="335" t="str">
        <f t="shared" si="43"/>
        <v/>
      </c>
      <c r="BF34" s="336" t="str">
        <f t="shared" si="44"/>
        <v/>
      </c>
      <c r="BG34" s="334" t="str">
        <f t="shared" si="45"/>
        <v/>
      </c>
      <c r="BH34" s="337" t="str">
        <f t="shared" si="46"/>
        <v/>
      </c>
      <c r="BI34" s="338" t="str">
        <f t="shared" si="47"/>
        <v/>
      </c>
      <c r="BJ34" s="338" t="str">
        <f t="shared" si="48"/>
        <v/>
      </c>
      <c r="BK34" s="476" t="str">
        <f t="shared" si="49"/>
        <v/>
      </c>
      <c r="BL34" s="339" t="str">
        <f t="shared" si="56"/>
        <v/>
      </c>
      <c r="BM34" s="128" t="str">
        <f t="shared" si="57"/>
        <v/>
      </c>
      <c r="BN34" s="129" t="str">
        <f t="shared" si="58"/>
        <v/>
      </c>
      <c r="BO34" s="130" t="str">
        <f t="shared" si="59"/>
        <v/>
      </c>
      <c r="BP34" s="128" t="str">
        <f t="shared" si="60"/>
        <v/>
      </c>
      <c r="BQ34" s="129" t="str">
        <f t="shared" si="61"/>
        <v/>
      </c>
      <c r="BR34" s="130" t="str">
        <f t="shared" si="62"/>
        <v/>
      </c>
      <c r="BS34" s="128" t="str">
        <f t="shared" si="63"/>
        <v/>
      </c>
      <c r="BT34" s="133" t="str">
        <f t="shared" si="64"/>
        <v/>
      </c>
      <c r="BU34" s="338" t="str">
        <f t="shared" si="50"/>
        <v/>
      </c>
      <c r="BV34" s="338" t="str">
        <f t="shared" si="51"/>
        <v/>
      </c>
      <c r="BW34" s="338" t="str">
        <f t="shared" si="52"/>
        <v/>
      </c>
      <c r="BX34" s="340" t="str">
        <f t="shared" si="53"/>
        <v/>
      </c>
      <c r="BY34" s="341" t="str">
        <f t="shared" si="54"/>
        <v/>
      </c>
    </row>
    <row r="35" spans="1:77" s="5" customFormat="1" ht="15.6" x14ac:dyDescent="0.3">
      <c r="A35" s="134">
        <v>14</v>
      </c>
      <c r="B35" s="323"/>
      <c r="C35" s="22"/>
      <c r="D35" s="696"/>
      <c r="E35" s="698"/>
      <c r="F35" s="700"/>
      <c r="G35" s="48"/>
      <c r="H35" s="324"/>
      <c r="I35" s="324"/>
      <c r="J35" s="325"/>
      <c r="K35" s="326"/>
      <c r="L35" s="38" t="str">
        <f t="shared" si="0"/>
        <v/>
      </c>
      <c r="M35" s="38" t="str">
        <f t="shared" si="1"/>
        <v/>
      </c>
      <c r="N35" s="38" t="str">
        <f t="shared" si="2"/>
        <v/>
      </c>
      <c r="O35" s="39" t="str">
        <f t="shared" si="3"/>
        <v/>
      </c>
      <c r="P35" s="40" t="str">
        <f t="shared" si="55"/>
        <v/>
      </c>
      <c r="Q35" s="75" t="str">
        <f t="shared" si="4"/>
        <v/>
      </c>
      <c r="R35" s="327" t="str">
        <f t="shared" si="5"/>
        <v/>
      </c>
      <c r="S35" s="40" t="str">
        <f t="shared" si="6"/>
        <v/>
      </c>
      <c r="T35" s="75" t="str">
        <f t="shared" si="7"/>
        <v/>
      </c>
      <c r="U35" s="327" t="str">
        <f t="shared" si="8"/>
        <v/>
      </c>
      <c r="V35" s="40" t="str">
        <f t="shared" si="9"/>
        <v/>
      </c>
      <c r="W35" s="75" t="str">
        <f t="shared" si="10"/>
        <v/>
      </c>
      <c r="X35" s="41" t="str">
        <f t="shared" si="11"/>
        <v/>
      </c>
      <c r="Y35" s="41" t="str">
        <f t="shared" si="12"/>
        <v/>
      </c>
      <c r="Z35" s="41" t="str">
        <f t="shared" si="13"/>
        <v/>
      </c>
      <c r="AA35" s="42" t="str">
        <f t="shared" si="14"/>
        <v/>
      </c>
      <c r="AB35" s="328">
        <f t="shared" si="15"/>
        <v>0</v>
      </c>
      <c r="AC35" s="328" t="str">
        <f t="shared" si="16"/>
        <v/>
      </c>
      <c r="AD35" s="328" t="str">
        <f t="shared" si="17"/>
        <v/>
      </c>
      <c r="AE35" s="329" t="str">
        <f t="shared" si="18"/>
        <v/>
      </c>
      <c r="AF35" s="329" t="str">
        <f t="shared" si="19"/>
        <v/>
      </c>
      <c r="AG35" s="330" t="str">
        <f t="shared" si="20"/>
        <v/>
      </c>
      <c r="AH35" s="329" t="str">
        <f t="shared" si="21"/>
        <v/>
      </c>
      <c r="AI35" s="329" t="str">
        <f t="shared" si="22"/>
        <v/>
      </c>
      <c r="AJ35" s="330" t="str">
        <f t="shared" si="23"/>
        <v/>
      </c>
      <c r="AK35" s="329" t="str">
        <f t="shared" si="24"/>
        <v/>
      </c>
      <c r="AL35" s="329" t="str">
        <f t="shared" si="25"/>
        <v/>
      </c>
      <c r="AM35" s="330" t="str">
        <f t="shared" si="26"/>
        <v/>
      </c>
      <c r="AN35" s="331" t="str">
        <f t="shared" si="27"/>
        <v/>
      </c>
      <c r="AO35" s="332" t="str">
        <f t="shared" si="28"/>
        <v/>
      </c>
      <c r="AP35" s="329" t="str">
        <f t="shared" si="29"/>
        <v/>
      </c>
      <c r="AQ35" s="330" t="str">
        <f t="shared" si="30"/>
        <v/>
      </c>
      <c r="AR35" s="332" t="str">
        <f t="shared" si="31"/>
        <v/>
      </c>
      <c r="AS35" s="329" t="str">
        <f t="shared" si="32"/>
        <v/>
      </c>
      <c r="AT35" s="330" t="str">
        <f t="shared" si="33"/>
        <v/>
      </c>
      <c r="AU35" s="332" t="str">
        <f t="shared" si="34"/>
        <v/>
      </c>
      <c r="AV35" s="329" t="str">
        <f t="shared" si="35"/>
        <v/>
      </c>
      <c r="AW35" s="330" t="str">
        <f t="shared" si="36"/>
        <v/>
      </c>
      <c r="AX35" s="333"/>
      <c r="AY35" s="330" t="str">
        <f t="shared" si="37"/>
        <v/>
      </c>
      <c r="AZ35" s="330" t="str">
        <f t="shared" si="38"/>
        <v/>
      </c>
      <c r="BA35" s="334" t="str">
        <f t="shared" si="39"/>
        <v/>
      </c>
      <c r="BB35" s="335" t="str">
        <f t="shared" si="40"/>
        <v/>
      </c>
      <c r="BC35" s="336" t="str">
        <f t="shared" si="41"/>
        <v/>
      </c>
      <c r="BD35" s="334" t="str">
        <f t="shared" si="42"/>
        <v/>
      </c>
      <c r="BE35" s="335" t="str">
        <f t="shared" si="43"/>
        <v/>
      </c>
      <c r="BF35" s="336" t="str">
        <f t="shared" si="44"/>
        <v/>
      </c>
      <c r="BG35" s="334" t="str">
        <f t="shared" si="45"/>
        <v/>
      </c>
      <c r="BH35" s="337" t="str">
        <f t="shared" si="46"/>
        <v/>
      </c>
      <c r="BI35" s="338" t="str">
        <f t="shared" si="47"/>
        <v/>
      </c>
      <c r="BJ35" s="338" t="str">
        <f t="shared" si="48"/>
        <v/>
      </c>
      <c r="BK35" s="476" t="str">
        <f t="shared" si="49"/>
        <v/>
      </c>
      <c r="BL35" s="339" t="str">
        <f t="shared" si="56"/>
        <v/>
      </c>
      <c r="BM35" s="128" t="str">
        <f t="shared" si="57"/>
        <v/>
      </c>
      <c r="BN35" s="129" t="str">
        <f t="shared" si="58"/>
        <v/>
      </c>
      <c r="BO35" s="130" t="str">
        <f t="shared" si="59"/>
        <v/>
      </c>
      <c r="BP35" s="128" t="str">
        <f t="shared" si="60"/>
        <v/>
      </c>
      <c r="BQ35" s="129" t="str">
        <f t="shared" si="61"/>
        <v/>
      </c>
      <c r="BR35" s="130" t="str">
        <f t="shared" si="62"/>
        <v/>
      </c>
      <c r="BS35" s="128" t="str">
        <f t="shared" si="63"/>
        <v/>
      </c>
      <c r="BT35" s="133" t="str">
        <f t="shared" si="64"/>
        <v/>
      </c>
      <c r="BU35" s="338" t="str">
        <f t="shared" si="50"/>
        <v/>
      </c>
      <c r="BV35" s="338" t="str">
        <f t="shared" si="51"/>
        <v/>
      </c>
      <c r="BW35" s="338" t="str">
        <f t="shared" si="52"/>
        <v/>
      </c>
      <c r="BX35" s="340" t="str">
        <f t="shared" si="53"/>
        <v/>
      </c>
      <c r="BY35" s="341" t="str">
        <f t="shared" si="54"/>
        <v/>
      </c>
    </row>
    <row r="36" spans="1:77" s="5" customFormat="1" ht="15.6" x14ac:dyDescent="0.3">
      <c r="A36" s="134">
        <v>15</v>
      </c>
      <c r="B36" s="323"/>
      <c r="C36" s="22"/>
      <c r="D36" s="696"/>
      <c r="E36" s="698"/>
      <c r="F36" s="700"/>
      <c r="G36" s="48"/>
      <c r="H36" s="324"/>
      <c r="I36" s="324"/>
      <c r="J36" s="325"/>
      <c r="K36" s="326"/>
      <c r="L36" s="38" t="str">
        <f t="shared" si="0"/>
        <v/>
      </c>
      <c r="M36" s="38" t="str">
        <f t="shared" si="1"/>
        <v/>
      </c>
      <c r="N36" s="38" t="str">
        <f t="shared" si="2"/>
        <v/>
      </c>
      <c r="O36" s="39" t="str">
        <f t="shared" si="3"/>
        <v/>
      </c>
      <c r="P36" s="40" t="str">
        <f t="shared" si="55"/>
        <v/>
      </c>
      <c r="Q36" s="75" t="str">
        <f t="shared" si="4"/>
        <v/>
      </c>
      <c r="R36" s="327" t="str">
        <f t="shared" si="5"/>
        <v/>
      </c>
      <c r="S36" s="40" t="str">
        <f t="shared" si="6"/>
        <v/>
      </c>
      <c r="T36" s="75" t="str">
        <f t="shared" si="7"/>
        <v/>
      </c>
      <c r="U36" s="327" t="str">
        <f t="shared" si="8"/>
        <v/>
      </c>
      <c r="V36" s="40" t="str">
        <f t="shared" si="9"/>
        <v/>
      </c>
      <c r="W36" s="75" t="str">
        <f t="shared" si="10"/>
        <v/>
      </c>
      <c r="X36" s="41" t="str">
        <f t="shared" si="11"/>
        <v/>
      </c>
      <c r="Y36" s="41" t="str">
        <f t="shared" si="12"/>
        <v/>
      </c>
      <c r="Z36" s="41" t="str">
        <f t="shared" si="13"/>
        <v/>
      </c>
      <c r="AA36" s="42" t="str">
        <f t="shared" si="14"/>
        <v/>
      </c>
      <c r="AB36" s="328">
        <f t="shared" si="15"/>
        <v>0</v>
      </c>
      <c r="AC36" s="328" t="str">
        <f t="shared" si="16"/>
        <v/>
      </c>
      <c r="AD36" s="328" t="str">
        <f t="shared" si="17"/>
        <v/>
      </c>
      <c r="AE36" s="329" t="str">
        <f t="shared" si="18"/>
        <v/>
      </c>
      <c r="AF36" s="329" t="str">
        <f t="shared" si="19"/>
        <v/>
      </c>
      <c r="AG36" s="330" t="str">
        <f t="shared" si="20"/>
        <v/>
      </c>
      <c r="AH36" s="329" t="str">
        <f t="shared" si="21"/>
        <v/>
      </c>
      <c r="AI36" s="329" t="str">
        <f t="shared" si="22"/>
        <v/>
      </c>
      <c r="AJ36" s="330" t="str">
        <f t="shared" si="23"/>
        <v/>
      </c>
      <c r="AK36" s="329" t="str">
        <f t="shared" si="24"/>
        <v/>
      </c>
      <c r="AL36" s="329" t="str">
        <f t="shared" si="25"/>
        <v/>
      </c>
      <c r="AM36" s="330" t="str">
        <f t="shared" si="26"/>
        <v/>
      </c>
      <c r="AN36" s="331" t="str">
        <f t="shared" si="27"/>
        <v/>
      </c>
      <c r="AO36" s="332" t="str">
        <f t="shared" si="28"/>
        <v/>
      </c>
      <c r="AP36" s="329" t="str">
        <f t="shared" si="29"/>
        <v/>
      </c>
      <c r="AQ36" s="330" t="str">
        <f t="shared" si="30"/>
        <v/>
      </c>
      <c r="AR36" s="332" t="str">
        <f t="shared" si="31"/>
        <v/>
      </c>
      <c r="AS36" s="329" t="str">
        <f t="shared" si="32"/>
        <v/>
      </c>
      <c r="AT36" s="330" t="str">
        <f t="shared" si="33"/>
        <v/>
      </c>
      <c r="AU36" s="332" t="str">
        <f t="shared" si="34"/>
        <v/>
      </c>
      <c r="AV36" s="329" t="str">
        <f t="shared" si="35"/>
        <v/>
      </c>
      <c r="AW36" s="330" t="str">
        <f t="shared" si="36"/>
        <v/>
      </c>
      <c r="AX36" s="333"/>
      <c r="AY36" s="330" t="str">
        <f t="shared" si="37"/>
        <v/>
      </c>
      <c r="AZ36" s="330" t="str">
        <f t="shared" si="38"/>
        <v/>
      </c>
      <c r="BA36" s="334" t="str">
        <f t="shared" si="39"/>
        <v/>
      </c>
      <c r="BB36" s="335" t="str">
        <f t="shared" si="40"/>
        <v/>
      </c>
      <c r="BC36" s="336" t="str">
        <f t="shared" si="41"/>
        <v/>
      </c>
      <c r="BD36" s="334" t="str">
        <f t="shared" si="42"/>
        <v/>
      </c>
      <c r="BE36" s="335" t="str">
        <f t="shared" si="43"/>
        <v/>
      </c>
      <c r="BF36" s="336" t="str">
        <f t="shared" si="44"/>
        <v/>
      </c>
      <c r="BG36" s="334" t="str">
        <f t="shared" si="45"/>
        <v/>
      </c>
      <c r="BH36" s="337" t="str">
        <f t="shared" si="46"/>
        <v/>
      </c>
      <c r="BI36" s="338" t="str">
        <f t="shared" si="47"/>
        <v/>
      </c>
      <c r="BJ36" s="338" t="str">
        <f t="shared" si="48"/>
        <v/>
      </c>
      <c r="BK36" s="476" t="str">
        <f t="shared" si="49"/>
        <v/>
      </c>
      <c r="BL36" s="339" t="str">
        <f t="shared" si="56"/>
        <v/>
      </c>
      <c r="BM36" s="128" t="str">
        <f t="shared" si="57"/>
        <v/>
      </c>
      <c r="BN36" s="129" t="str">
        <f t="shared" si="58"/>
        <v/>
      </c>
      <c r="BO36" s="130" t="str">
        <f t="shared" si="59"/>
        <v/>
      </c>
      <c r="BP36" s="128" t="str">
        <f t="shared" si="60"/>
        <v/>
      </c>
      <c r="BQ36" s="129" t="str">
        <f t="shared" si="61"/>
        <v/>
      </c>
      <c r="BR36" s="130" t="str">
        <f t="shared" si="62"/>
        <v/>
      </c>
      <c r="BS36" s="128" t="str">
        <f t="shared" si="63"/>
        <v/>
      </c>
      <c r="BT36" s="133" t="str">
        <f t="shared" si="64"/>
        <v/>
      </c>
      <c r="BU36" s="338" t="str">
        <f t="shared" si="50"/>
        <v/>
      </c>
      <c r="BV36" s="338" t="str">
        <f t="shared" si="51"/>
        <v/>
      </c>
      <c r="BW36" s="338" t="str">
        <f t="shared" si="52"/>
        <v/>
      </c>
      <c r="BX36" s="340" t="str">
        <f t="shared" si="53"/>
        <v/>
      </c>
      <c r="BY36" s="341" t="str">
        <f t="shared" si="54"/>
        <v/>
      </c>
    </row>
    <row r="37" spans="1:77" s="5" customFormat="1" ht="15.6" x14ac:dyDescent="0.3">
      <c r="A37" s="134">
        <v>16</v>
      </c>
      <c r="B37" s="323"/>
      <c r="C37" s="22"/>
      <c r="D37" s="696"/>
      <c r="E37" s="698"/>
      <c r="F37" s="700"/>
      <c r="G37" s="48"/>
      <c r="H37" s="324"/>
      <c r="I37" s="324"/>
      <c r="J37" s="325"/>
      <c r="K37" s="326"/>
      <c r="L37" s="38" t="str">
        <f t="shared" si="0"/>
        <v/>
      </c>
      <c r="M37" s="38" t="str">
        <f t="shared" si="1"/>
        <v/>
      </c>
      <c r="N37" s="38" t="str">
        <f t="shared" si="2"/>
        <v/>
      </c>
      <c r="O37" s="39" t="str">
        <f t="shared" si="3"/>
        <v/>
      </c>
      <c r="P37" s="40" t="str">
        <f t="shared" si="55"/>
        <v/>
      </c>
      <c r="Q37" s="75" t="str">
        <f t="shared" si="4"/>
        <v/>
      </c>
      <c r="R37" s="327" t="str">
        <f t="shared" si="5"/>
        <v/>
      </c>
      <c r="S37" s="40" t="str">
        <f t="shared" si="6"/>
        <v/>
      </c>
      <c r="T37" s="75" t="str">
        <f t="shared" si="7"/>
        <v/>
      </c>
      <c r="U37" s="327" t="str">
        <f t="shared" si="8"/>
        <v/>
      </c>
      <c r="V37" s="40" t="str">
        <f t="shared" si="9"/>
        <v/>
      </c>
      <c r="W37" s="75" t="str">
        <f t="shared" si="10"/>
        <v/>
      </c>
      <c r="X37" s="41" t="str">
        <f t="shared" si="11"/>
        <v/>
      </c>
      <c r="Y37" s="41" t="str">
        <f t="shared" si="12"/>
        <v/>
      </c>
      <c r="Z37" s="41" t="str">
        <f t="shared" si="13"/>
        <v/>
      </c>
      <c r="AA37" s="42" t="str">
        <f t="shared" si="14"/>
        <v/>
      </c>
      <c r="AB37" s="328">
        <f t="shared" si="15"/>
        <v>0</v>
      </c>
      <c r="AC37" s="328" t="str">
        <f t="shared" si="16"/>
        <v/>
      </c>
      <c r="AD37" s="328" t="str">
        <f t="shared" si="17"/>
        <v/>
      </c>
      <c r="AE37" s="329" t="str">
        <f t="shared" si="18"/>
        <v/>
      </c>
      <c r="AF37" s="329" t="str">
        <f t="shared" si="19"/>
        <v/>
      </c>
      <c r="AG37" s="330" t="str">
        <f t="shared" si="20"/>
        <v/>
      </c>
      <c r="AH37" s="329" t="str">
        <f t="shared" si="21"/>
        <v/>
      </c>
      <c r="AI37" s="329" t="str">
        <f t="shared" si="22"/>
        <v/>
      </c>
      <c r="AJ37" s="330" t="str">
        <f t="shared" si="23"/>
        <v/>
      </c>
      <c r="AK37" s="329" t="str">
        <f t="shared" si="24"/>
        <v/>
      </c>
      <c r="AL37" s="329" t="str">
        <f t="shared" si="25"/>
        <v/>
      </c>
      <c r="AM37" s="330" t="str">
        <f t="shared" si="26"/>
        <v/>
      </c>
      <c r="AN37" s="331" t="str">
        <f t="shared" si="27"/>
        <v/>
      </c>
      <c r="AO37" s="332" t="str">
        <f t="shared" si="28"/>
        <v/>
      </c>
      <c r="AP37" s="329" t="str">
        <f t="shared" si="29"/>
        <v/>
      </c>
      <c r="AQ37" s="330" t="str">
        <f t="shared" si="30"/>
        <v/>
      </c>
      <c r="AR37" s="332" t="str">
        <f t="shared" si="31"/>
        <v/>
      </c>
      <c r="AS37" s="329" t="str">
        <f t="shared" si="32"/>
        <v/>
      </c>
      <c r="AT37" s="330" t="str">
        <f t="shared" si="33"/>
        <v/>
      </c>
      <c r="AU37" s="332" t="str">
        <f t="shared" si="34"/>
        <v/>
      </c>
      <c r="AV37" s="329" t="str">
        <f t="shared" si="35"/>
        <v/>
      </c>
      <c r="AW37" s="330" t="str">
        <f t="shared" si="36"/>
        <v/>
      </c>
      <c r="AX37" s="333"/>
      <c r="AY37" s="330" t="str">
        <f t="shared" si="37"/>
        <v/>
      </c>
      <c r="AZ37" s="330" t="str">
        <f t="shared" si="38"/>
        <v/>
      </c>
      <c r="BA37" s="334" t="str">
        <f t="shared" si="39"/>
        <v/>
      </c>
      <c r="BB37" s="335" t="str">
        <f t="shared" si="40"/>
        <v/>
      </c>
      <c r="BC37" s="336" t="str">
        <f t="shared" si="41"/>
        <v/>
      </c>
      <c r="BD37" s="334" t="str">
        <f t="shared" si="42"/>
        <v/>
      </c>
      <c r="BE37" s="335" t="str">
        <f t="shared" si="43"/>
        <v/>
      </c>
      <c r="BF37" s="336" t="str">
        <f t="shared" si="44"/>
        <v/>
      </c>
      <c r="BG37" s="334" t="str">
        <f t="shared" si="45"/>
        <v/>
      </c>
      <c r="BH37" s="337" t="str">
        <f t="shared" si="46"/>
        <v/>
      </c>
      <c r="BI37" s="338" t="str">
        <f t="shared" si="47"/>
        <v/>
      </c>
      <c r="BJ37" s="338" t="str">
        <f t="shared" si="48"/>
        <v/>
      </c>
      <c r="BK37" s="476" t="str">
        <f t="shared" si="49"/>
        <v/>
      </c>
      <c r="BL37" s="339" t="str">
        <f t="shared" si="56"/>
        <v/>
      </c>
      <c r="BM37" s="128" t="str">
        <f t="shared" si="57"/>
        <v/>
      </c>
      <c r="BN37" s="129" t="str">
        <f t="shared" si="58"/>
        <v/>
      </c>
      <c r="BO37" s="130" t="str">
        <f t="shared" si="59"/>
        <v/>
      </c>
      <c r="BP37" s="128" t="str">
        <f t="shared" si="60"/>
        <v/>
      </c>
      <c r="BQ37" s="129" t="str">
        <f t="shared" si="61"/>
        <v/>
      </c>
      <c r="BR37" s="130" t="str">
        <f t="shared" si="62"/>
        <v/>
      </c>
      <c r="BS37" s="128" t="str">
        <f t="shared" si="63"/>
        <v/>
      </c>
      <c r="BT37" s="133" t="str">
        <f t="shared" si="64"/>
        <v/>
      </c>
      <c r="BU37" s="338" t="str">
        <f t="shared" si="50"/>
        <v/>
      </c>
      <c r="BV37" s="338" t="str">
        <f t="shared" si="51"/>
        <v/>
      </c>
      <c r="BW37" s="338" t="str">
        <f t="shared" si="52"/>
        <v/>
      </c>
      <c r="BX37" s="340" t="str">
        <f t="shared" si="53"/>
        <v/>
      </c>
      <c r="BY37" s="341" t="str">
        <f t="shared" si="54"/>
        <v/>
      </c>
    </row>
    <row r="38" spans="1:77" s="5" customFormat="1" ht="15.6" x14ac:dyDescent="0.3">
      <c r="A38" s="134">
        <v>17</v>
      </c>
      <c r="B38" s="323"/>
      <c r="C38" s="22"/>
      <c r="D38" s="696"/>
      <c r="E38" s="698"/>
      <c r="F38" s="700"/>
      <c r="G38" s="48"/>
      <c r="H38" s="324"/>
      <c r="I38" s="324"/>
      <c r="J38" s="325"/>
      <c r="K38" s="326"/>
      <c r="L38" s="38" t="str">
        <f t="shared" si="0"/>
        <v/>
      </c>
      <c r="M38" s="38" t="str">
        <f t="shared" si="1"/>
        <v/>
      </c>
      <c r="N38" s="38" t="str">
        <f t="shared" si="2"/>
        <v/>
      </c>
      <c r="O38" s="39" t="str">
        <f t="shared" si="3"/>
        <v/>
      </c>
      <c r="P38" s="40" t="str">
        <f t="shared" si="55"/>
        <v/>
      </c>
      <c r="Q38" s="75" t="str">
        <f t="shared" si="4"/>
        <v/>
      </c>
      <c r="R38" s="327" t="str">
        <f t="shared" si="5"/>
        <v/>
      </c>
      <c r="S38" s="40" t="str">
        <f t="shared" si="6"/>
        <v/>
      </c>
      <c r="T38" s="75" t="str">
        <f t="shared" si="7"/>
        <v/>
      </c>
      <c r="U38" s="327" t="str">
        <f t="shared" si="8"/>
        <v/>
      </c>
      <c r="V38" s="40" t="str">
        <f t="shared" si="9"/>
        <v/>
      </c>
      <c r="W38" s="75" t="str">
        <f t="shared" si="10"/>
        <v/>
      </c>
      <c r="X38" s="41" t="str">
        <f t="shared" si="11"/>
        <v/>
      </c>
      <c r="Y38" s="41" t="str">
        <f t="shared" si="12"/>
        <v/>
      </c>
      <c r="Z38" s="41" t="str">
        <f t="shared" si="13"/>
        <v/>
      </c>
      <c r="AA38" s="42" t="str">
        <f t="shared" si="14"/>
        <v/>
      </c>
      <c r="AB38" s="328">
        <f t="shared" si="15"/>
        <v>0</v>
      </c>
      <c r="AC38" s="328" t="str">
        <f t="shared" si="16"/>
        <v/>
      </c>
      <c r="AD38" s="328" t="str">
        <f t="shared" si="17"/>
        <v/>
      </c>
      <c r="AE38" s="329" t="str">
        <f t="shared" si="18"/>
        <v/>
      </c>
      <c r="AF38" s="329" t="str">
        <f t="shared" si="19"/>
        <v/>
      </c>
      <c r="AG38" s="330" t="str">
        <f t="shared" si="20"/>
        <v/>
      </c>
      <c r="AH38" s="329" t="str">
        <f t="shared" si="21"/>
        <v/>
      </c>
      <c r="AI38" s="329" t="str">
        <f t="shared" si="22"/>
        <v/>
      </c>
      <c r="AJ38" s="330" t="str">
        <f t="shared" si="23"/>
        <v/>
      </c>
      <c r="AK38" s="329" t="str">
        <f t="shared" si="24"/>
        <v/>
      </c>
      <c r="AL38" s="329" t="str">
        <f t="shared" si="25"/>
        <v/>
      </c>
      <c r="AM38" s="330" t="str">
        <f t="shared" si="26"/>
        <v/>
      </c>
      <c r="AN38" s="331" t="str">
        <f t="shared" si="27"/>
        <v/>
      </c>
      <c r="AO38" s="332" t="str">
        <f t="shared" si="28"/>
        <v/>
      </c>
      <c r="AP38" s="329" t="str">
        <f t="shared" si="29"/>
        <v/>
      </c>
      <c r="AQ38" s="330" t="str">
        <f t="shared" si="30"/>
        <v/>
      </c>
      <c r="AR38" s="332" t="str">
        <f t="shared" si="31"/>
        <v/>
      </c>
      <c r="AS38" s="329" t="str">
        <f t="shared" si="32"/>
        <v/>
      </c>
      <c r="AT38" s="330" t="str">
        <f t="shared" si="33"/>
        <v/>
      </c>
      <c r="AU38" s="332" t="str">
        <f t="shared" si="34"/>
        <v/>
      </c>
      <c r="AV38" s="329" t="str">
        <f t="shared" si="35"/>
        <v/>
      </c>
      <c r="AW38" s="330" t="str">
        <f t="shared" si="36"/>
        <v/>
      </c>
      <c r="AX38" s="333"/>
      <c r="AY38" s="330" t="str">
        <f t="shared" si="37"/>
        <v/>
      </c>
      <c r="AZ38" s="330" t="str">
        <f t="shared" si="38"/>
        <v/>
      </c>
      <c r="BA38" s="334" t="str">
        <f t="shared" si="39"/>
        <v/>
      </c>
      <c r="BB38" s="335" t="str">
        <f t="shared" si="40"/>
        <v/>
      </c>
      <c r="BC38" s="336" t="str">
        <f t="shared" si="41"/>
        <v/>
      </c>
      <c r="BD38" s="334" t="str">
        <f t="shared" si="42"/>
        <v/>
      </c>
      <c r="BE38" s="335" t="str">
        <f t="shared" si="43"/>
        <v/>
      </c>
      <c r="BF38" s="336" t="str">
        <f t="shared" si="44"/>
        <v/>
      </c>
      <c r="BG38" s="334" t="str">
        <f t="shared" si="45"/>
        <v/>
      </c>
      <c r="BH38" s="337" t="str">
        <f t="shared" si="46"/>
        <v/>
      </c>
      <c r="BI38" s="338" t="str">
        <f t="shared" si="47"/>
        <v/>
      </c>
      <c r="BJ38" s="338" t="str">
        <f t="shared" si="48"/>
        <v/>
      </c>
      <c r="BK38" s="476" t="str">
        <f t="shared" si="49"/>
        <v/>
      </c>
      <c r="BL38" s="339" t="str">
        <f t="shared" si="56"/>
        <v/>
      </c>
      <c r="BM38" s="128" t="str">
        <f t="shared" si="57"/>
        <v/>
      </c>
      <c r="BN38" s="129" t="str">
        <f t="shared" si="58"/>
        <v/>
      </c>
      <c r="BO38" s="130" t="str">
        <f t="shared" si="59"/>
        <v/>
      </c>
      <c r="BP38" s="128" t="str">
        <f t="shared" si="60"/>
        <v/>
      </c>
      <c r="BQ38" s="129" t="str">
        <f t="shared" si="61"/>
        <v/>
      </c>
      <c r="BR38" s="130" t="str">
        <f t="shared" si="62"/>
        <v/>
      </c>
      <c r="BS38" s="128" t="str">
        <f t="shared" si="63"/>
        <v/>
      </c>
      <c r="BT38" s="133" t="str">
        <f t="shared" si="64"/>
        <v/>
      </c>
      <c r="BU38" s="338" t="str">
        <f t="shared" si="50"/>
        <v/>
      </c>
      <c r="BV38" s="338" t="str">
        <f t="shared" si="51"/>
        <v/>
      </c>
      <c r="BW38" s="338" t="str">
        <f t="shared" si="52"/>
        <v/>
      </c>
      <c r="BX38" s="340" t="str">
        <f t="shared" si="53"/>
        <v/>
      </c>
      <c r="BY38" s="341" t="str">
        <f t="shared" si="54"/>
        <v/>
      </c>
    </row>
    <row r="39" spans="1:77" s="5" customFormat="1" ht="15.6" x14ac:dyDescent="0.3">
      <c r="A39" s="134">
        <v>18</v>
      </c>
      <c r="B39" s="323"/>
      <c r="C39" s="22"/>
      <c r="D39" s="696"/>
      <c r="E39" s="698"/>
      <c r="F39" s="700"/>
      <c r="G39" s="48"/>
      <c r="H39" s="324"/>
      <c r="I39" s="324"/>
      <c r="J39" s="325"/>
      <c r="K39" s="326"/>
      <c r="L39" s="38" t="str">
        <f t="shared" si="0"/>
        <v/>
      </c>
      <c r="M39" s="38" t="str">
        <f t="shared" si="1"/>
        <v/>
      </c>
      <c r="N39" s="38" t="str">
        <f t="shared" si="2"/>
        <v/>
      </c>
      <c r="O39" s="39" t="str">
        <f t="shared" si="3"/>
        <v/>
      </c>
      <c r="P39" s="40" t="str">
        <f t="shared" si="55"/>
        <v/>
      </c>
      <c r="Q39" s="75" t="str">
        <f t="shared" si="4"/>
        <v/>
      </c>
      <c r="R39" s="327" t="str">
        <f t="shared" si="5"/>
        <v/>
      </c>
      <c r="S39" s="40" t="str">
        <f t="shared" si="6"/>
        <v/>
      </c>
      <c r="T39" s="75" t="str">
        <f t="shared" si="7"/>
        <v/>
      </c>
      <c r="U39" s="327" t="str">
        <f t="shared" si="8"/>
        <v/>
      </c>
      <c r="V39" s="40" t="str">
        <f t="shared" si="9"/>
        <v/>
      </c>
      <c r="W39" s="75" t="str">
        <f t="shared" si="10"/>
        <v/>
      </c>
      <c r="X39" s="41" t="str">
        <f t="shared" si="11"/>
        <v/>
      </c>
      <c r="Y39" s="41" t="str">
        <f t="shared" si="12"/>
        <v/>
      </c>
      <c r="Z39" s="41" t="str">
        <f t="shared" si="13"/>
        <v/>
      </c>
      <c r="AA39" s="42" t="str">
        <f t="shared" si="14"/>
        <v/>
      </c>
      <c r="AB39" s="328">
        <f t="shared" si="15"/>
        <v>0</v>
      </c>
      <c r="AC39" s="328" t="str">
        <f t="shared" si="16"/>
        <v/>
      </c>
      <c r="AD39" s="328" t="str">
        <f t="shared" si="17"/>
        <v/>
      </c>
      <c r="AE39" s="329" t="str">
        <f t="shared" si="18"/>
        <v/>
      </c>
      <c r="AF39" s="329" t="str">
        <f t="shared" si="19"/>
        <v/>
      </c>
      <c r="AG39" s="330" t="str">
        <f t="shared" si="20"/>
        <v/>
      </c>
      <c r="AH39" s="329" t="str">
        <f t="shared" si="21"/>
        <v/>
      </c>
      <c r="AI39" s="329" t="str">
        <f t="shared" si="22"/>
        <v/>
      </c>
      <c r="AJ39" s="330" t="str">
        <f t="shared" si="23"/>
        <v/>
      </c>
      <c r="AK39" s="329" t="str">
        <f t="shared" si="24"/>
        <v/>
      </c>
      <c r="AL39" s="329" t="str">
        <f t="shared" si="25"/>
        <v/>
      </c>
      <c r="AM39" s="330" t="str">
        <f t="shared" si="26"/>
        <v/>
      </c>
      <c r="AN39" s="331" t="str">
        <f t="shared" si="27"/>
        <v/>
      </c>
      <c r="AO39" s="332" t="str">
        <f t="shared" si="28"/>
        <v/>
      </c>
      <c r="AP39" s="329" t="str">
        <f t="shared" si="29"/>
        <v/>
      </c>
      <c r="AQ39" s="330" t="str">
        <f t="shared" si="30"/>
        <v/>
      </c>
      <c r="AR39" s="332" t="str">
        <f t="shared" si="31"/>
        <v/>
      </c>
      <c r="AS39" s="329" t="str">
        <f t="shared" si="32"/>
        <v/>
      </c>
      <c r="AT39" s="330" t="str">
        <f t="shared" si="33"/>
        <v/>
      </c>
      <c r="AU39" s="332" t="str">
        <f t="shared" si="34"/>
        <v/>
      </c>
      <c r="AV39" s="329" t="str">
        <f t="shared" si="35"/>
        <v/>
      </c>
      <c r="AW39" s="330" t="str">
        <f t="shared" si="36"/>
        <v/>
      </c>
      <c r="AX39" s="333"/>
      <c r="AY39" s="330" t="str">
        <f t="shared" si="37"/>
        <v/>
      </c>
      <c r="AZ39" s="330" t="str">
        <f t="shared" si="38"/>
        <v/>
      </c>
      <c r="BA39" s="334" t="str">
        <f t="shared" si="39"/>
        <v/>
      </c>
      <c r="BB39" s="335" t="str">
        <f t="shared" si="40"/>
        <v/>
      </c>
      <c r="BC39" s="336" t="str">
        <f t="shared" si="41"/>
        <v/>
      </c>
      <c r="BD39" s="334" t="str">
        <f t="shared" si="42"/>
        <v/>
      </c>
      <c r="BE39" s="335" t="str">
        <f t="shared" si="43"/>
        <v/>
      </c>
      <c r="BF39" s="336" t="str">
        <f t="shared" si="44"/>
        <v/>
      </c>
      <c r="BG39" s="334" t="str">
        <f t="shared" si="45"/>
        <v/>
      </c>
      <c r="BH39" s="337" t="str">
        <f t="shared" si="46"/>
        <v/>
      </c>
      <c r="BI39" s="338" t="str">
        <f t="shared" si="47"/>
        <v/>
      </c>
      <c r="BJ39" s="338" t="str">
        <f t="shared" si="48"/>
        <v/>
      </c>
      <c r="BK39" s="476" t="str">
        <f t="shared" si="49"/>
        <v/>
      </c>
      <c r="BL39" s="339" t="str">
        <f t="shared" si="56"/>
        <v/>
      </c>
      <c r="BM39" s="128" t="str">
        <f t="shared" si="57"/>
        <v/>
      </c>
      <c r="BN39" s="129" t="str">
        <f t="shared" si="58"/>
        <v/>
      </c>
      <c r="BO39" s="130" t="str">
        <f t="shared" si="59"/>
        <v/>
      </c>
      <c r="BP39" s="128" t="str">
        <f t="shared" si="60"/>
        <v/>
      </c>
      <c r="BQ39" s="129" t="str">
        <f t="shared" si="61"/>
        <v/>
      </c>
      <c r="BR39" s="130" t="str">
        <f t="shared" si="62"/>
        <v/>
      </c>
      <c r="BS39" s="128" t="str">
        <f t="shared" si="63"/>
        <v/>
      </c>
      <c r="BT39" s="133" t="str">
        <f t="shared" si="64"/>
        <v/>
      </c>
      <c r="BU39" s="338" t="str">
        <f t="shared" si="50"/>
        <v/>
      </c>
      <c r="BV39" s="338" t="str">
        <f t="shared" si="51"/>
        <v/>
      </c>
      <c r="BW39" s="338" t="str">
        <f t="shared" si="52"/>
        <v/>
      </c>
      <c r="BX39" s="340" t="str">
        <f t="shared" si="53"/>
        <v/>
      </c>
      <c r="BY39" s="341" t="str">
        <f t="shared" si="54"/>
        <v/>
      </c>
    </row>
    <row r="40" spans="1:77" s="5" customFormat="1" ht="15.6" x14ac:dyDescent="0.3">
      <c r="A40" s="134">
        <v>19</v>
      </c>
      <c r="B40" s="323"/>
      <c r="C40" s="22"/>
      <c r="D40" s="696"/>
      <c r="E40" s="698"/>
      <c r="F40" s="700"/>
      <c r="G40" s="48"/>
      <c r="H40" s="324"/>
      <c r="I40" s="324"/>
      <c r="J40" s="325"/>
      <c r="K40" s="326"/>
      <c r="L40" s="38" t="str">
        <f t="shared" si="0"/>
        <v/>
      </c>
      <c r="M40" s="38" t="str">
        <f t="shared" si="1"/>
        <v/>
      </c>
      <c r="N40" s="38" t="str">
        <f t="shared" si="2"/>
        <v/>
      </c>
      <c r="O40" s="39" t="str">
        <f t="shared" si="3"/>
        <v/>
      </c>
      <c r="P40" s="40" t="str">
        <f t="shared" si="55"/>
        <v/>
      </c>
      <c r="Q40" s="75" t="str">
        <f t="shared" si="4"/>
        <v/>
      </c>
      <c r="R40" s="327" t="str">
        <f t="shared" si="5"/>
        <v/>
      </c>
      <c r="S40" s="40" t="str">
        <f t="shared" si="6"/>
        <v/>
      </c>
      <c r="T40" s="75" t="str">
        <f t="shared" si="7"/>
        <v/>
      </c>
      <c r="U40" s="327" t="str">
        <f t="shared" si="8"/>
        <v/>
      </c>
      <c r="V40" s="40" t="str">
        <f t="shared" si="9"/>
        <v/>
      </c>
      <c r="W40" s="75" t="str">
        <f t="shared" si="10"/>
        <v/>
      </c>
      <c r="X40" s="41" t="str">
        <f t="shared" si="11"/>
        <v/>
      </c>
      <c r="Y40" s="41" t="str">
        <f t="shared" si="12"/>
        <v/>
      </c>
      <c r="Z40" s="41" t="str">
        <f t="shared" si="13"/>
        <v/>
      </c>
      <c r="AA40" s="42" t="str">
        <f t="shared" si="14"/>
        <v/>
      </c>
      <c r="AB40" s="328">
        <f t="shared" si="15"/>
        <v>0</v>
      </c>
      <c r="AC40" s="328" t="str">
        <f t="shared" si="16"/>
        <v/>
      </c>
      <c r="AD40" s="328" t="str">
        <f t="shared" si="17"/>
        <v/>
      </c>
      <c r="AE40" s="329" t="str">
        <f t="shared" si="18"/>
        <v/>
      </c>
      <c r="AF40" s="329" t="str">
        <f t="shared" si="19"/>
        <v/>
      </c>
      <c r="AG40" s="330" t="str">
        <f t="shared" si="20"/>
        <v/>
      </c>
      <c r="AH40" s="329" t="str">
        <f t="shared" si="21"/>
        <v/>
      </c>
      <c r="AI40" s="329" t="str">
        <f t="shared" si="22"/>
        <v/>
      </c>
      <c r="AJ40" s="330" t="str">
        <f t="shared" si="23"/>
        <v/>
      </c>
      <c r="AK40" s="329" t="str">
        <f t="shared" si="24"/>
        <v/>
      </c>
      <c r="AL40" s="329" t="str">
        <f t="shared" si="25"/>
        <v/>
      </c>
      <c r="AM40" s="330" t="str">
        <f t="shared" si="26"/>
        <v/>
      </c>
      <c r="AN40" s="331" t="str">
        <f t="shared" si="27"/>
        <v/>
      </c>
      <c r="AO40" s="332" t="str">
        <f t="shared" si="28"/>
        <v/>
      </c>
      <c r="AP40" s="329" t="str">
        <f t="shared" si="29"/>
        <v/>
      </c>
      <c r="AQ40" s="330" t="str">
        <f t="shared" si="30"/>
        <v/>
      </c>
      <c r="AR40" s="332" t="str">
        <f t="shared" si="31"/>
        <v/>
      </c>
      <c r="AS40" s="329" t="str">
        <f t="shared" si="32"/>
        <v/>
      </c>
      <c r="AT40" s="330" t="str">
        <f t="shared" si="33"/>
        <v/>
      </c>
      <c r="AU40" s="332" t="str">
        <f t="shared" si="34"/>
        <v/>
      </c>
      <c r="AV40" s="329" t="str">
        <f t="shared" si="35"/>
        <v/>
      </c>
      <c r="AW40" s="330" t="str">
        <f t="shared" si="36"/>
        <v/>
      </c>
      <c r="AX40" s="333"/>
      <c r="AY40" s="330" t="str">
        <f t="shared" si="37"/>
        <v/>
      </c>
      <c r="AZ40" s="330" t="str">
        <f t="shared" si="38"/>
        <v/>
      </c>
      <c r="BA40" s="334" t="str">
        <f t="shared" si="39"/>
        <v/>
      </c>
      <c r="BB40" s="335" t="str">
        <f t="shared" si="40"/>
        <v/>
      </c>
      <c r="BC40" s="336" t="str">
        <f t="shared" si="41"/>
        <v/>
      </c>
      <c r="BD40" s="334" t="str">
        <f t="shared" si="42"/>
        <v/>
      </c>
      <c r="BE40" s="335" t="str">
        <f t="shared" si="43"/>
        <v/>
      </c>
      <c r="BF40" s="336" t="str">
        <f t="shared" si="44"/>
        <v/>
      </c>
      <c r="BG40" s="334" t="str">
        <f t="shared" si="45"/>
        <v/>
      </c>
      <c r="BH40" s="337" t="str">
        <f t="shared" si="46"/>
        <v/>
      </c>
      <c r="BI40" s="338" t="str">
        <f t="shared" si="47"/>
        <v/>
      </c>
      <c r="BJ40" s="338" t="str">
        <f t="shared" si="48"/>
        <v/>
      </c>
      <c r="BK40" s="476" t="str">
        <f t="shared" si="49"/>
        <v/>
      </c>
      <c r="BL40" s="339" t="str">
        <f t="shared" si="56"/>
        <v/>
      </c>
      <c r="BM40" s="128" t="str">
        <f t="shared" si="57"/>
        <v/>
      </c>
      <c r="BN40" s="129" t="str">
        <f t="shared" si="58"/>
        <v/>
      </c>
      <c r="BO40" s="130" t="str">
        <f t="shared" si="59"/>
        <v/>
      </c>
      <c r="BP40" s="128" t="str">
        <f t="shared" si="60"/>
        <v/>
      </c>
      <c r="BQ40" s="129" t="str">
        <f t="shared" si="61"/>
        <v/>
      </c>
      <c r="BR40" s="130" t="str">
        <f t="shared" si="62"/>
        <v/>
      </c>
      <c r="BS40" s="128" t="str">
        <f t="shared" si="63"/>
        <v/>
      </c>
      <c r="BT40" s="133" t="str">
        <f t="shared" si="64"/>
        <v/>
      </c>
      <c r="BU40" s="338" t="str">
        <f t="shared" si="50"/>
        <v/>
      </c>
      <c r="BV40" s="338" t="str">
        <f t="shared" si="51"/>
        <v/>
      </c>
      <c r="BW40" s="338" t="str">
        <f t="shared" si="52"/>
        <v/>
      </c>
      <c r="BX40" s="340" t="str">
        <f t="shared" si="53"/>
        <v/>
      </c>
      <c r="BY40" s="341" t="str">
        <f t="shared" si="54"/>
        <v/>
      </c>
    </row>
    <row r="41" spans="1:77" s="5" customFormat="1" ht="15.6" x14ac:dyDescent="0.3">
      <c r="A41" s="134">
        <v>20</v>
      </c>
      <c r="B41" s="323"/>
      <c r="C41" s="22"/>
      <c r="D41" s="696"/>
      <c r="E41" s="698"/>
      <c r="F41" s="700"/>
      <c r="G41" s="48"/>
      <c r="H41" s="324"/>
      <c r="I41" s="324"/>
      <c r="J41" s="325"/>
      <c r="K41" s="326"/>
      <c r="L41" s="38" t="str">
        <f t="shared" si="0"/>
        <v/>
      </c>
      <c r="M41" s="38" t="str">
        <f t="shared" si="1"/>
        <v/>
      </c>
      <c r="N41" s="38" t="str">
        <f t="shared" si="2"/>
        <v/>
      </c>
      <c r="O41" s="39" t="str">
        <f t="shared" si="3"/>
        <v/>
      </c>
      <c r="P41" s="40" t="str">
        <f t="shared" si="55"/>
        <v/>
      </c>
      <c r="Q41" s="75" t="str">
        <f t="shared" si="4"/>
        <v/>
      </c>
      <c r="R41" s="327" t="str">
        <f t="shared" si="5"/>
        <v/>
      </c>
      <c r="S41" s="40" t="str">
        <f t="shared" si="6"/>
        <v/>
      </c>
      <c r="T41" s="75" t="str">
        <f t="shared" si="7"/>
        <v/>
      </c>
      <c r="U41" s="327" t="str">
        <f t="shared" si="8"/>
        <v/>
      </c>
      <c r="V41" s="40" t="str">
        <f t="shared" si="9"/>
        <v/>
      </c>
      <c r="W41" s="75" t="str">
        <f t="shared" si="10"/>
        <v/>
      </c>
      <c r="X41" s="41" t="str">
        <f t="shared" si="11"/>
        <v/>
      </c>
      <c r="Y41" s="41" t="str">
        <f t="shared" si="12"/>
        <v/>
      </c>
      <c r="Z41" s="41" t="str">
        <f t="shared" si="13"/>
        <v/>
      </c>
      <c r="AA41" s="42" t="str">
        <f t="shared" si="14"/>
        <v/>
      </c>
      <c r="AB41" s="328">
        <f t="shared" si="15"/>
        <v>0</v>
      </c>
      <c r="AC41" s="328" t="str">
        <f t="shared" si="16"/>
        <v/>
      </c>
      <c r="AD41" s="328" t="str">
        <f t="shared" si="17"/>
        <v/>
      </c>
      <c r="AE41" s="329" t="str">
        <f t="shared" si="18"/>
        <v/>
      </c>
      <c r="AF41" s="329" t="str">
        <f t="shared" si="19"/>
        <v/>
      </c>
      <c r="AG41" s="330" t="str">
        <f t="shared" si="20"/>
        <v/>
      </c>
      <c r="AH41" s="329" t="str">
        <f t="shared" si="21"/>
        <v/>
      </c>
      <c r="AI41" s="329" t="str">
        <f t="shared" si="22"/>
        <v/>
      </c>
      <c r="AJ41" s="330" t="str">
        <f t="shared" si="23"/>
        <v/>
      </c>
      <c r="AK41" s="329" t="str">
        <f t="shared" si="24"/>
        <v/>
      </c>
      <c r="AL41" s="329" t="str">
        <f t="shared" si="25"/>
        <v/>
      </c>
      <c r="AM41" s="330" t="str">
        <f t="shared" si="26"/>
        <v/>
      </c>
      <c r="AN41" s="331" t="str">
        <f t="shared" si="27"/>
        <v/>
      </c>
      <c r="AO41" s="332" t="str">
        <f t="shared" si="28"/>
        <v/>
      </c>
      <c r="AP41" s="329" t="str">
        <f t="shared" si="29"/>
        <v/>
      </c>
      <c r="AQ41" s="330" t="str">
        <f t="shared" si="30"/>
        <v/>
      </c>
      <c r="AR41" s="332" t="str">
        <f t="shared" si="31"/>
        <v/>
      </c>
      <c r="AS41" s="329" t="str">
        <f t="shared" si="32"/>
        <v/>
      </c>
      <c r="AT41" s="330" t="str">
        <f t="shared" si="33"/>
        <v/>
      </c>
      <c r="AU41" s="332" t="str">
        <f t="shared" si="34"/>
        <v/>
      </c>
      <c r="AV41" s="329" t="str">
        <f t="shared" si="35"/>
        <v/>
      </c>
      <c r="AW41" s="330" t="str">
        <f t="shared" si="36"/>
        <v/>
      </c>
      <c r="AX41" s="333"/>
      <c r="AY41" s="330" t="str">
        <f t="shared" si="37"/>
        <v/>
      </c>
      <c r="AZ41" s="330" t="str">
        <f t="shared" si="38"/>
        <v/>
      </c>
      <c r="BA41" s="334" t="str">
        <f t="shared" si="39"/>
        <v/>
      </c>
      <c r="BB41" s="335" t="str">
        <f t="shared" si="40"/>
        <v/>
      </c>
      <c r="BC41" s="336" t="str">
        <f t="shared" si="41"/>
        <v/>
      </c>
      <c r="BD41" s="334" t="str">
        <f t="shared" si="42"/>
        <v/>
      </c>
      <c r="BE41" s="335" t="str">
        <f t="shared" si="43"/>
        <v/>
      </c>
      <c r="BF41" s="336" t="str">
        <f t="shared" si="44"/>
        <v/>
      </c>
      <c r="BG41" s="334" t="str">
        <f t="shared" si="45"/>
        <v/>
      </c>
      <c r="BH41" s="337" t="str">
        <f t="shared" si="46"/>
        <v/>
      </c>
      <c r="BI41" s="338" t="str">
        <f t="shared" si="47"/>
        <v/>
      </c>
      <c r="BJ41" s="338" t="str">
        <f t="shared" si="48"/>
        <v/>
      </c>
      <c r="BK41" s="476" t="str">
        <f t="shared" si="49"/>
        <v/>
      </c>
      <c r="BL41" s="339" t="str">
        <f t="shared" si="56"/>
        <v/>
      </c>
      <c r="BM41" s="128" t="str">
        <f t="shared" si="57"/>
        <v/>
      </c>
      <c r="BN41" s="129" t="str">
        <f t="shared" si="58"/>
        <v/>
      </c>
      <c r="BO41" s="130" t="str">
        <f t="shared" si="59"/>
        <v/>
      </c>
      <c r="BP41" s="128" t="str">
        <f t="shared" si="60"/>
        <v/>
      </c>
      <c r="BQ41" s="129" t="str">
        <f t="shared" si="61"/>
        <v/>
      </c>
      <c r="BR41" s="130" t="str">
        <f t="shared" si="62"/>
        <v/>
      </c>
      <c r="BS41" s="128" t="str">
        <f t="shared" si="63"/>
        <v/>
      </c>
      <c r="BT41" s="133" t="str">
        <f t="shared" si="64"/>
        <v/>
      </c>
      <c r="BU41" s="338" t="str">
        <f t="shared" si="50"/>
        <v/>
      </c>
      <c r="BV41" s="338" t="str">
        <f t="shared" si="51"/>
        <v/>
      </c>
      <c r="BW41" s="338" t="str">
        <f t="shared" si="52"/>
        <v/>
      </c>
      <c r="BX41" s="340" t="str">
        <f t="shared" si="53"/>
        <v/>
      </c>
      <c r="BY41" s="341" t="str">
        <f t="shared" si="54"/>
        <v/>
      </c>
    </row>
    <row r="42" spans="1:77" s="5" customFormat="1" ht="15.6" x14ac:dyDescent="0.3">
      <c r="A42" s="134">
        <v>21</v>
      </c>
      <c r="B42" s="323"/>
      <c r="C42" s="22"/>
      <c r="D42" s="696"/>
      <c r="E42" s="698"/>
      <c r="F42" s="700"/>
      <c r="G42" s="48"/>
      <c r="H42" s="324"/>
      <c r="I42" s="324"/>
      <c r="J42" s="325"/>
      <c r="K42" s="326"/>
      <c r="L42" s="38" t="str">
        <f t="shared" si="0"/>
        <v/>
      </c>
      <c r="M42" s="38" t="str">
        <f t="shared" si="1"/>
        <v/>
      </c>
      <c r="N42" s="38" t="str">
        <f t="shared" si="2"/>
        <v/>
      </c>
      <c r="O42" s="39" t="str">
        <f t="shared" si="3"/>
        <v/>
      </c>
      <c r="P42" s="40" t="str">
        <f t="shared" si="55"/>
        <v/>
      </c>
      <c r="Q42" s="75" t="str">
        <f t="shared" si="4"/>
        <v/>
      </c>
      <c r="R42" s="327" t="str">
        <f t="shared" si="5"/>
        <v/>
      </c>
      <c r="S42" s="40" t="str">
        <f t="shared" si="6"/>
        <v/>
      </c>
      <c r="T42" s="75" t="str">
        <f t="shared" si="7"/>
        <v/>
      </c>
      <c r="U42" s="327" t="str">
        <f t="shared" si="8"/>
        <v/>
      </c>
      <c r="V42" s="40" t="str">
        <f t="shared" si="9"/>
        <v/>
      </c>
      <c r="W42" s="75" t="str">
        <f t="shared" si="10"/>
        <v/>
      </c>
      <c r="X42" s="41" t="str">
        <f t="shared" si="11"/>
        <v/>
      </c>
      <c r="Y42" s="41" t="str">
        <f t="shared" si="12"/>
        <v/>
      </c>
      <c r="Z42" s="41" t="str">
        <f t="shared" si="13"/>
        <v/>
      </c>
      <c r="AA42" s="42" t="str">
        <f t="shared" si="14"/>
        <v/>
      </c>
      <c r="AB42" s="328">
        <f t="shared" si="15"/>
        <v>0</v>
      </c>
      <c r="AC42" s="328" t="str">
        <f t="shared" si="16"/>
        <v/>
      </c>
      <c r="AD42" s="328" t="str">
        <f t="shared" si="17"/>
        <v/>
      </c>
      <c r="AE42" s="329" t="str">
        <f t="shared" si="18"/>
        <v/>
      </c>
      <c r="AF42" s="329" t="str">
        <f t="shared" si="19"/>
        <v/>
      </c>
      <c r="AG42" s="330" t="str">
        <f t="shared" si="20"/>
        <v/>
      </c>
      <c r="AH42" s="329" t="str">
        <f t="shared" si="21"/>
        <v/>
      </c>
      <c r="AI42" s="329" t="str">
        <f t="shared" si="22"/>
        <v/>
      </c>
      <c r="AJ42" s="330" t="str">
        <f t="shared" si="23"/>
        <v/>
      </c>
      <c r="AK42" s="329" t="str">
        <f t="shared" si="24"/>
        <v/>
      </c>
      <c r="AL42" s="329" t="str">
        <f t="shared" si="25"/>
        <v/>
      </c>
      <c r="AM42" s="330" t="str">
        <f t="shared" si="26"/>
        <v/>
      </c>
      <c r="AN42" s="331" t="str">
        <f t="shared" si="27"/>
        <v/>
      </c>
      <c r="AO42" s="332" t="str">
        <f t="shared" si="28"/>
        <v/>
      </c>
      <c r="AP42" s="329" t="str">
        <f t="shared" si="29"/>
        <v/>
      </c>
      <c r="AQ42" s="330" t="str">
        <f t="shared" si="30"/>
        <v/>
      </c>
      <c r="AR42" s="332" t="str">
        <f t="shared" si="31"/>
        <v/>
      </c>
      <c r="AS42" s="329" t="str">
        <f t="shared" si="32"/>
        <v/>
      </c>
      <c r="AT42" s="330" t="str">
        <f t="shared" si="33"/>
        <v/>
      </c>
      <c r="AU42" s="332" t="str">
        <f t="shared" si="34"/>
        <v/>
      </c>
      <c r="AV42" s="329" t="str">
        <f t="shared" si="35"/>
        <v/>
      </c>
      <c r="AW42" s="330" t="str">
        <f t="shared" si="36"/>
        <v/>
      </c>
      <c r="AX42" s="333"/>
      <c r="AY42" s="330" t="str">
        <f t="shared" si="37"/>
        <v/>
      </c>
      <c r="AZ42" s="330" t="str">
        <f t="shared" si="38"/>
        <v/>
      </c>
      <c r="BA42" s="334" t="str">
        <f t="shared" si="39"/>
        <v/>
      </c>
      <c r="BB42" s="335" t="str">
        <f t="shared" si="40"/>
        <v/>
      </c>
      <c r="BC42" s="336" t="str">
        <f t="shared" si="41"/>
        <v/>
      </c>
      <c r="BD42" s="334" t="str">
        <f t="shared" si="42"/>
        <v/>
      </c>
      <c r="BE42" s="335" t="str">
        <f t="shared" si="43"/>
        <v/>
      </c>
      <c r="BF42" s="336" t="str">
        <f t="shared" si="44"/>
        <v/>
      </c>
      <c r="BG42" s="334" t="str">
        <f t="shared" si="45"/>
        <v/>
      </c>
      <c r="BH42" s="337" t="str">
        <f t="shared" si="46"/>
        <v/>
      </c>
      <c r="BI42" s="338" t="str">
        <f t="shared" si="47"/>
        <v/>
      </c>
      <c r="BJ42" s="338" t="str">
        <f t="shared" si="48"/>
        <v/>
      </c>
      <c r="BK42" s="476" t="str">
        <f t="shared" si="49"/>
        <v/>
      </c>
      <c r="BL42" s="339" t="str">
        <f t="shared" si="56"/>
        <v/>
      </c>
      <c r="BM42" s="128" t="str">
        <f t="shared" si="57"/>
        <v/>
      </c>
      <c r="BN42" s="129" t="str">
        <f t="shared" si="58"/>
        <v/>
      </c>
      <c r="BO42" s="130" t="str">
        <f t="shared" si="59"/>
        <v/>
      </c>
      <c r="BP42" s="128" t="str">
        <f t="shared" si="60"/>
        <v/>
      </c>
      <c r="BQ42" s="129" t="str">
        <f t="shared" si="61"/>
        <v/>
      </c>
      <c r="BR42" s="130" t="str">
        <f t="shared" si="62"/>
        <v/>
      </c>
      <c r="BS42" s="128" t="str">
        <f t="shared" si="63"/>
        <v/>
      </c>
      <c r="BT42" s="133" t="str">
        <f t="shared" si="64"/>
        <v/>
      </c>
      <c r="BU42" s="338" t="str">
        <f t="shared" si="50"/>
        <v/>
      </c>
      <c r="BV42" s="338" t="str">
        <f t="shared" si="51"/>
        <v/>
      </c>
      <c r="BW42" s="338" t="str">
        <f t="shared" si="52"/>
        <v/>
      </c>
      <c r="BX42" s="340" t="str">
        <f t="shared" si="53"/>
        <v/>
      </c>
      <c r="BY42" s="341" t="str">
        <f t="shared" si="54"/>
        <v/>
      </c>
    </row>
    <row r="43" spans="1:77" s="5" customFormat="1" ht="15.6" x14ac:dyDescent="0.3">
      <c r="A43" s="134">
        <v>22</v>
      </c>
      <c r="B43" s="323"/>
      <c r="C43" s="22"/>
      <c r="D43" s="696"/>
      <c r="E43" s="698"/>
      <c r="F43" s="700"/>
      <c r="G43" s="48"/>
      <c r="H43" s="324"/>
      <c r="I43" s="324"/>
      <c r="J43" s="325"/>
      <c r="K43" s="326"/>
      <c r="L43" s="38" t="str">
        <f t="shared" si="0"/>
        <v/>
      </c>
      <c r="M43" s="38" t="str">
        <f t="shared" si="1"/>
        <v/>
      </c>
      <c r="N43" s="38" t="str">
        <f t="shared" si="2"/>
        <v/>
      </c>
      <c r="O43" s="39" t="str">
        <f t="shared" si="3"/>
        <v/>
      </c>
      <c r="P43" s="40" t="str">
        <f t="shared" si="55"/>
        <v/>
      </c>
      <c r="Q43" s="75" t="str">
        <f t="shared" si="4"/>
        <v/>
      </c>
      <c r="R43" s="327" t="str">
        <f t="shared" si="5"/>
        <v/>
      </c>
      <c r="S43" s="40" t="str">
        <f t="shared" si="6"/>
        <v/>
      </c>
      <c r="T43" s="75" t="str">
        <f t="shared" si="7"/>
        <v/>
      </c>
      <c r="U43" s="327" t="str">
        <f t="shared" si="8"/>
        <v/>
      </c>
      <c r="V43" s="40" t="str">
        <f t="shared" si="9"/>
        <v/>
      </c>
      <c r="W43" s="75" t="str">
        <f t="shared" si="10"/>
        <v/>
      </c>
      <c r="X43" s="41" t="str">
        <f t="shared" si="11"/>
        <v/>
      </c>
      <c r="Y43" s="41" t="str">
        <f t="shared" si="12"/>
        <v/>
      </c>
      <c r="Z43" s="41" t="str">
        <f t="shared" si="13"/>
        <v/>
      </c>
      <c r="AA43" s="42" t="str">
        <f t="shared" si="14"/>
        <v/>
      </c>
      <c r="AB43" s="328">
        <f t="shared" si="15"/>
        <v>0</v>
      </c>
      <c r="AC43" s="328" t="str">
        <f t="shared" si="16"/>
        <v/>
      </c>
      <c r="AD43" s="328" t="str">
        <f t="shared" si="17"/>
        <v/>
      </c>
      <c r="AE43" s="329" t="str">
        <f t="shared" si="18"/>
        <v/>
      </c>
      <c r="AF43" s="329" t="str">
        <f t="shared" si="19"/>
        <v/>
      </c>
      <c r="AG43" s="330" t="str">
        <f t="shared" si="20"/>
        <v/>
      </c>
      <c r="AH43" s="329" t="str">
        <f t="shared" si="21"/>
        <v/>
      </c>
      <c r="AI43" s="329" t="str">
        <f t="shared" si="22"/>
        <v/>
      </c>
      <c r="AJ43" s="330" t="str">
        <f t="shared" si="23"/>
        <v/>
      </c>
      <c r="AK43" s="329" t="str">
        <f t="shared" si="24"/>
        <v/>
      </c>
      <c r="AL43" s="329" t="str">
        <f t="shared" si="25"/>
        <v/>
      </c>
      <c r="AM43" s="330" t="str">
        <f t="shared" si="26"/>
        <v/>
      </c>
      <c r="AN43" s="331" t="str">
        <f t="shared" si="27"/>
        <v/>
      </c>
      <c r="AO43" s="332" t="str">
        <f t="shared" si="28"/>
        <v/>
      </c>
      <c r="AP43" s="329" t="str">
        <f t="shared" si="29"/>
        <v/>
      </c>
      <c r="AQ43" s="330" t="str">
        <f t="shared" si="30"/>
        <v/>
      </c>
      <c r="AR43" s="332" t="str">
        <f t="shared" si="31"/>
        <v/>
      </c>
      <c r="AS43" s="329" t="str">
        <f t="shared" si="32"/>
        <v/>
      </c>
      <c r="AT43" s="330" t="str">
        <f t="shared" si="33"/>
        <v/>
      </c>
      <c r="AU43" s="332" t="str">
        <f t="shared" si="34"/>
        <v/>
      </c>
      <c r="AV43" s="329" t="str">
        <f t="shared" si="35"/>
        <v/>
      </c>
      <c r="AW43" s="330" t="str">
        <f t="shared" si="36"/>
        <v/>
      </c>
      <c r="AX43" s="333"/>
      <c r="AY43" s="330" t="str">
        <f t="shared" si="37"/>
        <v/>
      </c>
      <c r="AZ43" s="330" t="str">
        <f t="shared" si="38"/>
        <v/>
      </c>
      <c r="BA43" s="334" t="str">
        <f t="shared" si="39"/>
        <v/>
      </c>
      <c r="BB43" s="335" t="str">
        <f t="shared" si="40"/>
        <v/>
      </c>
      <c r="BC43" s="336" t="str">
        <f t="shared" si="41"/>
        <v/>
      </c>
      <c r="BD43" s="334" t="str">
        <f t="shared" si="42"/>
        <v/>
      </c>
      <c r="BE43" s="335" t="str">
        <f t="shared" si="43"/>
        <v/>
      </c>
      <c r="BF43" s="336" t="str">
        <f t="shared" si="44"/>
        <v/>
      </c>
      <c r="BG43" s="334" t="str">
        <f t="shared" si="45"/>
        <v/>
      </c>
      <c r="BH43" s="337" t="str">
        <f t="shared" si="46"/>
        <v/>
      </c>
      <c r="BI43" s="338" t="str">
        <f t="shared" si="47"/>
        <v/>
      </c>
      <c r="BJ43" s="338" t="str">
        <f t="shared" si="48"/>
        <v/>
      </c>
      <c r="BK43" s="476" t="str">
        <f t="shared" si="49"/>
        <v/>
      </c>
      <c r="BL43" s="339" t="str">
        <f t="shared" si="56"/>
        <v/>
      </c>
      <c r="BM43" s="128" t="str">
        <f t="shared" si="57"/>
        <v/>
      </c>
      <c r="BN43" s="129" t="str">
        <f t="shared" si="58"/>
        <v/>
      </c>
      <c r="BO43" s="130" t="str">
        <f t="shared" si="59"/>
        <v/>
      </c>
      <c r="BP43" s="128" t="str">
        <f t="shared" si="60"/>
        <v/>
      </c>
      <c r="BQ43" s="129" t="str">
        <f t="shared" si="61"/>
        <v/>
      </c>
      <c r="BR43" s="130" t="str">
        <f t="shared" si="62"/>
        <v/>
      </c>
      <c r="BS43" s="128" t="str">
        <f t="shared" si="63"/>
        <v/>
      </c>
      <c r="BT43" s="133" t="str">
        <f t="shared" si="64"/>
        <v/>
      </c>
      <c r="BU43" s="338" t="str">
        <f t="shared" si="50"/>
        <v/>
      </c>
      <c r="BV43" s="338" t="str">
        <f t="shared" si="51"/>
        <v/>
      </c>
      <c r="BW43" s="338" t="str">
        <f t="shared" si="52"/>
        <v/>
      </c>
      <c r="BX43" s="340" t="str">
        <f t="shared" si="53"/>
        <v/>
      </c>
      <c r="BY43" s="341" t="str">
        <f t="shared" si="54"/>
        <v/>
      </c>
    </row>
    <row r="44" spans="1:77" s="5" customFormat="1" ht="15.6" x14ac:dyDescent="0.3">
      <c r="A44" s="134">
        <v>23</v>
      </c>
      <c r="B44" s="323"/>
      <c r="C44" s="22"/>
      <c r="D44" s="696"/>
      <c r="E44" s="698"/>
      <c r="F44" s="700"/>
      <c r="G44" s="48"/>
      <c r="H44" s="324"/>
      <c r="I44" s="324"/>
      <c r="J44" s="325"/>
      <c r="K44" s="326"/>
      <c r="L44" s="38" t="str">
        <f t="shared" si="0"/>
        <v/>
      </c>
      <c r="M44" s="38" t="str">
        <f t="shared" si="1"/>
        <v/>
      </c>
      <c r="N44" s="38" t="str">
        <f t="shared" si="2"/>
        <v/>
      </c>
      <c r="O44" s="39" t="str">
        <f t="shared" si="3"/>
        <v/>
      </c>
      <c r="P44" s="40" t="str">
        <f t="shared" si="55"/>
        <v/>
      </c>
      <c r="Q44" s="75" t="str">
        <f t="shared" si="4"/>
        <v/>
      </c>
      <c r="R44" s="327" t="str">
        <f t="shared" si="5"/>
        <v/>
      </c>
      <c r="S44" s="40" t="str">
        <f t="shared" si="6"/>
        <v/>
      </c>
      <c r="T44" s="75" t="str">
        <f t="shared" si="7"/>
        <v/>
      </c>
      <c r="U44" s="327" t="str">
        <f t="shared" si="8"/>
        <v/>
      </c>
      <c r="V44" s="40" t="str">
        <f t="shared" si="9"/>
        <v/>
      </c>
      <c r="W44" s="75" t="str">
        <f t="shared" si="10"/>
        <v/>
      </c>
      <c r="X44" s="41" t="str">
        <f t="shared" si="11"/>
        <v/>
      </c>
      <c r="Y44" s="41" t="str">
        <f t="shared" si="12"/>
        <v/>
      </c>
      <c r="Z44" s="41" t="str">
        <f t="shared" si="13"/>
        <v/>
      </c>
      <c r="AA44" s="42" t="str">
        <f t="shared" si="14"/>
        <v/>
      </c>
      <c r="AB44" s="328">
        <f t="shared" si="15"/>
        <v>0</v>
      </c>
      <c r="AC44" s="328" t="str">
        <f t="shared" si="16"/>
        <v/>
      </c>
      <c r="AD44" s="328" t="str">
        <f t="shared" si="17"/>
        <v/>
      </c>
      <c r="AE44" s="329" t="str">
        <f t="shared" si="18"/>
        <v/>
      </c>
      <c r="AF44" s="329" t="str">
        <f t="shared" si="19"/>
        <v/>
      </c>
      <c r="AG44" s="330" t="str">
        <f t="shared" si="20"/>
        <v/>
      </c>
      <c r="AH44" s="329" t="str">
        <f t="shared" si="21"/>
        <v/>
      </c>
      <c r="AI44" s="329" t="str">
        <f t="shared" si="22"/>
        <v/>
      </c>
      <c r="AJ44" s="330" t="str">
        <f t="shared" si="23"/>
        <v/>
      </c>
      <c r="AK44" s="329" t="str">
        <f t="shared" si="24"/>
        <v/>
      </c>
      <c r="AL44" s="329" t="str">
        <f t="shared" si="25"/>
        <v/>
      </c>
      <c r="AM44" s="330" t="str">
        <f t="shared" si="26"/>
        <v/>
      </c>
      <c r="AN44" s="331" t="str">
        <f t="shared" si="27"/>
        <v/>
      </c>
      <c r="AO44" s="332" t="str">
        <f t="shared" si="28"/>
        <v/>
      </c>
      <c r="AP44" s="329" t="str">
        <f t="shared" si="29"/>
        <v/>
      </c>
      <c r="AQ44" s="330" t="str">
        <f t="shared" si="30"/>
        <v/>
      </c>
      <c r="AR44" s="332" t="str">
        <f t="shared" si="31"/>
        <v/>
      </c>
      <c r="AS44" s="329" t="str">
        <f t="shared" si="32"/>
        <v/>
      </c>
      <c r="AT44" s="330" t="str">
        <f t="shared" si="33"/>
        <v/>
      </c>
      <c r="AU44" s="332" t="str">
        <f t="shared" si="34"/>
        <v/>
      </c>
      <c r="AV44" s="329" t="str">
        <f t="shared" si="35"/>
        <v/>
      </c>
      <c r="AW44" s="330" t="str">
        <f t="shared" si="36"/>
        <v/>
      </c>
      <c r="AX44" s="333"/>
      <c r="AY44" s="330" t="str">
        <f t="shared" si="37"/>
        <v/>
      </c>
      <c r="AZ44" s="330" t="str">
        <f t="shared" si="38"/>
        <v/>
      </c>
      <c r="BA44" s="334" t="str">
        <f t="shared" si="39"/>
        <v/>
      </c>
      <c r="BB44" s="335" t="str">
        <f t="shared" si="40"/>
        <v/>
      </c>
      <c r="BC44" s="336" t="str">
        <f t="shared" si="41"/>
        <v/>
      </c>
      <c r="BD44" s="334" t="str">
        <f t="shared" si="42"/>
        <v/>
      </c>
      <c r="BE44" s="335" t="str">
        <f t="shared" si="43"/>
        <v/>
      </c>
      <c r="BF44" s="336" t="str">
        <f t="shared" si="44"/>
        <v/>
      </c>
      <c r="BG44" s="334" t="str">
        <f t="shared" si="45"/>
        <v/>
      </c>
      <c r="BH44" s="337" t="str">
        <f t="shared" si="46"/>
        <v/>
      </c>
      <c r="BI44" s="338" t="str">
        <f t="shared" si="47"/>
        <v/>
      </c>
      <c r="BJ44" s="338" t="str">
        <f t="shared" si="48"/>
        <v/>
      </c>
      <c r="BK44" s="476" t="str">
        <f t="shared" si="49"/>
        <v/>
      </c>
      <c r="BL44" s="339" t="str">
        <f t="shared" si="56"/>
        <v/>
      </c>
      <c r="BM44" s="128" t="str">
        <f t="shared" si="57"/>
        <v/>
      </c>
      <c r="BN44" s="129" t="str">
        <f t="shared" si="58"/>
        <v/>
      </c>
      <c r="BO44" s="130" t="str">
        <f t="shared" si="59"/>
        <v/>
      </c>
      <c r="BP44" s="128" t="str">
        <f t="shared" si="60"/>
        <v/>
      </c>
      <c r="BQ44" s="129" t="str">
        <f t="shared" si="61"/>
        <v/>
      </c>
      <c r="BR44" s="130" t="str">
        <f t="shared" si="62"/>
        <v/>
      </c>
      <c r="BS44" s="128" t="str">
        <f t="shared" si="63"/>
        <v/>
      </c>
      <c r="BT44" s="133" t="str">
        <f t="shared" si="64"/>
        <v/>
      </c>
      <c r="BU44" s="338" t="str">
        <f t="shared" si="50"/>
        <v/>
      </c>
      <c r="BV44" s="338" t="str">
        <f t="shared" si="51"/>
        <v/>
      </c>
      <c r="BW44" s="338" t="str">
        <f t="shared" si="52"/>
        <v/>
      </c>
      <c r="BX44" s="340" t="str">
        <f t="shared" si="53"/>
        <v/>
      </c>
      <c r="BY44" s="341" t="str">
        <f t="shared" si="54"/>
        <v/>
      </c>
    </row>
    <row r="45" spans="1:77" s="5" customFormat="1" ht="15.6" x14ac:dyDescent="0.3">
      <c r="A45" s="134">
        <v>24</v>
      </c>
      <c r="B45" s="323"/>
      <c r="C45" s="22"/>
      <c r="D45" s="696"/>
      <c r="E45" s="698"/>
      <c r="F45" s="700"/>
      <c r="G45" s="48"/>
      <c r="H45" s="324"/>
      <c r="I45" s="324"/>
      <c r="J45" s="325"/>
      <c r="K45" s="326"/>
      <c r="L45" s="38" t="str">
        <f t="shared" si="0"/>
        <v/>
      </c>
      <c r="M45" s="38" t="str">
        <f t="shared" si="1"/>
        <v/>
      </c>
      <c r="N45" s="38" t="str">
        <f t="shared" si="2"/>
        <v/>
      </c>
      <c r="O45" s="39" t="str">
        <f t="shared" si="3"/>
        <v/>
      </c>
      <c r="P45" s="40" t="str">
        <f t="shared" si="55"/>
        <v/>
      </c>
      <c r="Q45" s="75" t="str">
        <f t="shared" si="4"/>
        <v/>
      </c>
      <c r="R45" s="327" t="str">
        <f t="shared" si="5"/>
        <v/>
      </c>
      <c r="S45" s="40" t="str">
        <f t="shared" si="6"/>
        <v/>
      </c>
      <c r="T45" s="75" t="str">
        <f t="shared" si="7"/>
        <v/>
      </c>
      <c r="U45" s="327" t="str">
        <f t="shared" si="8"/>
        <v/>
      </c>
      <c r="V45" s="40" t="str">
        <f t="shared" si="9"/>
        <v/>
      </c>
      <c r="W45" s="75" t="str">
        <f t="shared" si="10"/>
        <v/>
      </c>
      <c r="X45" s="41" t="str">
        <f t="shared" si="11"/>
        <v/>
      </c>
      <c r="Y45" s="41" t="str">
        <f t="shared" si="12"/>
        <v/>
      </c>
      <c r="Z45" s="41" t="str">
        <f t="shared" si="13"/>
        <v/>
      </c>
      <c r="AA45" s="42" t="str">
        <f t="shared" si="14"/>
        <v/>
      </c>
      <c r="AB45" s="328">
        <f t="shared" si="15"/>
        <v>0</v>
      </c>
      <c r="AC45" s="328" t="str">
        <f t="shared" si="16"/>
        <v/>
      </c>
      <c r="AD45" s="328" t="str">
        <f t="shared" si="17"/>
        <v/>
      </c>
      <c r="AE45" s="329" t="str">
        <f t="shared" si="18"/>
        <v/>
      </c>
      <c r="AF45" s="329" t="str">
        <f t="shared" si="19"/>
        <v/>
      </c>
      <c r="AG45" s="330" t="str">
        <f t="shared" si="20"/>
        <v/>
      </c>
      <c r="AH45" s="329" t="str">
        <f t="shared" si="21"/>
        <v/>
      </c>
      <c r="AI45" s="329" t="str">
        <f t="shared" si="22"/>
        <v/>
      </c>
      <c r="AJ45" s="330" t="str">
        <f t="shared" si="23"/>
        <v/>
      </c>
      <c r="AK45" s="329" t="str">
        <f t="shared" si="24"/>
        <v/>
      </c>
      <c r="AL45" s="329" t="str">
        <f t="shared" si="25"/>
        <v/>
      </c>
      <c r="AM45" s="330" t="str">
        <f t="shared" si="26"/>
        <v/>
      </c>
      <c r="AN45" s="331" t="str">
        <f t="shared" si="27"/>
        <v/>
      </c>
      <c r="AO45" s="332" t="str">
        <f t="shared" si="28"/>
        <v/>
      </c>
      <c r="AP45" s="329" t="str">
        <f t="shared" si="29"/>
        <v/>
      </c>
      <c r="AQ45" s="330" t="str">
        <f t="shared" si="30"/>
        <v/>
      </c>
      <c r="AR45" s="332" t="str">
        <f t="shared" si="31"/>
        <v/>
      </c>
      <c r="AS45" s="329" t="str">
        <f t="shared" si="32"/>
        <v/>
      </c>
      <c r="AT45" s="330" t="str">
        <f t="shared" si="33"/>
        <v/>
      </c>
      <c r="AU45" s="332" t="str">
        <f t="shared" si="34"/>
        <v/>
      </c>
      <c r="AV45" s="329" t="str">
        <f t="shared" si="35"/>
        <v/>
      </c>
      <c r="AW45" s="330" t="str">
        <f t="shared" si="36"/>
        <v/>
      </c>
      <c r="AX45" s="333"/>
      <c r="AY45" s="330" t="str">
        <f t="shared" si="37"/>
        <v/>
      </c>
      <c r="AZ45" s="330" t="str">
        <f t="shared" si="38"/>
        <v/>
      </c>
      <c r="BA45" s="334" t="str">
        <f t="shared" si="39"/>
        <v/>
      </c>
      <c r="BB45" s="335" t="str">
        <f t="shared" si="40"/>
        <v/>
      </c>
      <c r="BC45" s="336" t="str">
        <f t="shared" si="41"/>
        <v/>
      </c>
      <c r="BD45" s="334" t="str">
        <f t="shared" si="42"/>
        <v/>
      </c>
      <c r="BE45" s="335" t="str">
        <f t="shared" si="43"/>
        <v/>
      </c>
      <c r="BF45" s="336" t="str">
        <f t="shared" si="44"/>
        <v/>
      </c>
      <c r="BG45" s="334" t="str">
        <f t="shared" si="45"/>
        <v/>
      </c>
      <c r="BH45" s="337" t="str">
        <f t="shared" si="46"/>
        <v/>
      </c>
      <c r="BI45" s="338" t="str">
        <f t="shared" si="47"/>
        <v/>
      </c>
      <c r="BJ45" s="338" t="str">
        <f t="shared" si="48"/>
        <v/>
      </c>
      <c r="BK45" s="476" t="str">
        <f t="shared" si="49"/>
        <v/>
      </c>
      <c r="BL45" s="339" t="str">
        <f t="shared" si="56"/>
        <v/>
      </c>
      <c r="BM45" s="128" t="str">
        <f t="shared" si="57"/>
        <v/>
      </c>
      <c r="BN45" s="129" t="str">
        <f t="shared" si="58"/>
        <v/>
      </c>
      <c r="BO45" s="130" t="str">
        <f t="shared" si="59"/>
        <v/>
      </c>
      <c r="BP45" s="128" t="str">
        <f t="shared" si="60"/>
        <v/>
      </c>
      <c r="BQ45" s="129" t="str">
        <f t="shared" si="61"/>
        <v/>
      </c>
      <c r="BR45" s="130" t="str">
        <f t="shared" si="62"/>
        <v/>
      </c>
      <c r="BS45" s="128" t="str">
        <f t="shared" si="63"/>
        <v/>
      </c>
      <c r="BT45" s="133" t="str">
        <f t="shared" si="64"/>
        <v/>
      </c>
      <c r="BU45" s="338" t="str">
        <f t="shared" si="50"/>
        <v/>
      </c>
      <c r="BV45" s="338" t="str">
        <f t="shared" si="51"/>
        <v/>
      </c>
      <c r="BW45" s="338" t="str">
        <f t="shared" si="52"/>
        <v/>
      </c>
      <c r="BX45" s="340" t="str">
        <f t="shared" si="53"/>
        <v/>
      </c>
      <c r="BY45" s="341" t="str">
        <f t="shared" si="54"/>
        <v/>
      </c>
    </row>
    <row r="46" spans="1:77" s="12" customFormat="1" ht="16.2" thickBot="1" x14ac:dyDescent="0.35">
      <c r="A46" s="134">
        <v>25</v>
      </c>
      <c r="B46" s="323"/>
      <c r="C46" s="22"/>
      <c r="D46" s="696"/>
      <c r="E46" s="698"/>
      <c r="F46" s="700"/>
      <c r="G46" s="48"/>
      <c r="H46" s="324"/>
      <c r="I46" s="324"/>
      <c r="J46" s="325"/>
      <c r="K46" s="326"/>
      <c r="L46" s="38" t="str">
        <f t="shared" si="0"/>
        <v/>
      </c>
      <c r="M46" s="38" t="str">
        <f t="shared" si="1"/>
        <v/>
      </c>
      <c r="N46" s="38" t="str">
        <f t="shared" si="2"/>
        <v/>
      </c>
      <c r="O46" s="39" t="str">
        <f t="shared" si="3"/>
        <v/>
      </c>
      <c r="P46" s="40" t="str">
        <f t="shared" si="55"/>
        <v/>
      </c>
      <c r="Q46" s="75" t="str">
        <f t="shared" si="4"/>
        <v/>
      </c>
      <c r="R46" s="327" t="str">
        <f t="shared" si="5"/>
        <v/>
      </c>
      <c r="S46" s="40" t="str">
        <f t="shared" si="6"/>
        <v/>
      </c>
      <c r="T46" s="75" t="str">
        <f t="shared" si="7"/>
        <v/>
      </c>
      <c r="U46" s="327" t="str">
        <f t="shared" si="8"/>
        <v/>
      </c>
      <c r="V46" s="40" t="str">
        <f t="shared" si="9"/>
        <v/>
      </c>
      <c r="W46" s="75" t="str">
        <f t="shared" si="10"/>
        <v/>
      </c>
      <c r="X46" s="41" t="str">
        <f t="shared" si="11"/>
        <v/>
      </c>
      <c r="Y46" s="41" t="str">
        <f t="shared" si="12"/>
        <v/>
      </c>
      <c r="Z46" s="41" t="str">
        <f t="shared" si="13"/>
        <v/>
      </c>
      <c r="AA46" s="42" t="str">
        <f t="shared" si="14"/>
        <v/>
      </c>
      <c r="AB46" s="328">
        <f t="shared" si="15"/>
        <v>0</v>
      </c>
      <c r="AC46" s="328" t="str">
        <f t="shared" si="16"/>
        <v/>
      </c>
      <c r="AD46" s="328" t="str">
        <f t="shared" si="17"/>
        <v/>
      </c>
      <c r="AE46" s="329" t="str">
        <f t="shared" si="18"/>
        <v/>
      </c>
      <c r="AF46" s="329" t="str">
        <f t="shared" si="19"/>
        <v/>
      </c>
      <c r="AG46" s="330" t="str">
        <f t="shared" si="20"/>
        <v/>
      </c>
      <c r="AH46" s="329" t="str">
        <f t="shared" si="21"/>
        <v/>
      </c>
      <c r="AI46" s="329" t="str">
        <f t="shared" si="22"/>
        <v/>
      </c>
      <c r="AJ46" s="330" t="str">
        <f t="shared" si="23"/>
        <v/>
      </c>
      <c r="AK46" s="329" t="str">
        <f t="shared" si="24"/>
        <v/>
      </c>
      <c r="AL46" s="329" t="str">
        <f t="shared" si="25"/>
        <v/>
      </c>
      <c r="AM46" s="330" t="str">
        <f t="shared" si="26"/>
        <v/>
      </c>
      <c r="AN46" s="331" t="str">
        <f t="shared" si="27"/>
        <v/>
      </c>
      <c r="AO46" s="332" t="str">
        <f t="shared" si="28"/>
        <v/>
      </c>
      <c r="AP46" s="329" t="str">
        <f t="shared" si="29"/>
        <v/>
      </c>
      <c r="AQ46" s="330" t="str">
        <f t="shared" si="30"/>
        <v/>
      </c>
      <c r="AR46" s="332" t="str">
        <f t="shared" si="31"/>
        <v/>
      </c>
      <c r="AS46" s="329" t="str">
        <f t="shared" si="32"/>
        <v/>
      </c>
      <c r="AT46" s="330" t="str">
        <f t="shared" si="33"/>
        <v/>
      </c>
      <c r="AU46" s="332" t="str">
        <f t="shared" si="34"/>
        <v/>
      </c>
      <c r="AV46" s="329" t="str">
        <f t="shared" si="35"/>
        <v/>
      </c>
      <c r="AW46" s="330" t="str">
        <f t="shared" si="36"/>
        <v/>
      </c>
      <c r="AX46" s="333"/>
      <c r="AY46" s="330" t="str">
        <f t="shared" si="37"/>
        <v/>
      </c>
      <c r="AZ46" s="330" t="str">
        <f t="shared" si="38"/>
        <v/>
      </c>
      <c r="BA46" s="334" t="str">
        <f t="shared" si="39"/>
        <v/>
      </c>
      <c r="BB46" s="335" t="str">
        <f t="shared" si="40"/>
        <v/>
      </c>
      <c r="BC46" s="336" t="str">
        <f t="shared" si="41"/>
        <v/>
      </c>
      <c r="BD46" s="334" t="str">
        <f t="shared" si="42"/>
        <v/>
      </c>
      <c r="BE46" s="335" t="str">
        <f t="shared" si="43"/>
        <v/>
      </c>
      <c r="BF46" s="336" t="str">
        <f t="shared" si="44"/>
        <v/>
      </c>
      <c r="BG46" s="334" t="str">
        <f t="shared" si="45"/>
        <v/>
      </c>
      <c r="BH46" s="337" t="str">
        <f t="shared" si="46"/>
        <v/>
      </c>
      <c r="BI46" s="338" t="str">
        <f t="shared" si="47"/>
        <v/>
      </c>
      <c r="BJ46" s="338" t="str">
        <f t="shared" si="48"/>
        <v/>
      </c>
      <c r="BK46" s="476" t="str">
        <f t="shared" si="49"/>
        <v/>
      </c>
      <c r="BL46" s="339" t="str">
        <f t="shared" si="56"/>
        <v/>
      </c>
      <c r="BM46" s="128" t="str">
        <f t="shared" si="57"/>
        <v/>
      </c>
      <c r="BN46" s="129" t="str">
        <f t="shared" si="58"/>
        <v/>
      </c>
      <c r="BO46" s="130" t="str">
        <f t="shared" si="59"/>
        <v/>
      </c>
      <c r="BP46" s="128" t="str">
        <f t="shared" si="60"/>
        <v/>
      </c>
      <c r="BQ46" s="129" t="str">
        <f t="shared" si="61"/>
        <v/>
      </c>
      <c r="BR46" s="130" t="str">
        <f t="shared" si="62"/>
        <v/>
      </c>
      <c r="BS46" s="128" t="str">
        <f t="shared" si="63"/>
        <v/>
      </c>
      <c r="BT46" s="133" t="str">
        <f t="shared" si="64"/>
        <v/>
      </c>
      <c r="BU46" s="338" t="str">
        <f t="shared" si="50"/>
        <v/>
      </c>
      <c r="BV46" s="338" t="str">
        <f t="shared" si="51"/>
        <v/>
      </c>
      <c r="BW46" s="338" t="str">
        <f t="shared" si="52"/>
        <v/>
      </c>
      <c r="BX46" s="340" t="str">
        <f t="shared" si="53"/>
        <v/>
      </c>
      <c r="BY46" s="341" t="str">
        <f t="shared" si="54"/>
        <v/>
      </c>
    </row>
    <row r="47" spans="1:77" s="5" customFormat="1" ht="15.6" x14ac:dyDescent="0.3">
      <c r="A47" s="134">
        <v>26</v>
      </c>
      <c r="B47" s="323"/>
      <c r="C47" s="22"/>
      <c r="D47" s="696"/>
      <c r="E47" s="698"/>
      <c r="F47" s="700"/>
      <c r="G47" s="48"/>
      <c r="H47" s="324"/>
      <c r="I47" s="324"/>
      <c r="J47" s="325"/>
      <c r="K47" s="326"/>
      <c r="L47" s="38" t="str">
        <f t="shared" si="0"/>
        <v/>
      </c>
      <c r="M47" s="38" t="str">
        <f t="shared" si="1"/>
        <v/>
      </c>
      <c r="N47" s="38" t="str">
        <f t="shared" si="2"/>
        <v/>
      </c>
      <c r="O47" s="39" t="str">
        <f t="shared" si="3"/>
        <v/>
      </c>
      <c r="P47" s="40" t="str">
        <f t="shared" si="55"/>
        <v/>
      </c>
      <c r="Q47" s="75" t="str">
        <f t="shared" si="4"/>
        <v/>
      </c>
      <c r="R47" s="327" t="str">
        <f t="shared" si="5"/>
        <v/>
      </c>
      <c r="S47" s="40" t="str">
        <f t="shared" si="6"/>
        <v/>
      </c>
      <c r="T47" s="75" t="str">
        <f t="shared" si="7"/>
        <v/>
      </c>
      <c r="U47" s="327" t="str">
        <f t="shared" si="8"/>
        <v/>
      </c>
      <c r="V47" s="40" t="str">
        <f t="shared" si="9"/>
        <v/>
      </c>
      <c r="W47" s="75" t="str">
        <f t="shared" si="10"/>
        <v/>
      </c>
      <c r="X47" s="41" t="str">
        <f t="shared" si="11"/>
        <v/>
      </c>
      <c r="Y47" s="41" t="str">
        <f t="shared" si="12"/>
        <v/>
      </c>
      <c r="Z47" s="41" t="str">
        <f t="shared" si="13"/>
        <v/>
      </c>
      <c r="AA47" s="42" t="str">
        <f t="shared" si="14"/>
        <v/>
      </c>
      <c r="AB47" s="328">
        <f t="shared" si="15"/>
        <v>0</v>
      </c>
      <c r="AC47" s="328" t="str">
        <f t="shared" si="16"/>
        <v/>
      </c>
      <c r="AD47" s="328" t="str">
        <f t="shared" si="17"/>
        <v/>
      </c>
      <c r="AE47" s="329" t="str">
        <f t="shared" si="18"/>
        <v/>
      </c>
      <c r="AF47" s="329" t="str">
        <f t="shared" si="19"/>
        <v/>
      </c>
      <c r="AG47" s="330" t="str">
        <f t="shared" si="20"/>
        <v/>
      </c>
      <c r="AH47" s="329" t="str">
        <f t="shared" si="21"/>
        <v/>
      </c>
      <c r="AI47" s="329" t="str">
        <f t="shared" si="22"/>
        <v/>
      </c>
      <c r="AJ47" s="330" t="str">
        <f t="shared" si="23"/>
        <v/>
      </c>
      <c r="AK47" s="329" t="str">
        <f t="shared" si="24"/>
        <v/>
      </c>
      <c r="AL47" s="329" t="str">
        <f t="shared" si="25"/>
        <v/>
      </c>
      <c r="AM47" s="330" t="str">
        <f t="shared" si="26"/>
        <v/>
      </c>
      <c r="AN47" s="331" t="str">
        <f t="shared" si="27"/>
        <v/>
      </c>
      <c r="AO47" s="332" t="str">
        <f t="shared" si="28"/>
        <v/>
      </c>
      <c r="AP47" s="329" t="str">
        <f t="shared" si="29"/>
        <v/>
      </c>
      <c r="AQ47" s="330" t="str">
        <f t="shared" si="30"/>
        <v/>
      </c>
      <c r="AR47" s="332" t="str">
        <f t="shared" si="31"/>
        <v/>
      </c>
      <c r="AS47" s="329" t="str">
        <f t="shared" si="32"/>
        <v/>
      </c>
      <c r="AT47" s="330" t="str">
        <f t="shared" si="33"/>
        <v/>
      </c>
      <c r="AU47" s="332" t="str">
        <f t="shared" si="34"/>
        <v/>
      </c>
      <c r="AV47" s="329" t="str">
        <f t="shared" si="35"/>
        <v/>
      </c>
      <c r="AW47" s="330" t="str">
        <f t="shared" si="36"/>
        <v/>
      </c>
      <c r="AX47" s="333"/>
      <c r="AY47" s="330" t="str">
        <f t="shared" si="37"/>
        <v/>
      </c>
      <c r="AZ47" s="330" t="str">
        <f t="shared" si="38"/>
        <v/>
      </c>
      <c r="BA47" s="334" t="str">
        <f t="shared" si="39"/>
        <v/>
      </c>
      <c r="BB47" s="335" t="str">
        <f t="shared" si="40"/>
        <v/>
      </c>
      <c r="BC47" s="336" t="str">
        <f t="shared" si="41"/>
        <v/>
      </c>
      <c r="BD47" s="334" t="str">
        <f t="shared" si="42"/>
        <v/>
      </c>
      <c r="BE47" s="335" t="str">
        <f t="shared" si="43"/>
        <v/>
      </c>
      <c r="BF47" s="336" t="str">
        <f t="shared" si="44"/>
        <v/>
      </c>
      <c r="BG47" s="334" t="str">
        <f t="shared" si="45"/>
        <v/>
      </c>
      <c r="BH47" s="337" t="str">
        <f t="shared" si="46"/>
        <v/>
      </c>
      <c r="BI47" s="338" t="str">
        <f t="shared" si="47"/>
        <v/>
      </c>
      <c r="BJ47" s="338" t="str">
        <f t="shared" si="48"/>
        <v/>
      </c>
      <c r="BK47" s="476" t="str">
        <f t="shared" si="49"/>
        <v/>
      </c>
      <c r="BL47" s="339" t="str">
        <f t="shared" si="56"/>
        <v/>
      </c>
      <c r="BM47" s="128" t="str">
        <f t="shared" si="57"/>
        <v/>
      </c>
      <c r="BN47" s="129" t="str">
        <f t="shared" si="58"/>
        <v/>
      </c>
      <c r="BO47" s="130" t="str">
        <f t="shared" si="59"/>
        <v/>
      </c>
      <c r="BP47" s="128" t="str">
        <f t="shared" si="60"/>
        <v/>
      </c>
      <c r="BQ47" s="129" t="str">
        <f t="shared" si="61"/>
        <v/>
      </c>
      <c r="BR47" s="130" t="str">
        <f t="shared" si="62"/>
        <v/>
      </c>
      <c r="BS47" s="128" t="str">
        <f t="shared" si="63"/>
        <v/>
      </c>
      <c r="BT47" s="133" t="str">
        <f t="shared" si="64"/>
        <v/>
      </c>
      <c r="BU47" s="338" t="str">
        <f t="shared" si="50"/>
        <v/>
      </c>
      <c r="BV47" s="338" t="str">
        <f t="shared" si="51"/>
        <v/>
      </c>
      <c r="BW47" s="338" t="str">
        <f t="shared" si="52"/>
        <v/>
      </c>
      <c r="BX47" s="340" t="str">
        <f t="shared" si="53"/>
        <v/>
      </c>
      <c r="BY47" s="341" t="str">
        <f t="shared" si="54"/>
        <v/>
      </c>
    </row>
    <row r="48" spans="1:77" s="5" customFormat="1" ht="15.6" x14ac:dyDescent="0.3">
      <c r="A48" s="134">
        <v>27</v>
      </c>
      <c r="B48" s="323"/>
      <c r="C48" s="22"/>
      <c r="D48" s="696"/>
      <c r="E48" s="698"/>
      <c r="F48" s="700"/>
      <c r="G48" s="48"/>
      <c r="H48" s="324"/>
      <c r="I48" s="324"/>
      <c r="J48" s="325"/>
      <c r="K48" s="326"/>
      <c r="L48" s="38" t="str">
        <f t="shared" si="0"/>
        <v/>
      </c>
      <c r="M48" s="38" t="str">
        <f t="shared" si="1"/>
        <v/>
      </c>
      <c r="N48" s="38" t="str">
        <f t="shared" si="2"/>
        <v/>
      </c>
      <c r="O48" s="39" t="str">
        <f t="shared" si="3"/>
        <v/>
      </c>
      <c r="P48" s="40" t="str">
        <f t="shared" si="55"/>
        <v/>
      </c>
      <c r="Q48" s="75" t="str">
        <f t="shared" si="4"/>
        <v/>
      </c>
      <c r="R48" s="327" t="str">
        <f t="shared" si="5"/>
        <v/>
      </c>
      <c r="S48" s="40" t="str">
        <f t="shared" si="6"/>
        <v/>
      </c>
      <c r="T48" s="75" t="str">
        <f t="shared" si="7"/>
        <v/>
      </c>
      <c r="U48" s="327" t="str">
        <f t="shared" si="8"/>
        <v/>
      </c>
      <c r="V48" s="40" t="str">
        <f t="shared" si="9"/>
        <v/>
      </c>
      <c r="W48" s="75" t="str">
        <f t="shared" si="10"/>
        <v/>
      </c>
      <c r="X48" s="41" t="str">
        <f t="shared" si="11"/>
        <v/>
      </c>
      <c r="Y48" s="41" t="str">
        <f t="shared" si="12"/>
        <v/>
      </c>
      <c r="Z48" s="41" t="str">
        <f t="shared" si="13"/>
        <v/>
      </c>
      <c r="AA48" s="42" t="str">
        <f t="shared" si="14"/>
        <v/>
      </c>
      <c r="AB48" s="328">
        <f t="shared" si="15"/>
        <v>0</v>
      </c>
      <c r="AC48" s="328" t="str">
        <f t="shared" si="16"/>
        <v/>
      </c>
      <c r="AD48" s="328" t="str">
        <f t="shared" si="17"/>
        <v/>
      </c>
      <c r="AE48" s="329" t="str">
        <f t="shared" si="18"/>
        <v/>
      </c>
      <c r="AF48" s="329" t="str">
        <f t="shared" si="19"/>
        <v/>
      </c>
      <c r="AG48" s="330" t="str">
        <f t="shared" si="20"/>
        <v/>
      </c>
      <c r="AH48" s="329" t="str">
        <f t="shared" si="21"/>
        <v/>
      </c>
      <c r="AI48" s="329" t="str">
        <f t="shared" si="22"/>
        <v/>
      </c>
      <c r="AJ48" s="330" t="str">
        <f t="shared" si="23"/>
        <v/>
      </c>
      <c r="AK48" s="329" t="str">
        <f t="shared" si="24"/>
        <v/>
      </c>
      <c r="AL48" s="329" t="str">
        <f t="shared" si="25"/>
        <v/>
      </c>
      <c r="AM48" s="330" t="str">
        <f t="shared" si="26"/>
        <v/>
      </c>
      <c r="AN48" s="331" t="str">
        <f t="shared" si="27"/>
        <v/>
      </c>
      <c r="AO48" s="332" t="str">
        <f t="shared" si="28"/>
        <v/>
      </c>
      <c r="AP48" s="329" t="str">
        <f t="shared" si="29"/>
        <v/>
      </c>
      <c r="AQ48" s="330" t="str">
        <f t="shared" si="30"/>
        <v/>
      </c>
      <c r="AR48" s="332" t="str">
        <f t="shared" si="31"/>
        <v/>
      </c>
      <c r="AS48" s="329" t="str">
        <f t="shared" si="32"/>
        <v/>
      </c>
      <c r="AT48" s="330" t="str">
        <f t="shared" si="33"/>
        <v/>
      </c>
      <c r="AU48" s="332" t="str">
        <f t="shared" si="34"/>
        <v/>
      </c>
      <c r="AV48" s="329" t="str">
        <f t="shared" si="35"/>
        <v/>
      </c>
      <c r="AW48" s="330" t="str">
        <f t="shared" si="36"/>
        <v/>
      </c>
      <c r="AX48" s="333"/>
      <c r="AY48" s="330" t="str">
        <f t="shared" si="37"/>
        <v/>
      </c>
      <c r="AZ48" s="330" t="str">
        <f t="shared" si="38"/>
        <v/>
      </c>
      <c r="BA48" s="334" t="str">
        <f t="shared" si="39"/>
        <v/>
      </c>
      <c r="BB48" s="335" t="str">
        <f t="shared" si="40"/>
        <v/>
      </c>
      <c r="BC48" s="336" t="str">
        <f t="shared" si="41"/>
        <v/>
      </c>
      <c r="BD48" s="334" t="str">
        <f t="shared" si="42"/>
        <v/>
      </c>
      <c r="BE48" s="335" t="str">
        <f t="shared" si="43"/>
        <v/>
      </c>
      <c r="BF48" s="336" t="str">
        <f t="shared" si="44"/>
        <v/>
      </c>
      <c r="BG48" s="334" t="str">
        <f t="shared" si="45"/>
        <v/>
      </c>
      <c r="BH48" s="337" t="str">
        <f t="shared" si="46"/>
        <v/>
      </c>
      <c r="BI48" s="338" t="str">
        <f t="shared" si="47"/>
        <v/>
      </c>
      <c r="BJ48" s="338" t="str">
        <f t="shared" si="48"/>
        <v/>
      </c>
      <c r="BK48" s="476" t="str">
        <f t="shared" si="49"/>
        <v/>
      </c>
      <c r="BL48" s="339" t="str">
        <f t="shared" si="56"/>
        <v/>
      </c>
      <c r="BM48" s="128" t="str">
        <f t="shared" si="57"/>
        <v/>
      </c>
      <c r="BN48" s="129" t="str">
        <f t="shared" si="58"/>
        <v/>
      </c>
      <c r="BO48" s="130" t="str">
        <f t="shared" si="59"/>
        <v/>
      </c>
      <c r="BP48" s="128" t="str">
        <f t="shared" si="60"/>
        <v/>
      </c>
      <c r="BQ48" s="129" t="str">
        <f t="shared" si="61"/>
        <v/>
      </c>
      <c r="BR48" s="130" t="str">
        <f t="shared" si="62"/>
        <v/>
      </c>
      <c r="BS48" s="128" t="str">
        <f t="shared" si="63"/>
        <v/>
      </c>
      <c r="BT48" s="133" t="str">
        <f t="shared" si="64"/>
        <v/>
      </c>
      <c r="BU48" s="338" t="str">
        <f t="shared" si="50"/>
        <v/>
      </c>
      <c r="BV48" s="338" t="str">
        <f t="shared" si="51"/>
        <v/>
      </c>
      <c r="BW48" s="338" t="str">
        <f t="shared" si="52"/>
        <v/>
      </c>
      <c r="BX48" s="340" t="str">
        <f t="shared" si="53"/>
        <v/>
      </c>
      <c r="BY48" s="341" t="str">
        <f t="shared" si="54"/>
        <v/>
      </c>
    </row>
    <row r="49" spans="1:77" s="5" customFormat="1" ht="15.6" x14ac:dyDescent="0.3">
      <c r="A49" s="134">
        <v>28</v>
      </c>
      <c r="B49" s="323"/>
      <c r="C49" s="22"/>
      <c r="D49" s="696"/>
      <c r="E49" s="698"/>
      <c r="F49" s="700"/>
      <c r="G49" s="48"/>
      <c r="H49" s="324"/>
      <c r="I49" s="324"/>
      <c r="J49" s="325"/>
      <c r="K49" s="326"/>
      <c r="L49" s="38" t="str">
        <f t="shared" si="0"/>
        <v/>
      </c>
      <c r="M49" s="38" t="str">
        <f t="shared" si="1"/>
        <v/>
      </c>
      <c r="N49" s="38" t="str">
        <f t="shared" si="2"/>
        <v/>
      </c>
      <c r="O49" s="39" t="str">
        <f t="shared" si="3"/>
        <v/>
      </c>
      <c r="P49" s="40" t="str">
        <f t="shared" si="55"/>
        <v/>
      </c>
      <c r="Q49" s="75" t="str">
        <f t="shared" si="4"/>
        <v/>
      </c>
      <c r="R49" s="327" t="str">
        <f t="shared" si="5"/>
        <v/>
      </c>
      <c r="S49" s="40" t="str">
        <f t="shared" si="6"/>
        <v/>
      </c>
      <c r="T49" s="75" t="str">
        <f t="shared" si="7"/>
        <v/>
      </c>
      <c r="U49" s="327" t="str">
        <f t="shared" si="8"/>
        <v/>
      </c>
      <c r="V49" s="40" t="str">
        <f t="shared" si="9"/>
        <v/>
      </c>
      <c r="W49" s="75" t="str">
        <f t="shared" si="10"/>
        <v/>
      </c>
      <c r="X49" s="41" t="str">
        <f t="shared" si="11"/>
        <v/>
      </c>
      <c r="Y49" s="41" t="str">
        <f t="shared" si="12"/>
        <v/>
      </c>
      <c r="Z49" s="41" t="str">
        <f t="shared" si="13"/>
        <v/>
      </c>
      <c r="AA49" s="42" t="str">
        <f t="shared" si="14"/>
        <v/>
      </c>
      <c r="AB49" s="328">
        <f t="shared" si="15"/>
        <v>0</v>
      </c>
      <c r="AC49" s="328" t="str">
        <f t="shared" si="16"/>
        <v/>
      </c>
      <c r="AD49" s="328" t="str">
        <f t="shared" si="17"/>
        <v/>
      </c>
      <c r="AE49" s="329" t="str">
        <f t="shared" si="18"/>
        <v/>
      </c>
      <c r="AF49" s="329" t="str">
        <f t="shared" si="19"/>
        <v/>
      </c>
      <c r="AG49" s="330" t="str">
        <f t="shared" si="20"/>
        <v/>
      </c>
      <c r="AH49" s="329" t="str">
        <f t="shared" si="21"/>
        <v/>
      </c>
      <c r="AI49" s="329" t="str">
        <f t="shared" si="22"/>
        <v/>
      </c>
      <c r="AJ49" s="330" t="str">
        <f t="shared" si="23"/>
        <v/>
      </c>
      <c r="AK49" s="329" t="str">
        <f t="shared" si="24"/>
        <v/>
      </c>
      <c r="AL49" s="329" t="str">
        <f t="shared" si="25"/>
        <v/>
      </c>
      <c r="AM49" s="330" t="str">
        <f t="shared" si="26"/>
        <v/>
      </c>
      <c r="AN49" s="331" t="str">
        <f t="shared" si="27"/>
        <v/>
      </c>
      <c r="AO49" s="332" t="str">
        <f t="shared" si="28"/>
        <v/>
      </c>
      <c r="AP49" s="329" t="str">
        <f t="shared" si="29"/>
        <v/>
      </c>
      <c r="AQ49" s="330" t="str">
        <f t="shared" si="30"/>
        <v/>
      </c>
      <c r="AR49" s="332" t="str">
        <f t="shared" si="31"/>
        <v/>
      </c>
      <c r="AS49" s="329" t="str">
        <f t="shared" si="32"/>
        <v/>
      </c>
      <c r="AT49" s="330" t="str">
        <f t="shared" si="33"/>
        <v/>
      </c>
      <c r="AU49" s="332" t="str">
        <f t="shared" si="34"/>
        <v/>
      </c>
      <c r="AV49" s="329" t="str">
        <f t="shared" si="35"/>
        <v/>
      </c>
      <c r="AW49" s="330" t="str">
        <f t="shared" si="36"/>
        <v/>
      </c>
      <c r="AX49" s="333"/>
      <c r="AY49" s="330" t="str">
        <f t="shared" si="37"/>
        <v/>
      </c>
      <c r="AZ49" s="330" t="str">
        <f t="shared" si="38"/>
        <v/>
      </c>
      <c r="BA49" s="334" t="str">
        <f t="shared" si="39"/>
        <v/>
      </c>
      <c r="BB49" s="335" t="str">
        <f t="shared" si="40"/>
        <v/>
      </c>
      <c r="BC49" s="336" t="str">
        <f t="shared" si="41"/>
        <v/>
      </c>
      <c r="BD49" s="334" t="str">
        <f t="shared" si="42"/>
        <v/>
      </c>
      <c r="BE49" s="335" t="str">
        <f t="shared" si="43"/>
        <v/>
      </c>
      <c r="BF49" s="336" t="str">
        <f t="shared" si="44"/>
        <v/>
      </c>
      <c r="BG49" s="334" t="str">
        <f t="shared" si="45"/>
        <v/>
      </c>
      <c r="BH49" s="337" t="str">
        <f t="shared" si="46"/>
        <v/>
      </c>
      <c r="BI49" s="338" t="str">
        <f t="shared" si="47"/>
        <v/>
      </c>
      <c r="BJ49" s="338" t="str">
        <f t="shared" si="48"/>
        <v/>
      </c>
      <c r="BK49" s="476" t="str">
        <f t="shared" si="49"/>
        <v/>
      </c>
      <c r="BL49" s="339" t="str">
        <f t="shared" si="56"/>
        <v/>
      </c>
      <c r="BM49" s="128" t="str">
        <f t="shared" si="57"/>
        <v/>
      </c>
      <c r="BN49" s="129" t="str">
        <f t="shared" si="58"/>
        <v/>
      </c>
      <c r="BO49" s="130" t="str">
        <f t="shared" si="59"/>
        <v/>
      </c>
      <c r="BP49" s="128" t="str">
        <f t="shared" si="60"/>
        <v/>
      </c>
      <c r="BQ49" s="129" t="str">
        <f t="shared" si="61"/>
        <v/>
      </c>
      <c r="BR49" s="130" t="str">
        <f t="shared" si="62"/>
        <v/>
      </c>
      <c r="BS49" s="128" t="str">
        <f t="shared" si="63"/>
        <v/>
      </c>
      <c r="BT49" s="133" t="str">
        <f t="shared" si="64"/>
        <v/>
      </c>
      <c r="BU49" s="338" t="str">
        <f t="shared" si="50"/>
        <v/>
      </c>
      <c r="BV49" s="338" t="str">
        <f t="shared" si="51"/>
        <v/>
      </c>
      <c r="BW49" s="338" t="str">
        <f t="shared" si="52"/>
        <v/>
      </c>
      <c r="BX49" s="340" t="str">
        <f t="shared" si="53"/>
        <v/>
      </c>
      <c r="BY49" s="341" t="str">
        <f t="shared" si="54"/>
        <v/>
      </c>
    </row>
    <row r="50" spans="1:77" s="5" customFormat="1" ht="15.6" x14ac:dyDescent="0.3">
      <c r="A50" s="134">
        <v>29</v>
      </c>
      <c r="B50" s="323"/>
      <c r="C50" s="22"/>
      <c r="D50" s="696"/>
      <c r="E50" s="698"/>
      <c r="F50" s="700"/>
      <c r="G50" s="48"/>
      <c r="H50" s="324"/>
      <c r="I50" s="324"/>
      <c r="J50" s="325"/>
      <c r="K50" s="326"/>
      <c r="L50" s="38" t="str">
        <f t="shared" si="0"/>
        <v/>
      </c>
      <c r="M50" s="38" t="str">
        <f t="shared" si="1"/>
        <v/>
      </c>
      <c r="N50" s="38" t="str">
        <f t="shared" si="2"/>
        <v/>
      </c>
      <c r="O50" s="39" t="str">
        <f t="shared" si="3"/>
        <v/>
      </c>
      <c r="P50" s="40" t="str">
        <f t="shared" si="55"/>
        <v/>
      </c>
      <c r="Q50" s="75" t="str">
        <f t="shared" si="4"/>
        <v/>
      </c>
      <c r="R50" s="327" t="str">
        <f t="shared" si="5"/>
        <v/>
      </c>
      <c r="S50" s="40" t="str">
        <f t="shared" si="6"/>
        <v/>
      </c>
      <c r="T50" s="75" t="str">
        <f t="shared" si="7"/>
        <v/>
      </c>
      <c r="U50" s="327" t="str">
        <f t="shared" si="8"/>
        <v/>
      </c>
      <c r="V50" s="40" t="str">
        <f t="shared" si="9"/>
        <v/>
      </c>
      <c r="W50" s="75" t="str">
        <f t="shared" si="10"/>
        <v/>
      </c>
      <c r="X50" s="41" t="str">
        <f t="shared" si="11"/>
        <v/>
      </c>
      <c r="Y50" s="41" t="str">
        <f t="shared" si="12"/>
        <v/>
      </c>
      <c r="Z50" s="41" t="str">
        <f t="shared" si="13"/>
        <v/>
      </c>
      <c r="AA50" s="42" t="str">
        <f t="shared" si="14"/>
        <v/>
      </c>
      <c r="AB50" s="328">
        <f t="shared" si="15"/>
        <v>0</v>
      </c>
      <c r="AC50" s="328" t="str">
        <f t="shared" si="16"/>
        <v/>
      </c>
      <c r="AD50" s="328" t="str">
        <f t="shared" si="17"/>
        <v/>
      </c>
      <c r="AE50" s="329" t="str">
        <f t="shared" si="18"/>
        <v/>
      </c>
      <c r="AF50" s="329" t="str">
        <f t="shared" si="19"/>
        <v/>
      </c>
      <c r="AG50" s="330" t="str">
        <f t="shared" si="20"/>
        <v/>
      </c>
      <c r="AH50" s="329" t="str">
        <f t="shared" si="21"/>
        <v/>
      </c>
      <c r="AI50" s="329" t="str">
        <f t="shared" si="22"/>
        <v/>
      </c>
      <c r="AJ50" s="330" t="str">
        <f t="shared" si="23"/>
        <v/>
      </c>
      <c r="AK50" s="329" t="str">
        <f t="shared" si="24"/>
        <v/>
      </c>
      <c r="AL50" s="329" t="str">
        <f t="shared" si="25"/>
        <v/>
      </c>
      <c r="AM50" s="330" t="str">
        <f t="shared" si="26"/>
        <v/>
      </c>
      <c r="AN50" s="331" t="str">
        <f t="shared" si="27"/>
        <v/>
      </c>
      <c r="AO50" s="332" t="str">
        <f t="shared" si="28"/>
        <v/>
      </c>
      <c r="AP50" s="329" t="str">
        <f t="shared" si="29"/>
        <v/>
      </c>
      <c r="AQ50" s="330" t="str">
        <f t="shared" si="30"/>
        <v/>
      </c>
      <c r="AR50" s="332" t="str">
        <f t="shared" si="31"/>
        <v/>
      </c>
      <c r="AS50" s="329" t="str">
        <f t="shared" si="32"/>
        <v/>
      </c>
      <c r="AT50" s="330" t="str">
        <f t="shared" si="33"/>
        <v/>
      </c>
      <c r="AU50" s="332" t="str">
        <f t="shared" si="34"/>
        <v/>
      </c>
      <c r="AV50" s="329" t="str">
        <f t="shared" si="35"/>
        <v/>
      </c>
      <c r="AW50" s="330" t="str">
        <f t="shared" si="36"/>
        <v/>
      </c>
      <c r="AX50" s="333"/>
      <c r="AY50" s="330" t="str">
        <f t="shared" si="37"/>
        <v/>
      </c>
      <c r="AZ50" s="330" t="str">
        <f t="shared" si="38"/>
        <v/>
      </c>
      <c r="BA50" s="334" t="str">
        <f t="shared" si="39"/>
        <v/>
      </c>
      <c r="BB50" s="335" t="str">
        <f t="shared" si="40"/>
        <v/>
      </c>
      <c r="BC50" s="336" t="str">
        <f t="shared" si="41"/>
        <v/>
      </c>
      <c r="BD50" s="334" t="str">
        <f t="shared" si="42"/>
        <v/>
      </c>
      <c r="BE50" s="335" t="str">
        <f t="shared" si="43"/>
        <v/>
      </c>
      <c r="BF50" s="336" t="str">
        <f t="shared" si="44"/>
        <v/>
      </c>
      <c r="BG50" s="334" t="str">
        <f t="shared" si="45"/>
        <v/>
      </c>
      <c r="BH50" s="337" t="str">
        <f t="shared" si="46"/>
        <v/>
      </c>
      <c r="BI50" s="338" t="str">
        <f t="shared" si="47"/>
        <v/>
      </c>
      <c r="BJ50" s="338" t="str">
        <f t="shared" si="48"/>
        <v/>
      </c>
      <c r="BK50" s="476" t="str">
        <f t="shared" si="49"/>
        <v/>
      </c>
      <c r="BL50" s="339" t="str">
        <f t="shared" si="56"/>
        <v/>
      </c>
      <c r="BM50" s="128" t="str">
        <f t="shared" si="57"/>
        <v/>
      </c>
      <c r="BN50" s="129" t="str">
        <f t="shared" si="58"/>
        <v/>
      </c>
      <c r="BO50" s="130" t="str">
        <f t="shared" si="59"/>
        <v/>
      </c>
      <c r="BP50" s="128" t="str">
        <f t="shared" si="60"/>
        <v/>
      </c>
      <c r="BQ50" s="129" t="str">
        <f t="shared" si="61"/>
        <v/>
      </c>
      <c r="BR50" s="130" t="str">
        <f t="shared" si="62"/>
        <v/>
      </c>
      <c r="BS50" s="128" t="str">
        <f t="shared" si="63"/>
        <v/>
      </c>
      <c r="BT50" s="133" t="str">
        <f t="shared" si="64"/>
        <v/>
      </c>
      <c r="BU50" s="338" t="str">
        <f t="shared" si="50"/>
        <v/>
      </c>
      <c r="BV50" s="338" t="str">
        <f t="shared" si="51"/>
        <v/>
      </c>
      <c r="BW50" s="338" t="str">
        <f t="shared" si="52"/>
        <v/>
      </c>
      <c r="BX50" s="340" t="str">
        <f t="shared" si="53"/>
        <v/>
      </c>
      <c r="BY50" s="341" t="str">
        <f t="shared" si="54"/>
        <v/>
      </c>
    </row>
    <row r="51" spans="1:77" s="5" customFormat="1" ht="15.6" x14ac:dyDescent="0.3">
      <c r="A51" s="134">
        <v>30</v>
      </c>
      <c r="B51" s="323"/>
      <c r="C51" s="22"/>
      <c r="D51" s="696"/>
      <c r="E51" s="698"/>
      <c r="F51" s="700"/>
      <c r="G51" s="48"/>
      <c r="H51" s="324"/>
      <c r="I51" s="324"/>
      <c r="J51" s="325"/>
      <c r="K51" s="326"/>
      <c r="L51" s="38" t="str">
        <f t="shared" si="0"/>
        <v/>
      </c>
      <c r="M51" s="38" t="str">
        <f t="shared" si="1"/>
        <v/>
      </c>
      <c r="N51" s="38" t="str">
        <f t="shared" si="2"/>
        <v/>
      </c>
      <c r="O51" s="39" t="str">
        <f t="shared" si="3"/>
        <v/>
      </c>
      <c r="P51" s="40" t="str">
        <f t="shared" si="55"/>
        <v/>
      </c>
      <c r="Q51" s="75" t="str">
        <f t="shared" si="4"/>
        <v/>
      </c>
      <c r="R51" s="327" t="str">
        <f t="shared" si="5"/>
        <v/>
      </c>
      <c r="S51" s="40" t="str">
        <f t="shared" si="6"/>
        <v/>
      </c>
      <c r="T51" s="75" t="str">
        <f t="shared" si="7"/>
        <v/>
      </c>
      <c r="U51" s="327" t="str">
        <f t="shared" si="8"/>
        <v/>
      </c>
      <c r="V51" s="40" t="str">
        <f t="shared" si="9"/>
        <v/>
      </c>
      <c r="W51" s="75" t="str">
        <f t="shared" si="10"/>
        <v/>
      </c>
      <c r="X51" s="41" t="str">
        <f t="shared" si="11"/>
        <v/>
      </c>
      <c r="Y51" s="41" t="str">
        <f t="shared" si="12"/>
        <v/>
      </c>
      <c r="Z51" s="41" t="str">
        <f t="shared" si="13"/>
        <v/>
      </c>
      <c r="AA51" s="42" t="str">
        <f t="shared" si="14"/>
        <v/>
      </c>
      <c r="AB51" s="328">
        <f t="shared" si="15"/>
        <v>0</v>
      </c>
      <c r="AC51" s="328" t="str">
        <f t="shared" si="16"/>
        <v/>
      </c>
      <c r="AD51" s="328" t="str">
        <f t="shared" si="17"/>
        <v/>
      </c>
      <c r="AE51" s="329" t="str">
        <f t="shared" si="18"/>
        <v/>
      </c>
      <c r="AF51" s="329" t="str">
        <f t="shared" si="19"/>
        <v/>
      </c>
      <c r="AG51" s="330" t="str">
        <f t="shared" si="20"/>
        <v/>
      </c>
      <c r="AH51" s="329" t="str">
        <f t="shared" si="21"/>
        <v/>
      </c>
      <c r="AI51" s="329" t="str">
        <f t="shared" si="22"/>
        <v/>
      </c>
      <c r="AJ51" s="330" t="str">
        <f t="shared" si="23"/>
        <v/>
      </c>
      <c r="AK51" s="329" t="str">
        <f t="shared" si="24"/>
        <v/>
      </c>
      <c r="AL51" s="329" t="str">
        <f t="shared" si="25"/>
        <v/>
      </c>
      <c r="AM51" s="330" t="str">
        <f t="shared" si="26"/>
        <v/>
      </c>
      <c r="AN51" s="331" t="str">
        <f t="shared" si="27"/>
        <v/>
      </c>
      <c r="AO51" s="332" t="str">
        <f t="shared" si="28"/>
        <v/>
      </c>
      <c r="AP51" s="329" t="str">
        <f t="shared" si="29"/>
        <v/>
      </c>
      <c r="AQ51" s="330" t="str">
        <f t="shared" si="30"/>
        <v/>
      </c>
      <c r="AR51" s="332" t="str">
        <f t="shared" si="31"/>
        <v/>
      </c>
      <c r="AS51" s="329" t="str">
        <f t="shared" si="32"/>
        <v/>
      </c>
      <c r="AT51" s="330" t="str">
        <f t="shared" si="33"/>
        <v/>
      </c>
      <c r="AU51" s="332" t="str">
        <f t="shared" si="34"/>
        <v/>
      </c>
      <c r="AV51" s="329" t="str">
        <f t="shared" si="35"/>
        <v/>
      </c>
      <c r="AW51" s="330" t="str">
        <f t="shared" si="36"/>
        <v/>
      </c>
      <c r="AX51" s="333"/>
      <c r="AY51" s="330" t="str">
        <f t="shared" si="37"/>
        <v/>
      </c>
      <c r="AZ51" s="330" t="str">
        <f t="shared" si="38"/>
        <v/>
      </c>
      <c r="BA51" s="334" t="str">
        <f t="shared" si="39"/>
        <v/>
      </c>
      <c r="BB51" s="335" t="str">
        <f t="shared" si="40"/>
        <v/>
      </c>
      <c r="BC51" s="336" t="str">
        <f t="shared" si="41"/>
        <v/>
      </c>
      <c r="BD51" s="334" t="str">
        <f t="shared" si="42"/>
        <v/>
      </c>
      <c r="BE51" s="335" t="str">
        <f t="shared" si="43"/>
        <v/>
      </c>
      <c r="BF51" s="336" t="str">
        <f t="shared" si="44"/>
        <v/>
      </c>
      <c r="BG51" s="334" t="str">
        <f t="shared" si="45"/>
        <v/>
      </c>
      <c r="BH51" s="337" t="str">
        <f t="shared" si="46"/>
        <v/>
      </c>
      <c r="BI51" s="338" t="str">
        <f t="shared" si="47"/>
        <v/>
      </c>
      <c r="BJ51" s="338" t="str">
        <f t="shared" si="48"/>
        <v/>
      </c>
      <c r="BK51" s="476" t="str">
        <f t="shared" si="49"/>
        <v/>
      </c>
      <c r="BL51" s="339" t="str">
        <f t="shared" si="56"/>
        <v/>
      </c>
      <c r="BM51" s="128" t="str">
        <f t="shared" si="57"/>
        <v/>
      </c>
      <c r="BN51" s="129" t="str">
        <f t="shared" si="58"/>
        <v/>
      </c>
      <c r="BO51" s="130" t="str">
        <f t="shared" si="59"/>
        <v/>
      </c>
      <c r="BP51" s="128" t="str">
        <f t="shared" si="60"/>
        <v/>
      </c>
      <c r="BQ51" s="129" t="str">
        <f t="shared" si="61"/>
        <v/>
      </c>
      <c r="BR51" s="130" t="str">
        <f t="shared" si="62"/>
        <v/>
      </c>
      <c r="BS51" s="128" t="str">
        <f t="shared" si="63"/>
        <v/>
      </c>
      <c r="BT51" s="133" t="str">
        <f t="shared" si="64"/>
        <v/>
      </c>
      <c r="BU51" s="338" t="str">
        <f t="shared" si="50"/>
        <v/>
      </c>
      <c r="BV51" s="338" t="str">
        <f t="shared" si="51"/>
        <v/>
      </c>
      <c r="BW51" s="338" t="str">
        <f t="shared" si="52"/>
        <v/>
      </c>
      <c r="BX51" s="340" t="str">
        <f t="shared" si="53"/>
        <v/>
      </c>
      <c r="BY51" s="341" t="str">
        <f t="shared" si="54"/>
        <v/>
      </c>
    </row>
    <row r="52" spans="1:77" s="5" customFormat="1" ht="15.6" x14ac:dyDescent="0.3">
      <c r="A52" s="134">
        <v>31</v>
      </c>
      <c r="B52" s="323"/>
      <c r="C52" s="22"/>
      <c r="D52" s="696"/>
      <c r="E52" s="698"/>
      <c r="F52" s="700"/>
      <c r="G52" s="48"/>
      <c r="H52" s="324"/>
      <c r="I52" s="324"/>
      <c r="J52" s="325"/>
      <c r="K52" s="326"/>
      <c r="L52" s="38" t="str">
        <f t="shared" si="0"/>
        <v/>
      </c>
      <c r="M52" s="38" t="str">
        <f t="shared" si="1"/>
        <v/>
      </c>
      <c r="N52" s="38" t="str">
        <f t="shared" si="2"/>
        <v/>
      </c>
      <c r="O52" s="39" t="str">
        <f t="shared" si="3"/>
        <v/>
      </c>
      <c r="P52" s="40" t="str">
        <f t="shared" si="55"/>
        <v/>
      </c>
      <c r="Q52" s="75" t="str">
        <f t="shared" si="4"/>
        <v/>
      </c>
      <c r="R52" s="327" t="str">
        <f t="shared" si="5"/>
        <v/>
      </c>
      <c r="S52" s="40" t="str">
        <f t="shared" si="6"/>
        <v/>
      </c>
      <c r="T52" s="75" t="str">
        <f t="shared" si="7"/>
        <v/>
      </c>
      <c r="U52" s="327" t="str">
        <f t="shared" si="8"/>
        <v/>
      </c>
      <c r="V52" s="40" t="str">
        <f t="shared" si="9"/>
        <v/>
      </c>
      <c r="W52" s="75" t="str">
        <f t="shared" si="10"/>
        <v/>
      </c>
      <c r="X52" s="41" t="str">
        <f t="shared" si="11"/>
        <v/>
      </c>
      <c r="Y52" s="41" t="str">
        <f t="shared" si="12"/>
        <v/>
      </c>
      <c r="Z52" s="41" t="str">
        <f t="shared" si="13"/>
        <v/>
      </c>
      <c r="AA52" s="42" t="str">
        <f t="shared" si="14"/>
        <v/>
      </c>
      <c r="AB52" s="328">
        <f t="shared" si="15"/>
        <v>0</v>
      </c>
      <c r="AC52" s="328" t="str">
        <f t="shared" si="16"/>
        <v/>
      </c>
      <c r="AD52" s="328" t="str">
        <f t="shared" si="17"/>
        <v/>
      </c>
      <c r="AE52" s="329" t="str">
        <f t="shared" si="18"/>
        <v/>
      </c>
      <c r="AF52" s="329" t="str">
        <f t="shared" si="19"/>
        <v/>
      </c>
      <c r="AG52" s="330" t="str">
        <f t="shared" si="20"/>
        <v/>
      </c>
      <c r="AH52" s="329" t="str">
        <f t="shared" si="21"/>
        <v/>
      </c>
      <c r="AI52" s="329" t="str">
        <f t="shared" si="22"/>
        <v/>
      </c>
      <c r="AJ52" s="330" t="str">
        <f t="shared" si="23"/>
        <v/>
      </c>
      <c r="AK52" s="329" t="str">
        <f t="shared" si="24"/>
        <v/>
      </c>
      <c r="AL52" s="329" t="str">
        <f t="shared" si="25"/>
        <v/>
      </c>
      <c r="AM52" s="330" t="str">
        <f t="shared" si="26"/>
        <v/>
      </c>
      <c r="AN52" s="331" t="str">
        <f t="shared" si="27"/>
        <v/>
      </c>
      <c r="AO52" s="332" t="str">
        <f t="shared" si="28"/>
        <v/>
      </c>
      <c r="AP52" s="329" t="str">
        <f t="shared" si="29"/>
        <v/>
      </c>
      <c r="AQ52" s="330" t="str">
        <f t="shared" si="30"/>
        <v/>
      </c>
      <c r="AR52" s="332" t="str">
        <f t="shared" si="31"/>
        <v/>
      </c>
      <c r="AS52" s="329" t="str">
        <f t="shared" si="32"/>
        <v/>
      </c>
      <c r="AT52" s="330" t="str">
        <f t="shared" si="33"/>
        <v/>
      </c>
      <c r="AU52" s="332" t="str">
        <f t="shared" si="34"/>
        <v/>
      </c>
      <c r="AV52" s="329" t="str">
        <f t="shared" si="35"/>
        <v/>
      </c>
      <c r="AW52" s="330" t="str">
        <f t="shared" si="36"/>
        <v/>
      </c>
      <c r="AX52" s="333"/>
      <c r="AY52" s="330" t="str">
        <f t="shared" si="37"/>
        <v/>
      </c>
      <c r="AZ52" s="330" t="str">
        <f t="shared" si="38"/>
        <v/>
      </c>
      <c r="BA52" s="334" t="str">
        <f t="shared" si="39"/>
        <v/>
      </c>
      <c r="BB52" s="335" t="str">
        <f t="shared" si="40"/>
        <v/>
      </c>
      <c r="BC52" s="336" t="str">
        <f t="shared" si="41"/>
        <v/>
      </c>
      <c r="BD52" s="334" t="str">
        <f t="shared" si="42"/>
        <v/>
      </c>
      <c r="BE52" s="335" t="str">
        <f t="shared" si="43"/>
        <v/>
      </c>
      <c r="BF52" s="336" t="str">
        <f t="shared" si="44"/>
        <v/>
      </c>
      <c r="BG52" s="334" t="str">
        <f t="shared" si="45"/>
        <v/>
      </c>
      <c r="BH52" s="337" t="str">
        <f t="shared" si="46"/>
        <v/>
      </c>
      <c r="BI52" s="338" t="str">
        <f t="shared" si="47"/>
        <v/>
      </c>
      <c r="BJ52" s="338" t="str">
        <f t="shared" si="48"/>
        <v/>
      </c>
      <c r="BK52" s="476" t="str">
        <f t="shared" si="49"/>
        <v/>
      </c>
      <c r="BL52" s="339" t="str">
        <f t="shared" si="56"/>
        <v/>
      </c>
      <c r="BM52" s="128" t="str">
        <f t="shared" si="57"/>
        <v/>
      </c>
      <c r="BN52" s="129" t="str">
        <f t="shared" si="58"/>
        <v/>
      </c>
      <c r="BO52" s="130" t="str">
        <f t="shared" si="59"/>
        <v/>
      </c>
      <c r="BP52" s="128" t="str">
        <f t="shared" si="60"/>
        <v/>
      </c>
      <c r="BQ52" s="129" t="str">
        <f t="shared" si="61"/>
        <v/>
      </c>
      <c r="BR52" s="130" t="str">
        <f t="shared" si="62"/>
        <v/>
      </c>
      <c r="BS52" s="128" t="str">
        <f t="shared" si="63"/>
        <v/>
      </c>
      <c r="BT52" s="133" t="str">
        <f t="shared" si="64"/>
        <v/>
      </c>
      <c r="BU52" s="338" t="str">
        <f t="shared" si="50"/>
        <v/>
      </c>
      <c r="BV52" s="338" t="str">
        <f t="shared" si="51"/>
        <v/>
      </c>
      <c r="BW52" s="338" t="str">
        <f t="shared" si="52"/>
        <v/>
      </c>
      <c r="BX52" s="340" t="str">
        <f t="shared" si="53"/>
        <v/>
      </c>
      <c r="BY52" s="341" t="str">
        <f t="shared" si="54"/>
        <v/>
      </c>
    </row>
    <row r="53" spans="1:77" s="5" customFormat="1" ht="15.6" x14ac:dyDescent="0.3">
      <c r="A53" s="134">
        <v>32</v>
      </c>
      <c r="B53" s="323"/>
      <c r="C53" s="22"/>
      <c r="D53" s="696"/>
      <c r="E53" s="698"/>
      <c r="F53" s="700"/>
      <c r="G53" s="48"/>
      <c r="H53" s="324"/>
      <c r="I53" s="324"/>
      <c r="J53" s="325"/>
      <c r="K53" s="326"/>
      <c r="L53" s="38" t="str">
        <f t="shared" si="0"/>
        <v/>
      </c>
      <c r="M53" s="38" t="str">
        <f t="shared" si="1"/>
        <v/>
      </c>
      <c r="N53" s="38" t="str">
        <f t="shared" si="2"/>
        <v/>
      </c>
      <c r="O53" s="39" t="str">
        <f t="shared" si="3"/>
        <v/>
      </c>
      <c r="P53" s="40" t="str">
        <f t="shared" si="55"/>
        <v/>
      </c>
      <c r="Q53" s="75" t="str">
        <f t="shared" si="4"/>
        <v/>
      </c>
      <c r="R53" s="327" t="str">
        <f t="shared" si="5"/>
        <v/>
      </c>
      <c r="S53" s="40" t="str">
        <f t="shared" si="6"/>
        <v/>
      </c>
      <c r="T53" s="75" t="str">
        <f t="shared" si="7"/>
        <v/>
      </c>
      <c r="U53" s="327" t="str">
        <f t="shared" si="8"/>
        <v/>
      </c>
      <c r="V53" s="40" t="str">
        <f t="shared" si="9"/>
        <v/>
      </c>
      <c r="W53" s="75" t="str">
        <f t="shared" si="10"/>
        <v/>
      </c>
      <c r="X53" s="41" t="str">
        <f t="shared" si="11"/>
        <v/>
      </c>
      <c r="Y53" s="41" t="str">
        <f t="shared" si="12"/>
        <v/>
      </c>
      <c r="Z53" s="41" t="str">
        <f t="shared" si="13"/>
        <v/>
      </c>
      <c r="AA53" s="42" t="str">
        <f t="shared" si="14"/>
        <v/>
      </c>
      <c r="AB53" s="328">
        <f t="shared" si="15"/>
        <v>0</v>
      </c>
      <c r="AC53" s="328" t="str">
        <f t="shared" si="16"/>
        <v/>
      </c>
      <c r="AD53" s="328" t="str">
        <f t="shared" si="17"/>
        <v/>
      </c>
      <c r="AE53" s="329" t="str">
        <f t="shared" si="18"/>
        <v/>
      </c>
      <c r="AF53" s="329" t="str">
        <f t="shared" si="19"/>
        <v/>
      </c>
      <c r="AG53" s="330" t="str">
        <f t="shared" si="20"/>
        <v/>
      </c>
      <c r="AH53" s="329" t="str">
        <f t="shared" si="21"/>
        <v/>
      </c>
      <c r="AI53" s="329" t="str">
        <f t="shared" si="22"/>
        <v/>
      </c>
      <c r="AJ53" s="330" t="str">
        <f t="shared" si="23"/>
        <v/>
      </c>
      <c r="AK53" s="329" t="str">
        <f t="shared" si="24"/>
        <v/>
      </c>
      <c r="AL53" s="329" t="str">
        <f t="shared" si="25"/>
        <v/>
      </c>
      <c r="AM53" s="330" t="str">
        <f t="shared" si="26"/>
        <v/>
      </c>
      <c r="AN53" s="331" t="str">
        <f t="shared" si="27"/>
        <v/>
      </c>
      <c r="AO53" s="332" t="str">
        <f t="shared" si="28"/>
        <v/>
      </c>
      <c r="AP53" s="329" t="str">
        <f t="shared" si="29"/>
        <v/>
      </c>
      <c r="AQ53" s="330" t="str">
        <f t="shared" si="30"/>
        <v/>
      </c>
      <c r="AR53" s="332" t="str">
        <f t="shared" si="31"/>
        <v/>
      </c>
      <c r="AS53" s="329" t="str">
        <f t="shared" si="32"/>
        <v/>
      </c>
      <c r="AT53" s="330" t="str">
        <f t="shared" si="33"/>
        <v/>
      </c>
      <c r="AU53" s="332" t="str">
        <f t="shared" si="34"/>
        <v/>
      </c>
      <c r="AV53" s="329" t="str">
        <f t="shared" si="35"/>
        <v/>
      </c>
      <c r="AW53" s="330" t="str">
        <f t="shared" si="36"/>
        <v/>
      </c>
      <c r="AX53" s="333"/>
      <c r="AY53" s="330" t="str">
        <f t="shared" si="37"/>
        <v/>
      </c>
      <c r="AZ53" s="330" t="str">
        <f t="shared" si="38"/>
        <v/>
      </c>
      <c r="BA53" s="334" t="str">
        <f t="shared" si="39"/>
        <v/>
      </c>
      <c r="BB53" s="335" t="str">
        <f t="shared" si="40"/>
        <v/>
      </c>
      <c r="BC53" s="336" t="str">
        <f t="shared" si="41"/>
        <v/>
      </c>
      <c r="BD53" s="334" t="str">
        <f t="shared" si="42"/>
        <v/>
      </c>
      <c r="BE53" s="335" t="str">
        <f t="shared" si="43"/>
        <v/>
      </c>
      <c r="BF53" s="336" t="str">
        <f t="shared" si="44"/>
        <v/>
      </c>
      <c r="BG53" s="334" t="str">
        <f t="shared" si="45"/>
        <v/>
      </c>
      <c r="BH53" s="337" t="str">
        <f t="shared" si="46"/>
        <v/>
      </c>
      <c r="BI53" s="338" t="str">
        <f t="shared" si="47"/>
        <v/>
      </c>
      <c r="BJ53" s="338" t="str">
        <f t="shared" si="48"/>
        <v/>
      </c>
      <c r="BK53" s="476" t="str">
        <f t="shared" si="49"/>
        <v/>
      </c>
      <c r="BL53" s="339" t="str">
        <f t="shared" si="56"/>
        <v/>
      </c>
      <c r="BM53" s="128" t="str">
        <f t="shared" si="57"/>
        <v/>
      </c>
      <c r="BN53" s="129" t="str">
        <f t="shared" si="58"/>
        <v/>
      </c>
      <c r="BO53" s="130" t="str">
        <f t="shared" si="59"/>
        <v/>
      </c>
      <c r="BP53" s="128" t="str">
        <f t="shared" si="60"/>
        <v/>
      </c>
      <c r="BQ53" s="129" t="str">
        <f t="shared" si="61"/>
        <v/>
      </c>
      <c r="BR53" s="130" t="str">
        <f t="shared" si="62"/>
        <v/>
      </c>
      <c r="BS53" s="128" t="str">
        <f t="shared" si="63"/>
        <v/>
      </c>
      <c r="BT53" s="133" t="str">
        <f t="shared" si="64"/>
        <v/>
      </c>
      <c r="BU53" s="338" t="str">
        <f t="shared" si="50"/>
        <v/>
      </c>
      <c r="BV53" s="338" t="str">
        <f t="shared" si="51"/>
        <v/>
      </c>
      <c r="BW53" s="338" t="str">
        <f t="shared" si="52"/>
        <v/>
      </c>
      <c r="BX53" s="340" t="str">
        <f t="shared" si="53"/>
        <v/>
      </c>
      <c r="BY53" s="341" t="str">
        <f t="shared" si="54"/>
        <v/>
      </c>
    </row>
    <row r="54" spans="1:77" s="5" customFormat="1" ht="15.6" x14ac:dyDescent="0.3">
      <c r="A54" s="134">
        <v>33</v>
      </c>
      <c r="B54" s="323"/>
      <c r="C54" s="22"/>
      <c r="D54" s="696"/>
      <c r="E54" s="698"/>
      <c r="F54" s="700"/>
      <c r="G54" s="48"/>
      <c r="H54" s="324"/>
      <c r="I54" s="324"/>
      <c r="J54" s="325"/>
      <c r="K54" s="326"/>
      <c r="L54" s="38" t="str">
        <f t="shared" si="0"/>
        <v/>
      </c>
      <c r="M54" s="38" t="str">
        <f t="shared" si="1"/>
        <v/>
      </c>
      <c r="N54" s="38" t="str">
        <f t="shared" si="2"/>
        <v/>
      </c>
      <c r="O54" s="39" t="str">
        <f t="shared" si="3"/>
        <v/>
      </c>
      <c r="P54" s="40" t="str">
        <f t="shared" si="55"/>
        <v/>
      </c>
      <c r="Q54" s="75" t="str">
        <f t="shared" si="4"/>
        <v/>
      </c>
      <c r="R54" s="327" t="str">
        <f t="shared" si="5"/>
        <v/>
      </c>
      <c r="S54" s="40" t="str">
        <f t="shared" si="6"/>
        <v/>
      </c>
      <c r="T54" s="75" t="str">
        <f t="shared" si="7"/>
        <v/>
      </c>
      <c r="U54" s="327" t="str">
        <f t="shared" si="8"/>
        <v/>
      </c>
      <c r="V54" s="40" t="str">
        <f t="shared" si="9"/>
        <v/>
      </c>
      <c r="W54" s="75" t="str">
        <f t="shared" si="10"/>
        <v/>
      </c>
      <c r="X54" s="41" t="str">
        <f t="shared" si="11"/>
        <v/>
      </c>
      <c r="Y54" s="41" t="str">
        <f t="shared" si="12"/>
        <v/>
      </c>
      <c r="Z54" s="41" t="str">
        <f t="shared" si="13"/>
        <v/>
      </c>
      <c r="AA54" s="42" t="str">
        <f t="shared" si="14"/>
        <v/>
      </c>
      <c r="AB54" s="328">
        <f t="shared" si="15"/>
        <v>0</v>
      </c>
      <c r="AC54" s="328" t="str">
        <f t="shared" si="16"/>
        <v/>
      </c>
      <c r="AD54" s="328" t="str">
        <f t="shared" si="17"/>
        <v/>
      </c>
      <c r="AE54" s="329" t="str">
        <f t="shared" si="18"/>
        <v/>
      </c>
      <c r="AF54" s="329" t="str">
        <f t="shared" si="19"/>
        <v/>
      </c>
      <c r="AG54" s="330" t="str">
        <f t="shared" si="20"/>
        <v/>
      </c>
      <c r="AH54" s="329" t="str">
        <f t="shared" si="21"/>
        <v/>
      </c>
      <c r="AI54" s="329" t="str">
        <f t="shared" si="22"/>
        <v/>
      </c>
      <c r="AJ54" s="330" t="str">
        <f t="shared" si="23"/>
        <v/>
      </c>
      <c r="AK54" s="329" t="str">
        <f t="shared" si="24"/>
        <v/>
      </c>
      <c r="AL54" s="329" t="str">
        <f t="shared" si="25"/>
        <v/>
      </c>
      <c r="AM54" s="330" t="str">
        <f t="shared" si="26"/>
        <v/>
      </c>
      <c r="AN54" s="331" t="str">
        <f t="shared" si="27"/>
        <v/>
      </c>
      <c r="AO54" s="332" t="str">
        <f t="shared" si="28"/>
        <v/>
      </c>
      <c r="AP54" s="329" t="str">
        <f t="shared" si="29"/>
        <v/>
      </c>
      <c r="AQ54" s="330" t="str">
        <f t="shared" si="30"/>
        <v/>
      </c>
      <c r="AR54" s="332" t="str">
        <f t="shared" si="31"/>
        <v/>
      </c>
      <c r="AS54" s="329" t="str">
        <f t="shared" si="32"/>
        <v/>
      </c>
      <c r="AT54" s="330" t="str">
        <f t="shared" si="33"/>
        <v/>
      </c>
      <c r="AU54" s="332" t="str">
        <f t="shared" si="34"/>
        <v/>
      </c>
      <c r="AV54" s="329" t="str">
        <f t="shared" si="35"/>
        <v/>
      </c>
      <c r="AW54" s="330" t="str">
        <f t="shared" si="36"/>
        <v/>
      </c>
      <c r="AX54" s="333"/>
      <c r="AY54" s="330" t="str">
        <f t="shared" si="37"/>
        <v/>
      </c>
      <c r="AZ54" s="330" t="str">
        <f t="shared" si="38"/>
        <v/>
      </c>
      <c r="BA54" s="334" t="str">
        <f t="shared" si="39"/>
        <v/>
      </c>
      <c r="BB54" s="335" t="str">
        <f t="shared" si="40"/>
        <v/>
      </c>
      <c r="BC54" s="336" t="str">
        <f t="shared" si="41"/>
        <v/>
      </c>
      <c r="BD54" s="334" t="str">
        <f t="shared" si="42"/>
        <v/>
      </c>
      <c r="BE54" s="335" t="str">
        <f t="shared" si="43"/>
        <v/>
      </c>
      <c r="BF54" s="336" t="str">
        <f t="shared" si="44"/>
        <v/>
      </c>
      <c r="BG54" s="334" t="str">
        <f t="shared" si="45"/>
        <v/>
      </c>
      <c r="BH54" s="337" t="str">
        <f t="shared" si="46"/>
        <v/>
      </c>
      <c r="BI54" s="338" t="str">
        <f t="shared" si="47"/>
        <v/>
      </c>
      <c r="BJ54" s="338" t="str">
        <f t="shared" si="48"/>
        <v/>
      </c>
      <c r="BK54" s="476" t="str">
        <f t="shared" si="49"/>
        <v/>
      </c>
      <c r="BL54" s="339" t="str">
        <f t="shared" si="56"/>
        <v/>
      </c>
      <c r="BM54" s="128" t="str">
        <f t="shared" si="57"/>
        <v/>
      </c>
      <c r="BN54" s="129" t="str">
        <f t="shared" si="58"/>
        <v/>
      </c>
      <c r="BO54" s="130" t="str">
        <f t="shared" si="59"/>
        <v/>
      </c>
      <c r="BP54" s="128" t="str">
        <f t="shared" si="60"/>
        <v/>
      </c>
      <c r="BQ54" s="129" t="str">
        <f t="shared" si="61"/>
        <v/>
      </c>
      <c r="BR54" s="130" t="str">
        <f t="shared" si="62"/>
        <v/>
      </c>
      <c r="BS54" s="128" t="str">
        <f t="shared" si="63"/>
        <v/>
      </c>
      <c r="BT54" s="133" t="str">
        <f t="shared" si="64"/>
        <v/>
      </c>
      <c r="BU54" s="338" t="str">
        <f t="shared" si="50"/>
        <v/>
      </c>
      <c r="BV54" s="338" t="str">
        <f t="shared" si="51"/>
        <v/>
      </c>
      <c r="BW54" s="338" t="str">
        <f t="shared" si="52"/>
        <v/>
      </c>
      <c r="BX54" s="340" t="str">
        <f t="shared" si="53"/>
        <v/>
      </c>
      <c r="BY54" s="341" t="str">
        <f t="shared" si="54"/>
        <v/>
      </c>
    </row>
    <row r="55" spans="1:77" s="5" customFormat="1" ht="15.6" x14ac:dyDescent="0.3">
      <c r="A55" s="134">
        <v>34</v>
      </c>
      <c r="B55" s="323"/>
      <c r="C55" s="22"/>
      <c r="D55" s="696"/>
      <c r="E55" s="698"/>
      <c r="F55" s="700"/>
      <c r="G55" s="48"/>
      <c r="H55" s="324"/>
      <c r="I55" s="324"/>
      <c r="J55" s="325"/>
      <c r="K55" s="326"/>
      <c r="L55" s="38" t="str">
        <f t="shared" si="0"/>
        <v/>
      </c>
      <c r="M55" s="38" t="str">
        <f t="shared" si="1"/>
        <v/>
      </c>
      <c r="N55" s="38" t="str">
        <f t="shared" si="2"/>
        <v/>
      </c>
      <c r="O55" s="39" t="str">
        <f t="shared" si="3"/>
        <v/>
      </c>
      <c r="P55" s="40" t="str">
        <f t="shared" si="55"/>
        <v/>
      </c>
      <c r="Q55" s="75" t="str">
        <f t="shared" si="4"/>
        <v/>
      </c>
      <c r="R55" s="327" t="str">
        <f t="shared" si="5"/>
        <v/>
      </c>
      <c r="S55" s="40" t="str">
        <f t="shared" si="6"/>
        <v/>
      </c>
      <c r="T55" s="75" t="str">
        <f t="shared" si="7"/>
        <v/>
      </c>
      <c r="U55" s="327" t="str">
        <f t="shared" si="8"/>
        <v/>
      </c>
      <c r="V55" s="40" t="str">
        <f t="shared" si="9"/>
        <v/>
      </c>
      <c r="W55" s="75" t="str">
        <f t="shared" si="10"/>
        <v/>
      </c>
      <c r="X55" s="41" t="str">
        <f t="shared" si="11"/>
        <v/>
      </c>
      <c r="Y55" s="41" t="str">
        <f t="shared" si="12"/>
        <v/>
      </c>
      <c r="Z55" s="41" t="str">
        <f t="shared" si="13"/>
        <v/>
      </c>
      <c r="AA55" s="42" t="str">
        <f t="shared" si="14"/>
        <v/>
      </c>
      <c r="AB55" s="328">
        <f t="shared" si="15"/>
        <v>0</v>
      </c>
      <c r="AC55" s="328" t="str">
        <f t="shared" si="16"/>
        <v/>
      </c>
      <c r="AD55" s="328" t="str">
        <f t="shared" si="17"/>
        <v/>
      </c>
      <c r="AE55" s="329" t="str">
        <f t="shared" si="18"/>
        <v/>
      </c>
      <c r="AF55" s="329" t="str">
        <f t="shared" si="19"/>
        <v/>
      </c>
      <c r="AG55" s="330" t="str">
        <f t="shared" si="20"/>
        <v/>
      </c>
      <c r="AH55" s="329" t="str">
        <f t="shared" si="21"/>
        <v/>
      </c>
      <c r="AI55" s="329" t="str">
        <f t="shared" si="22"/>
        <v/>
      </c>
      <c r="AJ55" s="330" t="str">
        <f t="shared" si="23"/>
        <v/>
      </c>
      <c r="AK55" s="329" t="str">
        <f t="shared" si="24"/>
        <v/>
      </c>
      <c r="AL55" s="329" t="str">
        <f t="shared" si="25"/>
        <v/>
      </c>
      <c r="AM55" s="330" t="str">
        <f t="shared" si="26"/>
        <v/>
      </c>
      <c r="AN55" s="331" t="str">
        <f t="shared" si="27"/>
        <v/>
      </c>
      <c r="AO55" s="332" t="str">
        <f t="shared" si="28"/>
        <v/>
      </c>
      <c r="AP55" s="329" t="str">
        <f t="shared" si="29"/>
        <v/>
      </c>
      <c r="AQ55" s="330" t="str">
        <f t="shared" si="30"/>
        <v/>
      </c>
      <c r="AR55" s="332" t="str">
        <f t="shared" si="31"/>
        <v/>
      </c>
      <c r="AS55" s="329" t="str">
        <f t="shared" si="32"/>
        <v/>
      </c>
      <c r="AT55" s="330" t="str">
        <f t="shared" si="33"/>
        <v/>
      </c>
      <c r="AU55" s="332" t="str">
        <f t="shared" si="34"/>
        <v/>
      </c>
      <c r="AV55" s="329" t="str">
        <f t="shared" si="35"/>
        <v/>
      </c>
      <c r="AW55" s="330" t="str">
        <f t="shared" si="36"/>
        <v/>
      </c>
      <c r="AX55" s="333"/>
      <c r="AY55" s="330" t="str">
        <f t="shared" si="37"/>
        <v/>
      </c>
      <c r="AZ55" s="330" t="str">
        <f t="shared" si="38"/>
        <v/>
      </c>
      <c r="BA55" s="334" t="str">
        <f t="shared" si="39"/>
        <v/>
      </c>
      <c r="BB55" s="335" t="str">
        <f t="shared" si="40"/>
        <v/>
      </c>
      <c r="BC55" s="336" t="str">
        <f t="shared" si="41"/>
        <v/>
      </c>
      <c r="BD55" s="334" t="str">
        <f t="shared" si="42"/>
        <v/>
      </c>
      <c r="BE55" s="335" t="str">
        <f t="shared" si="43"/>
        <v/>
      </c>
      <c r="BF55" s="336" t="str">
        <f t="shared" si="44"/>
        <v/>
      </c>
      <c r="BG55" s="334" t="str">
        <f t="shared" si="45"/>
        <v/>
      </c>
      <c r="BH55" s="337" t="str">
        <f t="shared" si="46"/>
        <v/>
      </c>
      <c r="BI55" s="338" t="str">
        <f t="shared" si="47"/>
        <v/>
      </c>
      <c r="BJ55" s="338" t="str">
        <f t="shared" si="48"/>
        <v/>
      </c>
      <c r="BK55" s="476" t="str">
        <f t="shared" si="49"/>
        <v/>
      </c>
      <c r="BL55" s="339" t="str">
        <f t="shared" si="56"/>
        <v/>
      </c>
      <c r="BM55" s="128" t="str">
        <f t="shared" si="57"/>
        <v/>
      </c>
      <c r="BN55" s="129" t="str">
        <f t="shared" si="58"/>
        <v/>
      </c>
      <c r="BO55" s="130" t="str">
        <f t="shared" si="59"/>
        <v/>
      </c>
      <c r="BP55" s="128" t="str">
        <f t="shared" si="60"/>
        <v/>
      </c>
      <c r="BQ55" s="129" t="str">
        <f t="shared" si="61"/>
        <v/>
      </c>
      <c r="BR55" s="130" t="str">
        <f t="shared" si="62"/>
        <v/>
      </c>
      <c r="BS55" s="128" t="str">
        <f t="shared" si="63"/>
        <v/>
      </c>
      <c r="BT55" s="133" t="str">
        <f t="shared" si="64"/>
        <v/>
      </c>
      <c r="BU55" s="338" t="str">
        <f t="shared" si="50"/>
        <v/>
      </c>
      <c r="BV55" s="338" t="str">
        <f t="shared" si="51"/>
        <v/>
      </c>
      <c r="BW55" s="338" t="str">
        <f t="shared" si="52"/>
        <v/>
      </c>
      <c r="BX55" s="340" t="str">
        <f t="shared" si="53"/>
        <v/>
      </c>
      <c r="BY55" s="341" t="str">
        <f t="shared" si="54"/>
        <v/>
      </c>
    </row>
    <row r="56" spans="1:77" s="5" customFormat="1" ht="15.6" x14ac:dyDescent="0.3">
      <c r="A56" s="134">
        <v>35</v>
      </c>
      <c r="B56" s="323"/>
      <c r="C56" s="22"/>
      <c r="D56" s="696"/>
      <c r="E56" s="698"/>
      <c r="F56" s="700"/>
      <c r="G56" s="48"/>
      <c r="H56" s="324"/>
      <c r="I56" s="324"/>
      <c r="J56" s="325"/>
      <c r="K56" s="326"/>
      <c r="L56" s="38" t="str">
        <f t="shared" si="0"/>
        <v/>
      </c>
      <c r="M56" s="38" t="str">
        <f t="shared" si="1"/>
        <v/>
      </c>
      <c r="N56" s="38" t="str">
        <f t="shared" si="2"/>
        <v/>
      </c>
      <c r="O56" s="39" t="str">
        <f t="shared" si="3"/>
        <v/>
      </c>
      <c r="P56" s="40" t="str">
        <f t="shared" si="55"/>
        <v/>
      </c>
      <c r="Q56" s="75" t="str">
        <f t="shared" si="4"/>
        <v/>
      </c>
      <c r="R56" s="327" t="str">
        <f t="shared" si="5"/>
        <v/>
      </c>
      <c r="S56" s="40" t="str">
        <f t="shared" si="6"/>
        <v/>
      </c>
      <c r="T56" s="75" t="str">
        <f t="shared" si="7"/>
        <v/>
      </c>
      <c r="U56" s="327" t="str">
        <f t="shared" si="8"/>
        <v/>
      </c>
      <c r="V56" s="40" t="str">
        <f t="shared" si="9"/>
        <v/>
      </c>
      <c r="W56" s="75" t="str">
        <f t="shared" si="10"/>
        <v/>
      </c>
      <c r="X56" s="41" t="str">
        <f t="shared" si="11"/>
        <v/>
      </c>
      <c r="Y56" s="41" t="str">
        <f t="shared" si="12"/>
        <v/>
      </c>
      <c r="Z56" s="41" t="str">
        <f t="shared" si="13"/>
        <v/>
      </c>
      <c r="AA56" s="42" t="str">
        <f t="shared" si="14"/>
        <v/>
      </c>
      <c r="AB56" s="328">
        <f t="shared" si="15"/>
        <v>0</v>
      </c>
      <c r="AC56" s="328" t="str">
        <f t="shared" si="16"/>
        <v/>
      </c>
      <c r="AD56" s="328" t="str">
        <f t="shared" si="17"/>
        <v/>
      </c>
      <c r="AE56" s="329" t="str">
        <f t="shared" si="18"/>
        <v/>
      </c>
      <c r="AF56" s="329" t="str">
        <f t="shared" si="19"/>
        <v/>
      </c>
      <c r="AG56" s="330" t="str">
        <f t="shared" si="20"/>
        <v/>
      </c>
      <c r="AH56" s="329" t="str">
        <f t="shared" si="21"/>
        <v/>
      </c>
      <c r="AI56" s="329" t="str">
        <f t="shared" si="22"/>
        <v/>
      </c>
      <c r="AJ56" s="330" t="str">
        <f t="shared" si="23"/>
        <v/>
      </c>
      <c r="AK56" s="329" t="str">
        <f t="shared" si="24"/>
        <v/>
      </c>
      <c r="AL56" s="329" t="str">
        <f t="shared" si="25"/>
        <v/>
      </c>
      <c r="AM56" s="330" t="str">
        <f t="shared" si="26"/>
        <v/>
      </c>
      <c r="AN56" s="331" t="str">
        <f t="shared" si="27"/>
        <v/>
      </c>
      <c r="AO56" s="332" t="str">
        <f t="shared" si="28"/>
        <v/>
      </c>
      <c r="AP56" s="329" t="str">
        <f t="shared" si="29"/>
        <v/>
      </c>
      <c r="AQ56" s="330" t="str">
        <f t="shared" si="30"/>
        <v/>
      </c>
      <c r="AR56" s="332" t="str">
        <f t="shared" si="31"/>
        <v/>
      </c>
      <c r="AS56" s="329" t="str">
        <f t="shared" si="32"/>
        <v/>
      </c>
      <c r="AT56" s="330" t="str">
        <f t="shared" si="33"/>
        <v/>
      </c>
      <c r="AU56" s="332" t="str">
        <f t="shared" si="34"/>
        <v/>
      </c>
      <c r="AV56" s="329" t="str">
        <f t="shared" si="35"/>
        <v/>
      </c>
      <c r="AW56" s="330" t="str">
        <f t="shared" si="36"/>
        <v/>
      </c>
      <c r="AX56" s="333"/>
      <c r="AY56" s="330" t="str">
        <f t="shared" si="37"/>
        <v/>
      </c>
      <c r="AZ56" s="330" t="str">
        <f t="shared" si="38"/>
        <v/>
      </c>
      <c r="BA56" s="334" t="str">
        <f t="shared" si="39"/>
        <v/>
      </c>
      <c r="BB56" s="335" t="str">
        <f t="shared" si="40"/>
        <v/>
      </c>
      <c r="BC56" s="336" t="str">
        <f t="shared" si="41"/>
        <v/>
      </c>
      <c r="BD56" s="334" t="str">
        <f t="shared" si="42"/>
        <v/>
      </c>
      <c r="BE56" s="335" t="str">
        <f t="shared" si="43"/>
        <v/>
      </c>
      <c r="BF56" s="336" t="str">
        <f t="shared" si="44"/>
        <v/>
      </c>
      <c r="BG56" s="334" t="str">
        <f t="shared" si="45"/>
        <v/>
      </c>
      <c r="BH56" s="337" t="str">
        <f t="shared" si="46"/>
        <v/>
      </c>
      <c r="BI56" s="338" t="str">
        <f t="shared" si="47"/>
        <v/>
      </c>
      <c r="BJ56" s="338" t="str">
        <f t="shared" si="48"/>
        <v/>
      </c>
      <c r="BK56" s="476" t="str">
        <f t="shared" si="49"/>
        <v/>
      </c>
      <c r="BL56" s="339" t="str">
        <f t="shared" si="56"/>
        <v/>
      </c>
      <c r="BM56" s="128" t="str">
        <f t="shared" si="57"/>
        <v/>
      </c>
      <c r="BN56" s="129" t="str">
        <f t="shared" si="58"/>
        <v/>
      </c>
      <c r="BO56" s="130" t="str">
        <f t="shared" si="59"/>
        <v/>
      </c>
      <c r="BP56" s="128" t="str">
        <f t="shared" si="60"/>
        <v/>
      </c>
      <c r="BQ56" s="129" t="str">
        <f t="shared" si="61"/>
        <v/>
      </c>
      <c r="BR56" s="130" t="str">
        <f t="shared" si="62"/>
        <v/>
      </c>
      <c r="BS56" s="128" t="str">
        <f t="shared" si="63"/>
        <v/>
      </c>
      <c r="BT56" s="133" t="str">
        <f t="shared" si="64"/>
        <v/>
      </c>
      <c r="BU56" s="338" t="str">
        <f t="shared" si="50"/>
        <v/>
      </c>
      <c r="BV56" s="338" t="str">
        <f t="shared" si="51"/>
        <v/>
      </c>
      <c r="BW56" s="338" t="str">
        <f t="shared" si="52"/>
        <v/>
      </c>
      <c r="BX56" s="340" t="str">
        <f t="shared" si="53"/>
        <v/>
      </c>
      <c r="BY56" s="341" t="str">
        <f t="shared" si="54"/>
        <v/>
      </c>
    </row>
    <row r="57" spans="1:77" s="5" customFormat="1" ht="15.6" x14ac:dyDescent="0.3">
      <c r="A57" s="134">
        <v>36</v>
      </c>
      <c r="B57" s="323"/>
      <c r="C57" s="22"/>
      <c r="D57" s="696"/>
      <c r="E57" s="698"/>
      <c r="F57" s="700"/>
      <c r="G57" s="48"/>
      <c r="H57" s="324"/>
      <c r="I57" s="324"/>
      <c r="J57" s="325"/>
      <c r="K57" s="326"/>
      <c r="L57" s="38" t="str">
        <f t="shared" si="0"/>
        <v/>
      </c>
      <c r="M57" s="38" t="str">
        <f t="shared" si="1"/>
        <v/>
      </c>
      <c r="N57" s="38" t="str">
        <f t="shared" si="2"/>
        <v/>
      </c>
      <c r="O57" s="39" t="str">
        <f t="shared" si="3"/>
        <v/>
      </c>
      <c r="P57" s="40" t="str">
        <f t="shared" si="55"/>
        <v/>
      </c>
      <c r="Q57" s="75" t="str">
        <f t="shared" si="4"/>
        <v/>
      </c>
      <c r="R57" s="327" t="str">
        <f t="shared" si="5"/>
        <v/>
      </c>
      <c r="S57" s="40" t="str">
        <f t="shared" si="6"/>
        <v/>
      </c>
      <c r="T57" s="75" t="str">
        <f t="shared" si="7"/>
        <v/>
      </c>
      <c r="U57" s="327" t="str">
        <f t="shared" si="8"/>
        <v/>
      </c>
      <c r="V57" s="40" t="str">
        <f t="shared" si="9"/>
        <v/>
      </c>
      <c r="W57" s="75" t="str">
        <f t="shared" si="10"/>
        <v/>
      </c>
      <c r="X57" s="41" t="str">
        <f t="shared" si="11"/>
        <v/>
      </c>
      <c r="Y57" s="41" t="str">
        <f t="shared" si="12"/>
        <v/>
      </c>
      <c r="Z57" s="41" t="str">
        <f t="shared" si="13"/>
        <v/>
      </c>
      <c r="AA57" s="42" t="str">
        <f t="shared" si="14"/>
        <v/>
      </c>
      <c r="AB57" s="328">
        <f t="shared" si="15"/>
        <v>0</v>
      </c>
      <c r="AC57" s="328" t="str">
        <f t="shared" si="16"/>
        <v/>
      </c>
      <c r="AD57" s="328" t="str">
        <f t="shared" si="17"/>
        <v/>
      </c>
      <c r="AE57" s="329" t="str">
        <f t="shared" si="18"/>
        <v/>
      </c>
      <c r="AF57" s="329" t="str">
        <f t="shared" si="19"/>
        <v/>
      </c>
      <c r="AG57" s="330" t="str">
        <f t="shared" si="20"/>
        <v/>
      </c>
      <c r="AH57" s="329" t="str">
        <f t="shared" si="21"/>
        <v/>
      </c>
      <c r="AI57" s="329" t="str">
        <f t="shared" si="22"/>
        <v/>
      </c>
      <c r="AJ57" s="330" t="str">
        <f t="shared" si="23"/>
        <v/>
      </c>
      <c r="AK57" s="329" t="str">
        <f t="shared" si="24"/>
        <v/>
      </c>
      <c r="AL57" s="329" t="str">
        <f t="shared" si="25"/>
        <v/>
      </c>
      <c r="AM57" s="330" t="str">
        <f t="shared" si="26"/>
        <v/>
      </c>
      <c r="AN57" s="331" t="str">
        <f t="shared" si="27"/>
        <v/>
      </c>
      <c r="AO57" s="332" t="str">
        <f t="shared" si="28"/>
        <v/>
      </c>
      <c r="AP57" s="329" t="str">
        <f t="shared" si="29"/>
        <v/>
      </c>
      <c r="AQ57" s="330" t="str">
        <f t="shared" si="30"/>
        <v/>
      </c>
      <c r="AR57" s="332" t="str">
        <f t="shared" si="31"/>
        <v/>
      </c>
      <c r="AS57" s="329" t="str">
        <f t="shared" si="32"/>
        <v/>
      </c>
      <c r="AT57" s="330" t="str">
        <f t="shared" si="33"/>
        <v/>
      </c>
      <c r="AU57" s="332" t="str">
        <f t="shared" si="34"/>
        <v/>
      </c>
      <c r="AV57" s="329" t="str">
        <f t="shared" si="35"/>
        <v/>
      </c>
      <c r="AW57" s="330" t="str">
        <f t="shared" si="36"/>
        <v/>
      </c>
      <c r="AX57" s="333"/>
      <c r="AY57" s="330" t="str">
        <f t="shared" si="37"/>
        <v/>
      </c>
      <c r="AZ57" s="330" t="str">
        <f t="shared" si="38"/>
        <v/>
      </c>
      <c r="BA57" s="334" t="str">
        <f t="shared" si="39"/>
        <v/>
      </c>
      <c r="BB57" s="335" t="str">
        <f t="shared" si="40"/>
        <v/>
      </c>
      <c r="BC57" s="336" t="str">
        <f t="shared" si="41"/>
        <v/>
      </c>
      <c r="BD57" s="334" t="str">
        <f t="shared" si="42"/>
        <v/>
      </c>
      <c r="BE57" s="335" t="str">
        <f t="shared" si="43"/>
        <v/>
      </c>
      <c r="BF57" s="336" t="str">
        <f t="shared" si="44"/>
        <v/>
      </c>
      <c r="BG57" s="334" t="str">
        <f t="shared" si="45"/>
        <v/>
      </c>
      <c r="BH57" s="337" t="str">
        <f t="shared" si="46"/>
        <v/>
      </c>
      <c r="BI57" s="338" t="str">
        <f t="shared" si="47"/>
        <v/>
      </c>
      <c r="BJ57" s="338" t="str">
        <f t="shared" si="48"/>
        <v/>
      </c>
      <c r="BK57" s="476" t="str">
        <f t="shared" si="49"/>
        <v/>
      </c>
      <c r="BL57" s="339" t="str">
        <f t="shared" si="56"/>
        <v/>
      </c>
      <c r="BM57" s="128" t="str">
        <f t="shared" si="57"/>
        <v/>
      </c>
      <c r="BN57" s="129" t="str">
        <f t="shared" si="58"/>
        <v/>
      </c>
      <c r="BO57" s="130" t="str">
        <f t="shared" si="59"/>
        <v/>
      </c>
      <c r="BP57" s="128" t="str">
        <f t="shared" si="60"/>
        <v/>
      </c>
      <c r="BQ57" s="129" t="str">
        <f t="shared" si="61"/>
        <v/>
      </c>
      <c r="BR57" s="130" t="str">
        <f t="shared" si="62"/>
        <v/>
      </c>
      <c r="BS57" s="128" t="str">
        <f t="shared" si="63"/>
        <v/>
      </c>
      <c r="BT57" s="133" t="str">
        <f t="shared" si="64"/>
        <v/>
      </c>
      <c r="BU57" s="338" t="str">
        <f t="shared" si="50"/>
        <v/>
      </c>
      <c r="BV57" s="338" t="str">
        <f t="shared" si="51"/>
        <v/>
      </c>
      <c r="BW57" s="338" t="str">
        <f t="shared" si="52"/>
        <v/>
      </c>
      <c r="BX57" s="340" t="str">
        <f t="shared" si="53"/>
        <v/>
      </c>
      <c r="BY57" s="341" t="str">
        <f t="shared" si="54"/>
        <v/>
      </c>
    </row>
    <row r="58" spans="1:77" s="5" customFormat="1" ht="15.6" x14ac:dyDescent="0.3">
      <c r="A58" s="134">
        <v>37</v>
      </c>
      <c r="B58" s="323"/>
      <c r="C58" s="22"/>
      <c r="D58" s="696"/>
      <c r="E58" s="698"/>
      <c r="F58" s="700"/>
      <c r="G58" s="48"/>
      <c r="H58" s="324"/>
      <c r="I58" s="324"/>
      <c r="J58" s="325"/>
      <c r="K58" s="326"/>
      <c r="L58" s="38" t="str">
        <f t="shared" si="0"/>
        <v/>
      </c>
      <c r="M58" s="38" t="str">
        <f t="shared" si="1"/>
        <v/>
      </c>
      <c r="N58" s="38" t="str">
        <f t="shared" si="2"/>
        <v/>
      </c>
      <c r="O58" s="39" t="str">
        <f t="shared" si="3"/>
        <v/>
      </c>
      <c r="P58" s="40" t="str">
        <f t="shared" si="55"/>
        <v/>
      </c>
      <c r="Q58" s="75" t="str">
        <f t="shared" si="4"/>
        <v/>
      </c>
      <c r="R58" s="327" t="str">
        <f t="shared" si="5"/>
        <v/>
      </c>
      <c r="S58" s="40" t="str">
        <f t="shared" si="6"/>
        <v/>
      </c>
      <c r="T58" s="75" t="str">
        <f t="shared" si="7"/>
        <v/>
      </c>
      <c r="U58" s="327" t="str">
        <f t="shared" si="8"/>
        <v/>
      </c>
      <c r="V58" s="40" t="str">
        <f t="shared" si="9"/>
        <v/>
      </c>
      <c r="W58" s="75" t="str">
        <f t="shared" si="10"/>
        <v/>
      </c>
      <c r="X58" s="41" t="str">
        <f t="shared" si="11"/>
        <v/>
      </c>
      <c r="Y58" s="41" t="str">
        <f t="shared" si="12"/>
        <v/>
      </c>
      <c r="Z58" s="41" t="str">
        <f t="shared" si="13"/>
        <v/>
      </c>
      <c r="AA58" s="42" t="str">
        <f t="shared" si="14"/>
        <v/>
      </c>
      <c r="AB58" s="328">
        <f t="shared" si="15"/>
        <v>0</v>
      </c>
      <c r="AC58" s="328" t="str">
        <f t="shared" si="16"/>
        <v/>
      </c>
      <c r="AD58" s="328" t="str">
        <f t="shared" si="17"/>
        <v/>
      </c>
      <c r="AE58" s="329" t="str">
        <f t="shared" si="18"/>
        <v/>
      </c>
      <c r="AF58" s="329" t="str">
        <f t="shared" si="19"/>
        <v/>
      </c>
      <c r="AG58" s="330" t="str">
        <f t="shared" si="20"/>
        <v/>
      </c>
      <c r="AH58" s="329" t="str">
        <f t="shared" si="21"/>
        <v/>
      </c>
      <c r="AI58" s="329" t="str">
        <f t="shared" si="22"/>
        <v/>
      </c>
      <c r="AJ58" s="330" t="str">
        <f t="shared" si="23"/>
        <v/>
      </c>
      <c r="AK58" s="329" t="str">
        <f t="shared" si="24"/>
        <v/>
      </c>
      <c r="AL58" s="329" t="str">
        <f t="shared" si="25"/>
        <v/>
      </c>
      <c r="AM58" s="330" t="str">
        <f t="shared" si="26"/>
        <v/>
      </c>
      <c r="AN58" s="331" t="str">
        <f t="shared" si="27"/>
        <v/>
      </c>
      <c r="AO58" s="332" t="str">
        <f t="shared" si="28"/>
        <v/>
      </c>
      <c r="AP58" s="329" t="str">
        <f t="shared" si="29"/>
        <v/>
      </c>
      <c r="AQ58" s="330" t="str">
        <f t="shared" si="30"/>
        <v/>
      </c>
      <c r="AR58" s="332" t="str">
        <f t="shared" si="31"/>
        <v/>
      </c>
      <c r="AS58" s="329" t="str">
        <f t="shared" si="32"/>
        <v/>
      </c>
      <c r="AT58" s="330" t="str">
        <f t="shared" si="33"/>
        <v/>
      </c>
      <c r="AU58" s="332" t="str">
        <f t="shared" si="34"/>
        <v/>
      </c>
      <c r="AV58" s="329" t="str">
        <f t="shared" si="35"/>
        <v/>
      </c>
      <c r="AW58" s="330" t="str">
        <f t="shared" si="36"/>
        <v/>
      </c>
      <c r="AX58" s="333"/>
      <c r="AY58" s="330" t="str">
        <f t="shared" si="37"/>
        <v/>
      </c>
      <c r="AZ58" s="330" t="str">
        <f t="shared" si="38"/>
        <v/>
      </c>
      <c r="BA58" s="334" t="str">
        <f t="shared" si="39"/>
        <v/>
      </c>
      <c r="BB58" s="335" t="str">
        <f t="shared" si="40"/>
        <v/>
      </c>
      <c r="BC58" s="336" t="str">
        <f t="shared" si="41"/>
        <v/>
      </c>
      <c r="BD58" s="334" t="str">
        <f t="shared" si="42"/>
        <v/>
      </c>
      <c r="BE58" s="335" t="str">
        <f t="shared" si="43"/>
        <v/>
      </c>
      <c r="BF58" s="336" t="str">
        <f t="shared" si="44"/>
        <v/>
      </c>
      <c r="BG58" s="334" t="str">
        <f t="shared" si="45"/>
        <v/>
      </c>
      <c r="BH58" s="337" t="str">
        <f t="shared" si="46"/>
        <v/>
      </c>
      <c r="BI58" s="338" t="str">
        <f t="shared" si="47"/>
        <v/>
      </c>
      <c r="BJ58" s="338" t="str">
        <f t="shared" si="48"/>
        <v/>
      </c>
      <c r="BK58" s="476" t="str">
        <f t="shared" si="49"/>
        <v/>
      </c>
      <c r="BL58" s="339" t="str">
        <f t="shared" si="56"/>
        <v/>
      </c>
      <c r="BM58" s="128" t="str">
        <f t="shared" si="57"/>
        <v/>
      </c>
      <c r="BN58" s="129" t="str">
        <f t="shared" si="58"/>
        <v/>
      </c>
      <c r="BO58" s="130" t="str">
        <f t="shared" si="59"/>
        <v/>
      </c>
      <c r="BP58" s="128" t="str">
        <f t="shared" si="60"/>
        <v/>
      </c>
      <c r="BQ58" s="129" t="str">
        <f t="shared" si="61"/>
        <v/>
      </c>
      <c r="BR58" s="130" t="str">
        <f t="shared" si="62"/>
        <v/>
      </c>
      <c r="BS58" s="128" t="str">
        <f t="shared" si="63"/>
        <v/>
      </c>
      <c r="BT58" s="133" t="str">
        <f t="shared" si="64"/>
        <v/>
      </c>
      <c r="BU58" s="338" t="str">
        <f t="shared" si="50"/>
        <v/>
      </c>
      <c r="BV58" s="338" t="str">
        <f t="shared" si="51"/>
        <v/>
      </c>
      <c r="BW58" s="338" t="str">
        <f t="shared" si="52"/>
        <v/>
      </c>
      <c r="BX58" s="340" t="str">
        <f t="shared" si="53"/>
        <v/>
      </c>
      <c r="BY58" s="341" t="str">
        <f t="shared" si="54"/>
        <v/>
      </c>
    </row>
    <row r="59" spans="1:77" s="5" customFormat="1" ht="15.6" x14ac:dyDescent="0.3">
      <c r="A59" s="134">
        <v>38</v>
      </c>
      <c r="B59" s="323"/>
      <c r="C59" s="22"/>
      <c r="D59" s="696"/>
      <c r="E59" s="698"/>
      <c r="F59" s="700"/>
      <c r="G59" s="48"/>
      <c r="H59" s="324"/>
      <c r="I59" s="324"/>
      <c r="J59" s="325"/>
      <c r="K59" s="326"/>
      <c r="L59" s="38" t="str">
        <f t="shared" si="0"/>
        <v/>
      </c>
      <c r="M59" s="38" t="str">
        <f t="shared" si="1"/>
        <v/>
      </c>
      <c r="N59" s="38" t="str">
        <f t="shared" si="2"/>
        <v/>
      </c>
      <c r="O59" s="39" t="str">
        <f t="shared" si="3"/>
        <v/>
      </c>
      <c r="P59" s="40" t="str">
        <f t="shared" si="55"/>
        <v/>
      </c>
      <c r="Q59" s="75" t="str">
        <f t="shared" si="4"/>
        <v/>
      </c>
      <c r="R59" s="327" t="str">
        <f t="shared" si="5"/>
        <v/>
      </c>
      <c r="S59" s="40" t="str">
        <f t="shared" si="6"/>
        <v/>
      </c>
      <c r="T59" s="75" t="str">
        <f t="shared" si="7"/>
        <v/>
      </c>
      <c r="U59" s="327" t="str">
        <f t="shared" si="8"/>
        <v/>
      </c>
      <c r="V59" s="40" t="str">
        <f t="shared" si="9"/>
        <v/>
      </c>
      <c r="W59" s="75" t="str">
        <f t="shared" si="10"/>
        <v/>
      </c>
      <c r="X59" s="41" t="str">
        <f t="shared" si="11"/>
        <v/>
      </c>
      <c r="Y59" s="41" t="str">
        <f t="shared" si="12"/>
        <v/>
      </c>
      <c r="Z59" s="41" t="str">
        <f t="shared" si="13"/>
        <v/>
      </c>
      <c r="AA59" s="42" t="str">
        <f t="shared" si="14"/>
        <v/>
      </c>
      <c r="AB59" s="328">
        <f t="shared" si="15"/>
        <v>0</v>
      </c>
      <c r="AC59" s="328" t="str">
        <f t="shared" si="16"/>
        <v/>
      </c>
      <c r="AD59" s="328" t="str">
        <f t="shared" si="17"/>
        <v/>
      </c>
      <c r="AE59" s="329" t="str">
        <f t="shared" si="18"/>
        <v/>
      </c>
      <c r="AF59" s="329" t="str">
        <f t="shared" si="19"/>
        <v/>
      </c>
      <c r="AG59" s="330" t="str">
        <f t="shared" si="20"/>
        <v/>
      </c>
      <c r="AH59" s="329" t="str">
        <f t="shared" si="21"/>
        <v/>
      </c>
      <c r="AI59" s="329" t="str">
        <f t="shared" si="22"/>
        <v/>
      </c>
      <c r="AJ59" s="330" t="str">
        <f t="shared" si="23"/>
        <v/>
      </c>
      <c r="AK59" s="329" t="str">
        <f t="shared" si="24"/>
        <v/>
      </c>
      <c r="AL59" s="329" t="str">
        <f t="shared" si="25"/>
        <v/>
      </c>
      <c r="AM59" s="330" t="str">
        <f t="shared" si="26"/>
        <v/>
      </c>
      <c r="AN59" s="331" t="str">
        <f t="shared" si="27"/>
        <v/>
      </c>
      <c r="AO59" s="332" t="str">
        <f t="shared" si="28"/>
        <v/>
      </c>
      <c r="AP59" s="329" t="str">
        <f t="shared" si="29"/>
        <v/>
      </c>
      <c r="AQ59" s="330" t="str">
        <f t="shared" si="30"/>
        <v/>
      </c>
      <c r="AR59" s="332" t="str">
        <f t="shared" si="31"/>
        <v/>
      </c>
      <c r="AS59" s="329" t="str">
        <f t="shared" si="32"/>
        <v/>
      </c>
      <c r="AT59" s="330" t="str">
        <f t="shared" si="33"/>
        <v/>
      </c>
      <c r="AU59" s="332" t="str">
        <f t="shared" si="34"/>
        <v/>
      </c>
      <c r="AV59" s="329" t="str">
        <f t="shared" si="35"/>
        <v/>
      </c>
      <c r="AW59" s="330" t="str">
        <f t="shared" si="36"/>
        <v/>
      </c>
      <c r="AX59" s="333"/>
      <c r="AY59" s="330" t="str">
        <f t="shared" si="37"/>
        <v/>
      </c>
      <c r="AZ59" s="330" t="str">
        <f t="shared" si="38"/>
        <v/>
      </c>
      <c r="BA59" s="334" t="str">
        <f t="shared" si="39"/>
        <v/>
      </c>
      <c r="BB59" s="335" t="str">
        <f t="shared" si="40"/>
        <v/>
      </c>
      <c r="BC59" s="336" t="str">
        <f t="shared" si="41"/>
        <v/>
      </c>
      <c r="BD59" s="334" t="str">
        <f t="shared" si="42"/>
        <v/>
      </c>
      <c r="BE59" s="335" t="str">
        <f t="shared" si="43"/>
        <v/>
      </c>
      <c r="BF59" s="336" t="str">
        <f t="shared" si="44"/>
        <v/>
      </c>
      <c r="BG59" s="334" t="str">
        <f t="shared" si="45"/>
        <v/>
      </c>
      <c r="BH59" s="337" t="str">
        <f t="shared" si="46"/>
        <v/>
      </c>
      <c r="BI59" s="338" t="str">
        <f t="shared" si="47"/>
        <v/>
      </c>
      <c r="BJ59" s="338" t="str">
        <f t="shared" si="48"/>
        <v/>
      </c>
      <c r="BK59" s="476" t="str">
        <f t="shared" si="49"/>
        <v/>
      </c>
      <c r="BL59" s="339" t="str">
        <f t="shared" si="56"/>
        <v/>
      </c>
      <c r="BM59" s="128" t="str">
        <f t="shared" si="57"/>
        <v/>
      </c>
      <c r="BN59" s="129" t="str">
        <f t="shared" si="58"/>
        <v/>
      </c>
      <c r="BO59" s="130" t="str">
        <f t="shared" si="59"/>
        <v/>
      </c>
      <c r="BP59" s="128" t="str">
        <f t="shared" si="60"/>
        <v/>
      </c>
      <c r="BQ59" s="129" t="str">
        <f t="shared" si="61"/>
        <v/>
      </c>
      <c r="BR59" s="130" t="str">
        <f t="shared" si="62"/>
        <v/>
      </c>
      <c r="BS59" s="128" t="str">
        <f t="shared" si="63"/>
        <v/>
      </c>
      <c r="BT59" s="133" t="str">
        <f t="shared" si="64"/>
        <v/>
      </c>
      <c r="BU59" s="338" t="str">
        <f t="shared" si="50"/>
        <v/>
      </c>
      <c r="BV59" s="338" t="str">
        <f t="shared" si="51"/>
        <v/>
      </c>
      <c r="BW59" s="338" t="str">
        <f t="shared" si="52"/>
        <v/>
      </c>
      <c r="BX59" s="340" t="str">
        <f t="shared" si="53"/>
        <v/>
      </c>
      <c r="BY59" s="341" t="str">
        <f t="shared" si="54"/>
        <v/>
      </c>
    </row>
    <row r="60" spans="1:77" s="5" customFormat="1" ht="15.6" x14ac:dyDescent="0.3">
      <c r="A60" s="134">
        <v>39</v>
      </c>
      <c r="B60" s="323"/>
      <c r="C60" s="22"/>
      <c r="D60" s="696"/>
      <c r="E60" s="698"/>
      <c r="F60" s="700"/>
      <c r="G60" s="48"/>
      <c r="H60" s="324"/>
      <c r="I60" s="324"/>
      <c r="J60" s="325"/>
      <c r="K60" s="326"/>
      <c r="L60" s="38" t="str">
        <f t="shared" si="0"/>
        <v/>
      </c>
      <c r="M60" s="38" t="str">
        <f t="shared" si="1"/>
        <v/>
      </c>
      <c r="N60" s="38" t="str">
        <f t="shared" si="2"/>
        <v/>
      </c>
      <c r="O60" s="39" t="str">
        <f t="shared" si="3"/>
        <v/>
      </c>
      <c r="P60" s="40" t="str">
        <f t="shared" si="55"/>
        <v/>
      </c>
      <c r="Q60" s="75" t="str">
        <f t="shared" si="4"/>
        <v/>
      </c>
      <c r="R60" s="327" t="str">
        <f t="shared" si="5"/>
        <v/>
      </c>
      <c r="S60" s="40" t="str">
        <f t="shared" si="6"/>
        <v/>
      </c>
      <c r="T60" s="75" t="str">
        <f t="shared" si="7"/>
        <v/>
      </c>
      <c r="U60" s="327" t="str">
        <f t="shared" si="8"/>
        <v/>
      </c>
      <c r="V60" s="40" t="str">
        <f t="shared" si="9"/>
        <v/>
      </c>
      <c r="W60" s="75" t="str">
        <f t="shared" si="10"/>
        <v/>
      </c>
      <c r="X60" s="41" t="str">
        <f t="shared" si="11"/>
        <v/>
      </c>
      <c r="Y60" s="41" t="str">
        <f t="shared" si="12"/>
        <v/>
      </c>
      <c r="Z60" s="41" t="str">
        <f t="shared" si="13"/>
        <v/>
      </c>
      <c r="AA60" s="42" t="str">
        <f t="shared" si="14"/>
        <v/>
      </c>
      <c r="AB60" s="328">
        <f t="shared" si="15"/>
        <v>0</v>
      </c>
      <c r="AC60" s="328" t="str">
        <f t="shared" si="16"/>
        <v/>
      </c>
      <c r="AD60" s="328" t="str">
        <f t="shared" si="17"/>
        <v/>
      </c>
      <c r="AE60" s="329" t="str">
        <f t="shared" si="18"/>
        <v/>
      </c>
      <c r="AF60" s="329" t="str">
        <f t="shared" si="19"/>
        <v/>
      </c>
      <c r="AG60" s="330" t="str">
        <f t="shared" si="20"/>
        <v/>
      </c>
      <c r="AH60" s="329" t="str">
        <f t="shared" si="21"/>
        <v/>
      </c>
      <c r="AI60" s="329" t="str">
        <f t="shared" si="22"/>
        <v/>
      </c>
      <c r="AJ60" s="330" t="str">
        <f t="shared" si="23"/>
        <v/>
      </c>
      <c r="AK60" s="329" t="str">
        <f t="shared" si="24"/>
        <v/>
      </c>
      <c r="AL60" s="329" t="str">
        <f t="shared" si="25"/>
        <v/>
      </c>
      <c r="AM60" s="330" t="str">
        <f t="shared" si="26"/>
        <v/>
      </c>
      <c r="AN60" s="331" t="str">
        <f t="shared" si="27"/>
        <v/>
      </c>
      <c r="AO60" s="332" t="str">
        <f t="shared" si="28"/>
        <v/>
      </c>
      <c r="AP60" s="329" t="str">
        <f t="shared" si="29"/>
        <v/>
      </c>
      <c r="AQ60" s="330" t="str">
        <f t="shared" si="30"/>
        <v/>
      </c>
      <c r="AR60" s="332" t="str">
        <f t="shared" si="31"/>
        <v/>
      </c>
      <c r="AS60" s="329" t="str">
        <f t="shared" si="32"/>
        <v/>
      </c>
      <c r="AT60" s="330" t="str">
        <f t="shared" si="33"/>
        <v/>
      </c>
      <c r="AU60" s="332" t="str">
        <f t="shared" si="34"/>
        <v/>
      </c>
      <c r="AV60" s="329" t="str">
        <f t="shared" si="35"/>
        <v/>
      </c>
      <c r="AW60" s="330" t="str">
        <f t="shared" si="36"/>
        <v/>
      </c>
      <c r="AX60" s="333"/>
      <c r="AY60" s="330" t="str">
        <f t="shared" si="37"/>
        <v/>
      </c>
      <c r="AZ60" s="330" t="str">
        <f t="shared" si="38"/>
        <v/>
      </c>
      <c r="BA60" s="334" t="str">
        <f t="shared" si="39"/>
        <v/>
      </c>
      <c r="BB60" s="335" t="str">
        <f t="shared" si="40"/>
        <v/>
      </c>
      <c r="BC60" s="336" t="str">
        <f t="shared" si="41"/>
        <v/>
      </c>
      <c r="BD60" s="334" t="str">
        <f t="shared" si="42"/>
        <v/>
      </c>
      <c r="BE60" s="335" t="str">
        <f t="shared" si="43"/>
        <v/>
      </c>
      <c r="BF60" s="336" t="str">
        <f t="shared" si="44"/>
        <v/>
      </c>
      <c r="BG60" s="334" t="str">
        <f t="shared" si="45"/>
        <v/>
      </c>
      <c r="BH60" s="337" t="str">
        <f t="shared" si="46"/>
        <v/>
      </c>
      <c r="BI60" s="338" t="str">
        <f t="shared" si="47"/>
        <v/>
      </c>
      <c r="BJ60" s="338" t="str">
        <f t="shared" si="48"/>
        <v/>
      </c>
      <c r="BK60" s="476" t="str">
        <f t="shared" si="49"/>
        <v/>
      </c>
      <c r="BL60" s="339" t="str">
        <f t="shared" si="56"/>
        <v/>
      </c>
      <c r="BM60" s="128" t="str">
        <f t="shared" si="57"/>
        <v/>
      </c>
      <c r="BN60" s="129" t="str">
        <f t="shared" si="58"/>
        <v/>
      </c>
      <c r="BO60" s="130" t="str">
        <f t="shared" si="59"/>
        <v/>
      </c>
      <c r="BP60" s="128" t="str">
        <f t="shared" si="60"/>
        <v/>
      </c>
      <c r="BQ60" s="129" t="str">
        <f t="shared" si="61"/>
        <v/>
      </c>
      <c r="BR60" s="130" t="str">
        <f t="shared" si="62"/>
        <v/>
      </c>
      <c r="BS60" s="128" t="str">
        <f t="shared" si="63"/>
        <v/>
      </c>
      <c r="BT60" s="133" t="str">
        <f t="shared" si="64"/>
        <v/>
      </c>
      <c r="BU60" s="338" t="str">
        <f t="shared" si="50"/>
        <v/>
      </c>
      <c r="BV60" s="338" t="str">
        <f t="shared" si="51"/>
        <v/>
      </c>
      <c r="BW60" s="338" t="str">
        <f t="shared" si="52"/>
        <v/>
      </c>
      <c r="BX60" s="340" t="str">
        <f t="shared" si="53"/>
        <v/>
      </c>
      <c r="BY60" s="341" t="str">
        <f t="shared" si="54"/>
        <v/>
      </c>
    </row>
    <row r="61" spans="1:77" s="5" customFormat="1" ht="15.6" x14ac:dyDescent="0.3">
      <c r="A61" s="134">
        <v>40</v>
      </c>
      <c r="B61" s="323"/>
      <c r="C61" s="22"/>
      <c r="D61" s="696"/>
      <c r="E61" s="698"/>
      <c r="F61" s="700"/>
      <c r="G61" s="48"/>
      <c r="H61" s="324"/>
      <c r="I61" s="324"/>
      <c r="J61" s="325"/>
      <c r="K61" s="326"/>
      <c r="L61" s="38" t="str">
        <f t="shared" si="0"/>
        <v/>
      </c>
      <c r="M61" s="38" t="str">
        <f t="shared" si="1"/>
        <v/>
      </c>
      <c r="N61" s="38" t="str">
        <f t="shared" si="2"/>
        <v/>
      </c>
      <c r="O61" s="39" t="str">
        <f t="shared" si="3"/>
        <v/>
      </c>
      <c r="P61" s="40" t="str">
        <f t="shared" si="55"/>
        <v/>
      </c>
      <c r="Q61" s="75" t="str">
        <f t="shared" si="4"/>
        <v/>
      </c>
      <c r="R61" s="327" t="str">
        <f t="shared" si="5"/>
        <v/>
      </c>
      <c r="S61" s="40" t="str">
        <f t="shared" si="6"/>
        <v/>
      </c>
      <c r="T61" s="75" t="str">
        <f t="shared" si="7"/>
        <v/>
      </c>
      <c r="U61" s="327" t="str">
        <f t="shared" si="8"/>
        <v/>
      </c>
      <c r="V61" s="40" t="str">
        <f t="shared" si="9"/>
        <v/>
      </c>
      <c r="W61" s="75" t="str">
        <f t="shared" si="10"/>
        <v/>
      </c>
      <c r="X61" s="41" t="str">
        <f t="shared" si="11"/>
        <v/>
      </c>
      <c r="Y61" s="41" t="str">
        <f t="shared" si="12"/>
        <v/>
      </c>
      <c r="Z61" s="41" t="str">
        <f t="shared" si="13"/>
        <v/>
      </c>
      <c r="AA61" s="42" t="str">
        <f t="shared" si="14"/>
        <v/>
      </c>
      <c r="AB61" s="328">
        <f t="shared" si="15"/>
        <v>0</v>
      </c>
      <c r="AC61" s="328" t="str">
        <f t="shared" si="16"/>
        <v/>
      </c>
      <c r="AD61" s="328" t="str">
        <f t="shared" si="17"/>
        <v/>
      </c>
      <c r="AE61" s="329" t="str">
        <f t="shared" si="18"/>
        <v/>
      </c>
      <c r="AF61" s="329" t="str">
        <f t="shared" si="19"/>
        <v/>
      </c>
      <c r="AG61" s="330" t="str">
        <f t="shared" si="20"/>
        <v/>
      </c>
      <c r="AH61" s="329" t="str">
        <f t="shared" si="21"/>
        <v/>
      </c>
      <c r="AI61" s="329" t="str">
        <f t="shared" si="22"/>
        <v/>
      </c>
      <c r="AJ61" s="330" t="str">
        <f t="shared" si="23"/>
        <v/>
      </c>
      <c r="AK61" s="329" t="str">
        <f t="shared" si="24"/>
        <v/>
      </c>
      <c r="AL61" s="329" t="str">
        <f t="shared" si="25"/>
        <v/>
      </c>
      <c r="AM61" s="330" t="str">
        <f t="shared" si="26"/>
        <v/>
      </c>
      <c r="AN61" s="331" t="str">
        <f t="shared" si="27"/>
        <v/>
      </c>
      <c r="AO61" s="332" t="str">
        <f t="shared" si="28"/>
        <v/>
      </c>
      <c r="AP61" s="329" t="str">
        <f t="shared" si="29"/>
        <v/>
      </c>
      <c r="AQ61" s="330" t="str">
        <f t="shared" si="30"/>
        <v/>
      </c>
      <c r="AR61" s="332" t="str">
        <f t="shared" si="31"/>
        <v/>
      </c>
      <c r="AS61" s="329" t="str">
        <f t="shared" si="32"/>
        <v/>
      </c>
      <c r="AT61" s="330" t="str">
        <f t="shared" si="33"/>
        <v/>
      </c>
      <c r="AU61" s="332" t="str">
        <f t="shared" si="34"/>
        <v/>
      </c>
      <c r="AV61" s="329" t="str">
        <f t="shared" si="35"/>
        <v/>
      </c>
      <c r="AW61" s="330" t="str">
        <f t="shared" si="36"/>
        <v/>
      </c>
      <c r="AX61" s="333"/>
      <c r="AY61" s="330" t="str">
        <f t="shared" si="37"/>
        <v/>
      </c>
      <c r="AZ61" s="330" t="str">
        <f t="shared" si="38"/>
        <v/>
      </c>
      <c r="BA61" s="334" t="str">
        <f t="shared" si="39"/>
        <v/>
      </c>
      <c r="BB61" s="335" t="str">
        <f t="shared" si="40"/>
        <v/>
      </c>
      <c r="BC61" s="336" t="str">
        <f t="shared" si="41"/>
        <v/>
      </c>
      <c r="BD61" s="334" t="str">
        <f t="shared" si="42"/>
        <v/>
      </c>
      <c r="BE61" s="335" t="str">
        <f t="shared" si="43"/>
        <v/>
      </c>
      <c r="BF61" s="336" t="str">
        <f t="shared" si="44"/>
        <v/>
      </c>
      <c r="BG61" s="334" t="str">
        <f t="shared" si="45"/>
        <v/>
      </c>
      <c r="BH61" s="337" t="str">
        <f t="shared" si="46"/>
        <v/>
      </c>
      <c r="BI61" s="338" t="str">
        <f t="shared" si="47"/>
        <v/>
      </c>
      <c r="BJ61" s="338" t="str">
        <f t="shared" si="48"/>
        <v/>
      </c>
      <c r="BK61" s="476" t="str">
        <f t="shared" si="49"/>
        <v/>
      </c>
      <c r="BL61" s="339" t="str">
        <f t="shared" si="56"/>
        <v/>
      </c>
      <c r="BM61" s="128" t="str">
        <f t="shared" si="57"/>
        <v/>
      </c>
      <c r="BN61" s="129" t="str">
        <f t="shared" si="58"/>
        <v/>
      </c>
      <c r="BO61" s="130" t="str">
        <f t="shared" si="59"/>
        <v/>
      </c>
      <c r="BP61" s="128" t="str">
        <f t="shared" si="60"/>
        <v/>
      </c>
      <c r="BQ61" s="129" t="str">
        <f t="shared" si="61"/>
        <v/>
      </c>
      <c r="BR61" s="130" t="str">
        <f t="shared" si="62"/>
        <v/>
      </c>
      <c r="BS61" s="128" t="str">
        <f t="shared" si="63"/>
        <v/>
      </c>
      <c r="BT61" s="133" t="str">
        <f t="shared" si="64"/>
        <v/>
      </c>
      <c r="BU61" s="338" t="str">
        <f t="shared" si="50"/>
        <v/>
      </c>
      <c r="BV61" s="338" t="str">
        <f t="shared" si="51"/>
        <v/>
      </c>
      <c r="BW61" s="338" t="str">
        <f t="shared" si="52"/>
        <v/>
      </c>
      <c r="BX61" s="340" t="str">
        <f t="shared" si="53"/>
        <v/>
      </c>
      <c r="BY61" s="341" t="str">
        <f t="shared" si="54"/>
        <v/>
      </c>
    </row>
    <row r="62" spans="1:77" s="5" customFormat="1" ht="15.6" x14ac:dyDescent="0.3">
      <c r="A62" s="134">
        <v>41</v>
      </c>
      <c r="B62" s="323"/>
      <c r="C62" s="22"/>
      <c r="D62" s="696"/>
      <c r="E62" s="698"/>
      <c r="F62" s="700"/>
      <c r="G62" s="48"/>
      <c r="H62" s="324"/>
      <c r="I62" s="324"/>
      <c r="J62" s="325"/>
      <c r="K62" s="326"/>
      <c r="L62" s="38" t="str">
        <f t="shared" si="0"/>
        <v/>
      </c>
      <c r="M62" s="38" t="str">
        <f t="shared" si="1"/>
        <v/>
      </c>
      <c r="N62" s="38" t="str">
        <f t="shared" si="2"/>
        <v/>
      </c>
      <c r="O62" s="39" t="str">
        <f t="shared" si="3"/>
        <v/>
      </c>
      <c r="P62" s="40" t="str">
        <f t="shared" si="55"/>
        <v/>
      </c>
      <c r="Q62" s="75" t="str">
        <f t="shared" si="4"/>
        <v/>
      </c>
      <c r="R62" s="327" t="str">
        <f t="shared" si="5"/>
        <v/>
      </c>
      <c r="S62" s="40" t="str">
        <f t="shared" si="6"/>
        <v/>
      </c>
      <c r="T62" s="75" t="str">
        <f t="shared" si="7"/>
        <v/>
      </c>
      <c r="U62" s="327" t="str">
        <f t="shared" si="8"/>
        <v/>
      </c>
      <c r="V62" s="40" t="str">
        <f t="shared" si="9"/>
        <v/>
      </c>
      <c r="W62" s="75" t="str">
        <f t="shared" si="10"/>
        <v/>
      </c>
      <c r="X62" s="41" t="str">
        <f t="shared" si="11"/>
        <v/>
      </c>
      <c r="Y62" s="41" t="str">
        <f t="shared" si="12"/>
        <v/>
      </c>
      <c r="Z62" s="41" t="str">
        <f t="shared" si="13"/>
        <v/>
      </c>
      <c r="AA62" s="42" t="str">
        <f t="shared" si="14"/>
        <v/>
      </c>
      <c r="AB62" s="328">
        <f t="shared" si="15"/>
        <v>0</v>
      </c>
      <c r="AC62" s="328" t="str">
        <f t="shared" si="16"/>
        <v/>
      </c>
      <c r="AD62" s="328" t="str">
        <f t="shared" si="17"/>
        <v/>
      </c>
      <c r="AE62" s="329" t="str">
        <f t="shared" si="18"/>
        <v/>
      </c>
      <c r="AF62" s="329" t="str">
        <f t="shared" si="19"/>
        <v/>
      </c>
      <c r="AG62" s="330" t="str">
        <f t="shared" si="20"/>
        <v/>
      </c>
      <c r="AH62" s="329" t="str">
        <f t="shared" si="21"/>
        <v/>
      </c>
      <c r="AI62" s="329" t="str">
        <f t="shared" si="22"/>
        <v/>
      </c>
      <c r="AJ62" s="330" t="str">
        <f t="shared" si="23"/>
        <v/>
      </c>
      <c r="AK62" s="329" t="str">
        <f t="shared" si="24"/>
        <v/>
      </c>
      <c r="AL62" s="329" t="str">
        <f t="shared" si="25"/>
        <v/>
      </c>
      <c r="AM62" s="330" t="str">
        <f t="shared" si="26"/>
        <v/>
      </c>
      <c r="AN62" s="331" t="str">
        <f t="shared" si="27"/>
        <v/>
      </c>
      <c r="AO62" s="332" t="str">
        <f t="shared" si="28"/>
        <v/>
      </c>
      <c r="AP62" s="329" t="str">
        <f t="shared" si="29"/>
        <v/>
      </c>
      <c r="AQ62" s="330" t="str">
        <f t="shared" si="30"/>
        <v/>
      </c>
      <c r="AR62" s="332" t="str">
        <f t="shared" si="31"/>
        <v/>
      </c>
      <c r="AS62" s="329" t="str">
        <f t="shared" si="32"/>
        <v/>
      </c>
      <c r="AT62" s="330" t="str">
        <f t="shared" si="33"/>
        <v/>
      </c>
      <c r="AU62" s="332" t="str">
        <f t="shared" si="34"/>
        <v/>
      </c>
      <c r="AV62" s="329" t="str">
        <f t="shared" si="35"/>
        <v/>
      </c>
      <c r="AW62" s="330" t="str">
        <f t="shared" si="36"/>
        <v/>
      </c>
      <c r="AX62" s="333"/>
      <c r="AY62" s="330" t="str">
        <f t="shared" si="37"/>
        <v/>
      </c>
      <c r="AZ62" s="330" t="str">
        <f t="shared" si="38"/>
        <v/>
      </c>
      <c r="BA62" s="334" t="str">
        <f t="shared" si="39"/>
        <v/>
      </c>
      <c r="BB62" s="335" t="str">
        <f t="shared" si="40"/>
        <v/>
      </c>
      <c r="BC62" s="336" t="str">
        <f t="shared" si="41"/>
        <v/>
      </c>
      <c r="BD62" s="334" t="str">
        <f t="shared" si="42"/>
        <v/>
      </c>
      <c r="BE62" s="335" t="str">
        <f t="shared" si="43"/>
        <v/>
      </c>
      <c r="BF62" s="336" t="str">
        <f t="shared" si="44"/>
        <v/>
      </c>
      <c r="BG62" s="334" t="str">
        <f t="shared" si="45"/>
        <v/>
      </c>
      <c r="BH62" s="337" t="str">
        <f t="shared" si="46"/>
        <v/>
      </c>
      <c r="BI62" s="338" t="str">
        <f t="shared" si="47"/>
        <v/>
      </c>
      <c r="BJ62" s="338" t="str">
        <f t="shared" si="48"/>
        <v/>
      </c>
      <c r="BK62" s="476" t="str">
        <f t="shared" si="49"/>
        <v/>
      </c>
      <c r="BL62" s="339" t="str">
        <f t="shared" si="56"/>
        <v/>
      </c>
      <c r="BM62" s="128" t="str">
        <f t="shared" si="57"/>
        <v/>
      </c>
      <c r="BN62" s="129" t="str">
        <f t="shared" si="58"/>
        <v/>
      </c>
      <c r="BO62" s="130" t="str">
        <f t="shared" si="59"/>
        <v/>
      </c>
      <c r="BP62" s="128" t="str">
        <f t="shared" si="60"/>
        <v/>
      </c>
      <c r="BQ62" s="129" t="str">
        <f t="shared" si="61"/>
        <v/>
      </c>
      <c r="BR62" s="130" t="str">
        <f t="shared" si="62"/>
        <v/>
      </c>
      <c r="BS62" s="128" t="str">
        <f t="shared" si="63"/>
        <v/>
      </c>
      <c r="BT62" s="133" t="str">
        <f t="shared" si="64"/>
        <v/>
      </c>
      <c r="BU62" s="338" t="str">
        <f t="shared" si="50"/>
        <v/>
      </c>
      <c r="BV62" s="338" t="str">
        <f t="shared" si="51"/>
        <v/>
      </c>
      <c r="BW62" s="338" t="str">
        <f t="shared" si="52"/>
        <v/>
      </c>
      <c r="BX62" s="340" t="str">
        <f t="shared" si="53"/>
        <v/>
      </c>
      <c r="BY62" s="341" t="str">
        <f t="shared" si="54"/>
        <v/>
      </c>
    </row>
    <row r="63" spans="1:77" s="5" customFormat="1" ht="15.6" x14ac:dyDescent="0.3">
      <c r="A63" s="134">
        <v>42</v>
      </c>
      <c r="B63" s="323"/>
      <c r="C63" s="22"/>
      <c r="D63" s="696"/>
      <c r="E63" s="698"/>
      <c r="F63" s="700"/>
      <c r="G63" s="48"/>
      <c r="H63" s="324"/>
      <c r="I63" s="324"/>
      <c r="J63" s="325"/>
      <c r="K63" s="326"/>
      <c r="L63" s="38" t="str">
        <f t="shared" si="0"/>
        <v/>
      </c>
      <c r="M63" s="38" t="str">
        <f t="shared" si="1"/>
        <v/>
      </c>
      <c r="N63" s="38" t="str">
        <f t="shared" si="2"/>
        <v/>
      </c>
      <c r="O63" s="39" t="str">
        <f t="shared" si="3"/>
        <v/>
      </c>
      <c r="P63" s="40" t="str">
        <f t="shared" si="55"/>
        <v/>
      </c>
      <c r="Q63" s="75" t="str">
        <f t="shared" si="4"/>
        <v/>
      </c>
      <c r="R63" s="327" t="str">
        <f t="shared" si="5"/>
        <v/>
      </c>
      <c r="S63" s="40" t="str">
        <f t="shared" si="6"/>
        <v/>
      </c>
      <c r="T63" s="75" t="str">
        <f t="shared" si="7"/>
        <v/>
      </c>
      <c r="U63" s="327" t="str">
        <f t="shared" si="8"/>
        <v/>
      </c>
      <c r="V63" s="40" t="str">
        <f t="shared" si="9"/>
        <v/>
      </c>
      <c r="W63" s="75" t="str">
        <f t="shared" si="10"/>
        <v/>
      </c>
      <c r="X63" s="41" t="str">
        <f t="shared" si="11"/>
        <v/>
      </c>
      <c r="Y63" s="41" t="str">
        <f t="shared" si="12"/>
        <v/>
      </c>
      <c r="Z63" s="41" t="str">
        <f t="shared" si="13"/>
        <v/>
      </c>
      <c r="AA63" s="42" t="str">
        <f t="shared" si="14"/>
        <v/>
      </c>
      <c r="AB63" s="328">
        <f t="shared" si="15"/>
        <v>0</v>
      </c>
      <c r="AC63" s="328" t="str">
        <f t="shared" si="16"/>
        <v/>
      </c>
      <c r="AD63" s="328" t="str">
        <f t="shared" si="17"/>
        <v/>
      </c>
      <c r="AE63" s="329" t="str">
        <f t="shared" si="18"/>
        <v/>
      </c>
      <c r="AF63" s="329" t="str">
        <f t="shared" si="19"/>
        <v/>
      </c>
      <c r="AG63" s="330" t="str">
        <f t="shared" si="20"/>
        <v/>
      </c>
      <c r="AH63" s="329" t="str">
        <f t="shared" si="21"/>
        <v/>
      </c>
      <c r="AI63" s="329" t="str">
        <f t="shared" si="22"/>
        <v/>
      </c>
      <c r="AJ63" s="330" t="str">
        <f t="shared" si="23"/>
        <v/>
      </c>
      <c r="AK63" s="329" t="str">
        <f t="shared" si="24"/>
        <v/>
      </c>
      <c r="AL63" s="329" t="str">
        <f t="shared" si="25"/>
        <v/>
      </c>
      <c r="AM63" s="330" t="str">
        <f t="shared" si="26"/>
        <v/>
      </c>
      <c r="AN63" s="331" t="str">
        <f t="shared" si="27"/>
        <v/>
      </c>
      <c r="AO63" s="332" t="str">
        <f t="shared" si="28"/>
        <v/>
      </c>
      <c r="AP63" s="329" t="str">
        <f t="shared" si="29"/>
        <v/>
      </c>
      <c r="AQ63" s="330" t="str">
        <f t="shared" si="30"/>
        <v/>
      </c>
      <c r="AR63" s="332" t="str">
        <f t="shared" si="31"/>
        <v/>
      </c>
      <c r="AS63" s="329" t="str">
        <f t="shared" si="32"/>
        <v/>
      </c>
      <c r="AT63" s="330" t="str">
        <f t="shared" si="33"/>
        <v/>
      </c>
      <c r="AU63" s="332" t="str">
        <f t="shared" si="34"/>
        <v/>
      </c>
      <c r="AV63" s="329" t="str">
        <f t="shared" si="35"/>
        <v/>
      </c>
      <c r="AW63" s="330" t="str">
        <f t="shared" si="36"/>
        <v/>
      </c>
      <c r="AX63" s="333"/>
      <c r="AY63" s="330" t="str">
        <f t="shared" si="37"/>
        <v/>
      </c>
      <c r="AZ63" s="330" t="str">
        <f t="shared" si="38"/>
        <v/>
      </c>
      <c r="BA63" s="334" t="str">
        <f t="shared" si="39"/>
        <v/>
      </c>
      <c r="BB63" s="335" t="str">
        <f t="shared" si="40"/>
        <v/>
      </c>
      <c r="BC63" s="336" t="str">
        <f t="shared" si="41"/>
        <v/>
      </c>
      <c r="BD63" s="334" t="str">
        <f t="shared" si="42"/>
        <v/>
      </c>
      <c r="BE63" s="335" t="str">
        <f t="shared" si="43"/>
        <v/>
      </c>
      <c r="BF63" s="336" t="str">
        <f t="shared" si="44"/>
        <v/>
      </c>
      <c r="BG63" s="334" t="str">
        <f t="shared" si="45"/>
        <v/>
      </c>
      <c r="BH63" s="337" t="str">
        <f t="shared" si="46"/>
        <v/>
      </c>
      <c r="BI63" s="338" t="str">
        <f t="shared" si="47"/>
        <v/>
      </c>
      <c r="BJ63" s="338" t="str">
        <f t="shared" si="48"/>
        <v/>
      </c>
      <c r="BK63" s="476" t="str">
        <f t="shared" si="49"/>
        <v/>
      </c>
      <c r="BL63" s="339" t="str">
        <f t="shared" si="56"/>
        <v/>
      </c>
      <c r="BM63" s="128" t="str">
        <f t="shared" si="57"/>
        <v/>
      </c>
      <c r="BN63" s="129" t="str">
        <f t="shared" si="58"/>
        <v/>
      </c>
      <c r="BO63" s="130" t="str">
        <f t="shared" si="59"/>
        <v/>
      </c>
      <c r="BP63" s="128" t="str">
        <f t="shared" si="60"/>
        <v/>
      </c>
      <c r="BQ63" s="129" t="str">
        <f t="shared" si="61"/>
        <v/>
      </c>
      <c r="BR63" s="130" t="str">
        <f t="shared" si="62"/>
        <v/>
      </c>
      <c r="BS63" s="128" t="str">
        <f t="shared" si="63"/>
        <v/>
      </c>
      <c r="BT63" s="133" t="str">
        <f t="shared" si="64"/>
        <v/>
      </c>
      <c r="BU63" s="338" t="str">
        <f t="shared" si="50"/>
        <v/>
      </c>
      <c r="BV63" s="338" t="str">
        <f t="shared" si="51"/>
        <v/>
      </c>
      <c r="BW63" s="338" t="str">
        <f t="shared" si="52"/>
        <v/>
      </c>
      <c r="BX63" s="340" t="str">
        <f t="shared" si="53"/>
        <v/>
      </c>
      <c r="BY63" s="341" t="str">
        <f t="shared" si="54"/>
        <v/>
      </c>
    </row>
    <row r="64" spans="1:77" s="5" customFormat="1" ht="15.6" x14ac:dyDescent="0.3">
      <c r="A64" s="134">
        <v>43</v>
      </c>
      <c r="B64" s="323"/>
      <c r="C64" s="22"/>
      <c r="D64" s="696"/>
      <c r="E64" s="698"/>
      <c r="F64" s="700"/>
      <c r="G64" s="48"/>
      <c r="H64" s="324"/>
      <c r="I64" s="324"/>
      <c r="J64" s="325"/>
      <c r="K64" s="326"/>
      <c r="L64" s="38" t="str">
        <f t="shared" si="0"/>
        <v/>
      </c>
      <c r="M64" s="38" t="str">
        <f t="shared" si="1"/>
        <v/>
      </c>
      <c r="N64" s="38" t="str">
        <f t="shared" si="2"/>
        <v/>
      </c>
      <c r="O64" s="39" t="str">
        <f t="shared" si="3"/>
        <v/>
      </c>
      <c r="P64" s="40" t="str">
        <f t="shared" si="55"/>
        <v/>
      </c>
      <c r="Q64" s="75" t="str">
        <f t="shared" si="4"/>
        <v/>
      </c>
      <c r="R64" s="327" t="str">
        <f t="shared" si="5"/>
        <v/>
      </c>
      <c r="S64" s="40" t="str">
        <f t="shared" si="6"/>
        <v/>
      </c>
      <c r="T64" s="75" t="str">
        <f t="shared" si="7"/>
        <v/>
      </c>
      <c r="U64" s="327" t="str">
        <f t="shared" si="8"/>
        <v/>
      </c>
      <c r="V64" s="40" t="str">
        <f t="shared" si="9"/>
        <v/>
      </c>
      <c r="W64" s="75" t="str">
        <f t="shared" si="10"/>
        <v/>
      </c>
      <c r="X64" s="41" t="str">
        <f t="shared" si="11"/>
        <v/>
      </c>
      <c r="Y64" s="41" t="str">
        <f t="shared" si="12"/>
        <v/>
      </c>
      <c r="Z64" s="41" t="str">
        <f t="shared" si="13"/>
        <v/>
      </c>
      <c r="AA64" s="42" t="str">
        <f t="shared" si="14"/>
        <v/>
      </c>
      <c r="AB64" s="328">
        <f t="shared" si="15"/>
        <v>0</v>
      </c>
      <c r="AC64" s="328" t="str">
        <f t="shared" si="16"/>
        <v/>
      </c>
      <c r="AD64" s="328" t="str">
        <f t="shared" si="17"/>
        <v/>
      </c>
      <c r="AE64" s="329" t="str">
        <f t="shared" si="18"/>
        <v/>
      </c>
      <c r="AF64" s="329" t="str">
        <f t="shared" si="19"/>
        <v/>
      </c>
      <c r="AG64" s="330" t="str">
        <f t="shared" si="20"/>
        <v/>
      </c>
      <c r="AH64" s="329" t="str">
        <f t="shared" si="21"/>
        <v/>
      </c>
      <c r="AI64" s="329" t="str">
        <f t="shared" si="22"/>
        <v/>
      </c>
      <c r="AJ64" s="330" t="str">
        <f t="shared" si="23"/>
        <v/>
      </c>
      <c r="AK64" s="329" t="str">
        <f t="shared" si="24"/>
        <v/>
      </c>
      <c r="AL64" s="329" t="str">
        <f t="shared" si="25"/>
        <v/>
      </c>
      <c r="AM64" s="330" t="str">
        <f t="shared" si="26"/>
        <v/>
      </c>
      <c r="AN64" s="331" t="str">
        <f t="shared" si="27"/>
        <v/>
      </c>
      <c r="AO64" s="332" t="str">
        <f t="shared" si="28"/>
        <v/>
      </c>
      <c r="AP64" s="329" t="str">
        <f t="shared" si="29"/>
        <v/>
      </c>
      <c r="AQ64" s="330" t="str">
        <f t="shared" si="30"/>
        <v/>
      </c>
      <c r="AR64" s="332" t="str">
        <f t="shared" si="31"/>
        <v/>
      </c>
      <c r="AS64" s="329" t="str">
        <f t="shared" si="32"/>
        <v/>
      </c>
      <c r="AT64" s="330" t="str">
        <f t="shared" si="33"/>
        <v/>
      </c>
      <c r="AU64" s="332" t="str">
        <f t="shared" si="34"/>
        <v/>
      </c>
      <c r="AV64" s="329" t="str">
        <f t="shared" si="35"/>
        <v/>
      </c>
      <c r="AW64" s="330" t="str">
        <f t="shared" si="36"/>
        <v/>
      </c>
      <c r="AX64" s="333"/>
      <c r="AY64" s="330" t="str">
        <f t="shared" si="37"/>
        <v/>
      </c>
      <c r="AZ64" s="330" t="str">
        <f t="shared" si="38"/>
        <v/>
      </c>
      <c r="BA64" s="334" t="str">
        <f t="shared" si="39"/>
        <v/>
      </c>
      <c r="BB64" s="335" t="str">
        <f t="shared" si="40"/>
        <v/>
      </c>
      <c r="BC64" s="336" t="str">
        <f t="shared" si="41"/>
        <v/>
      </c>
      <c r="BD64" s="334" t="str">
        <f t="shared" si="42"/>
        <v/>
      </c>
      <c r="BE64" s="335" t="str">
        <f t="shared" si="43"/>
        <v/>
      </c>
      <c r="BF64" s="336" t="str">
        <f t="shared" si="44"/>
        <v/>
      </c>
      <c r="BG64" s="334" t="str">
        <f t="shared" si="45"/>
        <v/>
      </c>
      <c r="BH64" s="337" t="str">
        <f t="shared" si="46"/>
        <v/>
      </c>
      <c r="BI64" s="338" t="str">
        <f t="shared" si="47"/>
        <v/>
      </c>
      <c r="BJ64" s="338" t="str">
        <f t="shared" si="48"/>
        <v/>
      </c>
      <c r="BK64" s="476" t="str">
        <f t="shared" si="49"/>
        <v/>
      </c>
      <c r="BL64" s="339" t="str">
        <f t="shared" si="56"/>
        <v/>
      </c>
      <c r="BM64" s="128" t="str">
        <f t="shared" si="57"/>
        <v/>
      </c>
      <c r="BN64" s="129" t="str">
        <f t="shared" si="58"/>
        <v/>
      </c>
      <c r="BO64" s="130" t="str">
        <f t="shared" si="59"/>
        <v/>
      </c>
      <c r="BP64" s="128" t="str">
        <f t="shared" si="60"/>
        <v/>
      </c>
      <c r="BQ64" s="129" t="str">
        <f t="shared" si="61"/>
        <v/>
      </c>
      <c r="BR64" s="130" t="str">
        <f t="shared" si="62"/>
        <v/>
      </c>
      <c r="BS64" s="128" t="str">
        <f t="shared" si="63"/>
        <v/>
      </c>
      <c r="BT64" s="133" t="str">
        <f t="shared" si="64"/>
        <v/>
      </c>
      <c r="BU64" s="338" t="str">
        <f t="shared" si="50"/>
        <v/>
      </c>
      <c r="BV64" s="338" t="str">
        <f t="shared" si="51"/>
        <v/>
      </c>
      <c r="BW64" s="338" t="str">
        <f t="shared" si="52"/>
        <v/>
      </c>
      <c r="BX64" s="340" t="str">
        <f t="shared" si="53"/>
        <v/>
      </c>
      <c r="BY64" s="341" t="str">
        <f t="shared" si="54"/>
        <v/>
      </c>
    </row>
    <row r="65" spans="1:77" s="5" customFormat="1" ht="15.6" x14ac:dyDescent="0.3">
      <c r="A65" s="134">
        <v>44</v>
      </c>
      <c r="B65" s="323"/>
      <c r="C65" s="22"/>
      <c r="D65" s="696"/>
      <c r="E65" s="698"/>
      <c r="F65" s="700"/>
      <c r="G65" s="48"/>
      <c r="H65" s="324"/>
      <c r="I65" s="324"/>
      <c r="J65" s="325"/>
      <c r="K65" s="326"/>
      <c r="L65" s="38" t="str">
        <f t="shared" si="0"/>
        <v/>
      </c>
      <c r="M65" s="38" t="str">
        <f t="shared" si="1"/>
        <v/>
      </c>
      <c r="N65" s="38" t="str">
        <f t="shared" si="2"/>
        <v/>
      </c>
      <c r="O65" s="39" t="str">
        <f t="shared" si="3"/>
        <v/>
      </c>
      <c r="P65" s="40" t="str">
        <f t="shared" si="55"/>
        <v/>
      </c>
      <c r="Q65" s="75" t="str">
        <f t="shared" si="4"/>
        <v/>
      </c>
      <c r="R65" s="327" t="str">
        <f t="shared" si="5"/>
        <v/>
      </c>
      <c r="S65" s="40" t="str">
        <f t="shared" si="6"/>
        <v/>
      </c>
      <c r="T65" s="75" t="str">
        <f t="shared" si="7"/>
        <v/>
      </c>
      <c r="U65" s="327" t="str">
        <f t="shared" si="8"/>
        <v/>
      </c>
      <c r="V65" s="40" t="str">
        <f t="shared" si="9"/>
        <v/>
      </c>
      <c r="W65" s="75" t="str">
        <f t="shared" si="10"/>
        <v/>
      </c>
      <c r="X65" s="41" t="str">
        <f t="shared" si="11"/>
        <v/>
      </c>
      <c r="Y65" s="41" t="str">
        <f t="shared" si="12"/>
        <v/>
      </c>
      <c r="Z65" s="41" t="str">
        <f t="shared" si="13"/>
        <v/>
      </c>
      <c r="AA65" s="42" t="str">
        <f t="shared" si="14"/>
        <v/>
      </c>
      <c r="AB65" s="328">
        <f t="shared" si="15"/>
        <v>0</v>
      </c>
      <c r="AC65" s="328" t="str">
        <f t="shared" si="16"/>
        <v/>
      </c>
      <c r="AD65" s="328" t="str">
        <f t="shared" si="17"/>
        <v/>
      </c>
      <c r="AE65" s="329" t="str">
        <f t="shared" si="18"/>
        <v/>
      </c>
      <c r="AF65" s="329" t="str">
        <f t="shared" si="19"/>
        <v/>
      </c>
      <c r="AG65" s="330" t="str">
        <f t="shared" si="20"/>
        <v/>
      </c>
      <c r="AH65" s="329" t="str">
        <f t="shared" si="21"/>
        <v/>
      </c>
      <c r="AI65" s="329" t="str">
        <f t="shared" si="22"/>
        <v/>
      </c>
      <c r="AJ65" s="330" t="str">
        <f t="shared" si="23"/>
        <v/>
      </c>
      <c r="AK65" s="329" t="str">
        <f t="shared" si="24"/>
        <v/>
      </c>
      <c r="AL65" s="329" t="str">
        <f t="shared" si="25"/>
        <v/>
      </c>
      <c r="AM65" s="330" t="str">
        <f t="shared" si="26"/>
        <v/>
      </c>
      <c r="AN65" s="331" t="str">
        <f t="shared" si="27"/>
        <v/>
      </c>
      <c r="AO65" s="332" t="str">
        <f t="shared" si="28"/>
        <v/>
      </c>
      <c r="AP65" s="329" t="str">
        <f t="shared" si="29"/>
        <v/>
      </c>
      <c r="AQ65" s="330" t="str">
        <f t="shared" si="30"/>
        <v/>
      </c>
      <c r="AR65" s="332" t="str">
        <f t="shared" si="31"/>
        <v/>
      </c>
      <c r="AS65" s="329" t="str">
        <f t="shared" si="32"/>
        <v/>
      </c>
      <c r="AT65" s="330" t="str">
        <f t="shared" si="33"/>
        <v/>
      </c>
      <c r="AU65" s="332" t="str">
        <f t="shared" si="34"/>
        <v/>
      </c>
      <c r="AV65" s="329" t="str">
        <f t="shared" si="35"/>
        <v/>
      </c>
      <c r="AW65" s="330" t="str">
        <f t="shared" si="36"/>
        <v/>
      </c>
      <c r="AX65" s="333"/>
      <c r="AY65" s="330" t="str">
        <f t="shared" si="37"/>
        <v/>
      </c>
      <c r="AZ65" s="330" t="str">
        <f t="shared" si="38"/>
        <v/>
      </c>
      <c r="BA65" s="334" t="str">
        <f t="shared" si="39"/>
        <v/>
      </c>
      <c r="BB65" s="335" t="str">
        <f t="shared" si="40"/>
        <v/>
      </c>
      <c r="BC65" s="336" t="str">
        <f t="shared" si="41"/>
        <v/>
      </c>
      <c r="BD65" s="334" t="str">
        <f t="shared" si="42"/>
        <v/>
      </c>
      <c r="BE65" s="335" t="str">
        <f t="shared" si="43"/>
        <v/>
      </c>
      <c r="BF65" s="336" t="str">
        <f t="shared" si="44"/>
        <v/>
      </c>
      <c r="BG65" s="334" t="str">
        <f t="shared" si="45"/>
        <v/>
      </c>
      <c r="BH65" s="337" t="str">
        <f t="shared" si="46"/>
        <v/>
      </c>
      <c r="BI65" s="338" t="str">
        <f t="shared" si="47"/>
        <v/>
      </c>
      <c r="BJ65" s="338" t="str">
        <f t="shared" si="48"/>
        <v/>
      </c>
      <c r="BK65" s="476" t="str">
        <f t="shared" si="49"/>
        <v/>
      </c>
      <c r="BL65" s="339" t="str">
        <f t="shared" si="56"/>
        <v/>
      </c>
      <c r="BM65" s="128" t="str">
        <f t="shared" si="57"/>
        <v/>
      </c>
      <c r="BN65" s="129" t="str">
        <f t="shared" si="58"/>
        <v/>
      </c>
      <c r="BO65" s="130" t="str">
        <f t="shared" si="59"/>
        <v/>
      </c>
      <c r="BP65" s="128" t="str">
        <f t="shared" si="60"/>
        <v/>
      </c>
      <c r="BQ65" s="129" t="str">
        <f t="shared" si="61"/>
        <v/>
      </c>
      <c r="BR65" s="130" t="str">
        <f t="shared" si="62"/>
        <v/>
      </c>
      <c r="BS65" s="128" t="str">
        <f t="shared" si="63"/>
        <v/>
      </c>
      <c r="BT65" s="133" t="str">
        <f t="shared" si="64"/>
        <v/>
      </c>
      <c r="BU65" s="338" t="str">
        <f t="shared" si="50"/>
        <v/>
      </c>
      <c r="BV65" s="338" t="str">
        <f t="shared" si="51"/>
        <v/>
      </c>
      <c r="BW65" s="338" t="str">
        <f t="shared" si="52"/>
        <v/>
      </c>
      <c r="BX65" s="340" t="str">
        <f t="shared" si="53"/>
        <v/>
      </c>
      <c r="BY65" s="341" t="str">
        <f t="shared" si="54"/>
        <v/>
      </c>
    </row>
    <row r="66" spans="1:77" s="5" customFormat="1" ht="15.6" x14ac:dyDescent="0.3">
      <c r="A66" s="134">
        <v>45</v>
      </c>
      <c r="B66" s="323"/>
      <c r="C66" s="22"/>
      <c r="D66" s="696"/>
      <c r="E66" s="698"/>
      <c r="F66" s="700"/>
      <c r="G66" s="48"/>
      <c r="H66" s="324"/>
      <c r="I66" s="324"/>
      <c r="J66" s="325"/>
      <c r="K66" s="326"/>
      <c r="L66" s="38" t="str">
        <f t="shared" si="0"/>
        <v/>
      </c>
      <c r="M66" s="38" t="str">
        <f t="shared" si="1"/>
        <v/>
      </c>
      <c r="N66" s="38" t="str">
        <f t="shared" si="2"/>
        <v/>
      </c>
      <c r="O66" s="39" t="str">
        <f t="shared" si="3"/>
        <v/>
      </c>
      <c r="P66" s="40" t="str">
        <f t="shared" si="55"/>
        <v/>
      </c>
      <c r="Q66" s="75" t="str">
        <f t="shared" si="4"/>
        <v/>
      </c>
      <c r="R66" s="327" t="str">
        <f t="shared" si="5"/>
        <v/>
      </c>
      <c r="S66" s="40" t="str">
        <f t="shared" si="6"/>
        <v/>
      </c>
      <c r="T66" s="75" t="str">
        <f t="shared" si="7"/>
        <v/>
      </c>
      <c r="U66" s="327" t="str">
        <f t="shared" si="8"/>
        <v/>
      </c>
      <c r="V66" s="40" t="str">
        <f t="shared" si="9"/>
        <v/>
      </c>
      <c r="W66" s="75" t="str">
        <f t="shared" si="10"/>
        <v/>
      </c>
      <c r="X66" s="41" t="str">
        <f t="shared" si="11"/>
        <v/>
      </c>
      <c r="Y66" s="41" t="str">
        <f t="shared" si="12"/>
        <v/>
      </c>
      <c r="Z66" s="41" t="str">
        <f t="shared" si="13"/>
        <v/>
      </c>
      <c r="AA66" s="42" t="str">
        <f t="shared" si="14"/>
        <v/>
      </c>
      <c r="AB66" s="328">
        <f t="shared" si="15"/>
        <v>0</v>
      </c>
      <c r="AC66" s="328" t="str">
        <f t="shared" si="16"/>
        <v/>
      </c>
      <c r="AD66" s="328" t="str">
        <f t="shared" si="17"/>
        <v/>
      </c>
      <c r="AE66" s="329" t="str">
        <f t="shared" si="18"/>
        <v/>
      </c>
      <c r="AF66" s="329" t="str">
        <f t="shared" si="19"/>
        <v/>
      </c>
      <c r="AG66" s="330" t="str">
        <f t="shared" si="20"/>
        <v/>
      </c>
      <c r="AH66" s="329" t="str">
        <f t="shared" si="21"/>
        <v/>
      </c>
      <c r="AI66" s="329" t="str">
        <f t="shared" si="22"/>
        <v/>
      </c>
      <c r="AJ66" s="330" t="str">
        <f t="shared" si="23"/>
        <v/>
      </c>
      <c r="AK66" s="329" t="str">
        <f t="shared" si="24"/>
        <v/>
      </c>
      <c r="AL66" s="329" t="str">
        <f t="shared" si="25"/>
        <v/>
      </c>
      <c r="AM66" s="330" t="str">
        <f t="shared" si="26"/>
        <v/>
      </c>
      <c r="AN66" s="331" t="str">
        <f t="shared" si="27"/>
        <v/>
      </c>
      <c r="AO66" s="332" t="str">
        <f t="shared" si="28"/>
        <v/>
      </c>
      <c r="AP66" s="329" t="str">
        <f t="shared" si="29"/>
        <v/>
      </c>
      <c r="AQ66" s="330" t="str">
        <f t="shared" si="30"/>
        <v/>
      </c>
      <c r="AR66" s="332" t="str">
        <f t="shared" si="31"/>
        <v/>
      </c>
      <c r="AS66" s="329" t="str">
        <f t="shared" si="32"/>
        <v/>
      </c>
      <c r="AT66" s="330" t="str">
        <f t="shared" si="33"/>
        <v/>
      </c>
      <c r="AU66" s="332" t="str">
        <f t="shared" si="34"/>
        <v/>
      </c>
      <c r="AV66" s="329" t="str">
        <f t="shared" si="35"/>
        <v/>
      </c>
      <c r="AW66" s="330" t="str">
        <f t="shared" si="36"/>
        <v/>
      </c>
      <c r="AX66" s="333"/>
      <c r="AY66" s="330" t="str">
        <f t="shared" si="37"/>
        <v/>
      </c>
      <c r="AZ66" s="330" t="str">
        <f t="shared" si="38"/>
        <v/>
      </c>
      <c r="BA66" s="334" t="str">
        <f t="shared" si="39"/>
        <v/>
      </c>
      <c r="BB66" s="335" t="str">
        <f t="shared" si="40"/>
        <v/>
      </c>
      <c r="BC66" s="336" t="str">
        <f t="shared" si="41"/>
        <v/>
      </c>
      <c r="BD66" s="334" t="str">
        <f t="shared" si="42"/>
        <v/>
      </c>
      <c r="BE66" s="335" t="str">
        <f t="shared" si="43"/>
        <v/>
      </c>
      <c r="BF66" s="336" t="str">
        <f t="shared" si="44"/>
        <v/>
      </c>
      <c r="BG66" s="334" t="str">
        <f t="shared" si="45"/>
        <v/>
      </c>
      <c r="BH66" s="337" t="str">
        <f t="shared" si="46"/>
        <v/>
      </c>
      <c r="BI66" s="338" t="str">
        <f t="shared" si="47"/>
        <v/>
      </c>
      <c r="BJ66" s="338" t="str">
        <f t="shared" si="48"/>
        <v/>
      </c>
      <c r="BK66" s="476" t="str">
        <f t="shared" si="49"/>
        <v/>
      </c>
      <c r="BL66" s="339" t="str">
        <f t="shared" si="56"/>
        <v/>
      </c>
      <c r="BM66" s="128" t="str">
        <f t="shared" si="57"/>
        <v/>
      </c>
      <c r="BN66" s="129" t="str">
        <f t="shared" si="58"/>
        <v/>
      </c>
      <c r="BO66" s="130" t="str">
        <f t="shared" si="59"/>
        <v/>
      </c>
      <c r="BP66" s="128" t="str">
        <f t="shared" si="60"/>
        <v/>
      </c>
      <c r="BQ66" s="129" t="str">
        <f t="shared" si="61"/>
        <v/>
      </c>
      <c r="BR66" s="130" t="str">
        <f t="shared" si="62"/>
        <v/>
      </c>
      <c r="BS66" s="128" t="str">
        <f t="shared" si="63"/>
        <v/>
      </c>
      <c r="BT66" s="133" t="str">
        <f t="shared" si="64"/>
        <v/>
      </c>
      <c r="BU66" s="338" t="str">
        <f t="shared" si="50"/>
        <v/>
      </c>
      <c r="BV66" s="338" t="str">
        <f t="shared" si="51"/>
        <v/>
      </c>
      <c r="BW66" s="338" t="str">
        <f t="shared" si="52"/>
        <v/>
      </c>
      <c r="BX66" s="340" t="str">
        <f t="shared" si="53"/>
        <v/>
      </c>
      <c r="BY66" s="341" t="str">
        <f t="shared" si="54"/>
        <v/>
      </c>
    </row>
    <row r="67" spans="1:77" s="5" customFormat="1" ht="15.6" x14ac:dyDescent="0.3">
      <c r="A67" s="134">
        <v>46</v>
      </c>
      <c r="B67" s="323"/>
      <c r="C67" s="22"/>
      <c r="D67" s="696"/>
      <c r="E67" s="698"/>
      <c r="F67" s="700"/>
      <c r="G67" s="48"/>
      <c r="H67" s="324"/>
      <c r="I67" s="324"/>
      <c r="J67" s="325"/>
      <c r="K67" s="326"/>
      <c r="L67" s="38" t="str">
        <f t="shared" si="0"/>
        <v/>
      </c>
      <c r="M67" s="38" t="str">
        <f t="shared" si="1"/>
        <v/>
      </c>
      <c r="N67" s="38" t="str">
        <f t="shared" si="2"/>
        <v/>
      </c>
      <c r="O67" s="39" t="str">
        <f t="shared" si="3"/>
        <v/>
      </c>
      <c r="P67" s="40" t="str">
        <f t="shared" si="55"/>
        <v/>
      </c>
      <c r="Q67" s="75" t="str">
        <f t="shared" si="4"/>
        <v/>
      </c>
      <c r="R67" s="327" t="str">
        <f t="shared" si="5"/>
        <v/>
      </c>
      <c r="S67" s="40" t="str">
        <f t="shared" si="6"/>
        <v/>
      </c>
      <c r="T67" s="75" t="str">
        <f t="shared" si="7"/>
        <v/>
      </c>
      <c r="U67" s="327" t="str">
        <f t="shared" si="8"/>
        <v/>
      </c>
      <c r="V67" s="40" t="str">
        <f t="shared" si="9"/>
        <v/>
      </c>
      <c r="W67" s="75" t="str">
        <f t="shared" si="10"/>
        <v/>
      </c>
      <c r="X67" s="41" t="str">
        <f t="shared" si="11"/>
        <v/>
      </c>
      <c r="Y67" s="41" t="str">
        <f t="shared" si="12"/>
        <v/>
      </c>
      <c r="Z67" s="41" t="str">
        <f t="shared" si="13"/>
        <v/>
      </c>
      <c r="AA67" s="42" t="str">
        <f t="shared" si="14"/>
        <v/>
      </c>
      <c r="AB67" s="328">
        <f t="shared" si="15"/>
        <v>0</v>
      </c>
      <c r="AC67" s="328" t="str">
        <f t="shared" si="16"/>
        <v/>
      </c>
      <c r="AD67" s="328" t="str">
        <f t="shared" si="17"/>
        <v/>
      </c>
      <c r="AE67" s="329" t="str">
        <f t="shared" si="18"/>
        <v/>
      </c>
      <c r="AF67" s="329" t="str">
        <f t="shared" si="19"/>
        <v/>
      </c>
      <c r="AG67" s="330" t="str">
        <f t="shared" si="20"/>
        <v/>
      </c>
      <c r="AH67" s="329" t="str">
        <f t="shared" si="21"/>
        <v/>
      </c>
      <c r="AI67" s="329" t="str">
        <f t="shared" si="22"/>
        <v/>
      </c>
      <c r="AJ67" s="330" t="str">
        <f t="shared" si="23"/>
        <v/>
      </c>
      <c r="AK67" s="329" t="str">
        <f t="shared" si="24"/>
        <v/>
      </c>
      <c r="AL67" s="329" t="str">
        <f t="shared" si="25"/>
        <v/>
      </c>
      <c r="AM67" s="330" t="str">
        <f t="shared" si="26"/>
        <v/>
      </c>
      <c r="AN67" s="331" t="str">
        <f t="shared" si="27"/>
        <v/>
      </c>
      <c r="AO67" s="332" t="str">
        <f t="shared" si="28"/>
        <v/>
      </c>
      <c r="AP67" s="329" t="str">
        <f t="shared" si="29"/>
        <v/>
      </c>
      <c r="AQ67" s="330" t="str">
        <f t="shared" si="30"/>
        <v/>
      </c>
      <c r="AR67" s="332" t="str">
        <f t="shared" si="31"/>
        <v/>
      </c>
      <c r="AS67" s="329" t="str">
        <f t="shared" si="32"/>
        <v/>
      </c>
      <c r="AT67" s="330" t="str">
        <f t="shared" si="33"/>
        <v/>
      </c>
      <c r="AU67" s="332" t="str">
        <f t="shared" si="34"/>
        <v/>
      </c>
      <c r="AV67" s="329" t="str">
        <f t="shared" si="35"/>
        <v/>
      </c>
      <c r="AW67" s="330" t="str">
        <f t="shared" si="36"/>
        <v/>
      </c>
      <c r="AX67" s="333"/>
      <c r="AY67" s="330" t="str">
        <f t="shared" si="37"/>
        <v/>
      </c>
      <c r="AZ67" s="330" t="str">
        <f t="shared" si="38"/>
        <v/>
      </c>
      <c r="BA67" s="334" t="str">
        <f t="shared" si="39"/>
        <v/>
      </c>
      <c r="BB67" s="335" t="str">
        <f t="shared" si="40"/>
        <v/>
      </c>
      <c r="BC67" s="336" t="str">
        <f t="shared" si="41"/>
        <v/>
      </c>
      <c r="BD67" s="334" t="str">
        <f t="shared" si="42"/>
        <v/>
      </c>
      <c r="BE67" s="335" t="str">
        <f t="shared" si="43"/>
        <v/>
      </c>
      <c r="BF67" s="336" t="str">
        <f t="shared" si="44"/>
        <v/>
      </c>
      <c r="BG67" s="334" t="str">
        <f t="shared" si="45"/>
        <v/>
      </c>
      <c r="BH67" s="337" t="str">
        <f t="shared" si="46"/>
        <v/>
      </c>
      <c r="BI67" s="338" t="str">
        <f t="shared" si="47"/>
        <v/>
      </c>
      <c r="BJ67" s="338" t="str">
        <f t="shared" si="48"/>
        <v/>
      </c>
      <c r="BK67" s="476" t="str">
        <f t="shared" si="49"/>
        <v/>
      </c>
      <c r="BL67" s="339" t="str">
        <f t="shared" si="56"/>
        <v/>
      </c>
      <c r="BM67" s="128" t="str">
        <f t="shared" si="57"/>
        <v/>
      </c>
      <c r="BN67" s="129" t="str">
        <f t="shared" si="58"/>
        <v/>
      </c>
      <c r="BO67" s="130" t="str">
        <f t="shared" si="59"/>
        <v/>
      </c>
      <c r="BP67" s="128" t="str">
        <f t="shared" si="60"/>
        <v/>
      </c>
      <c r="BQ67" s="129" t="str">
        <f t="shared" si="61"/>
        <v/>
      </c>
      <c r="BR67" s="130" t="str">
        <f t="shared" si="62"/>
        <v/>
      </c>
      <c r="BS67" s="128" t="str">
        <f t="shared" si="63"/>
        <v/>
      </c>
      <c r="BT67" s="133" t="str">
        <f t="shared" si="64"/>
        <v/>
      </c>
      <c r="BU67" s="338" t="str">
        <f t="shared" si="50"/>
        <v/>
      </c>
      <c r="BV67" s="338" t="str">
        <f t="shared" si="51"/>
        <v/>
      </c>
      <c r="BW67" s="338" t="str">
        <f t="shared" si="52"/>
        <v/>
      </c>
      <c r="BX67" s="340" t="str">
        <f t="shared" si="53"/>
        <v/>
      </c>
      <c r="BY67" s="341" t="str">
        <f t="shared" si="54"/>
        <v/>
      </c>
    </row>
    <row r="68" spans="1:77" s="5" customFormat="1" ht="15.6" x14ac:dyDescent="0.3">
      <c r="A68" s="134">
        <v>47</v>
      </c>
      <c r="B68" s="323"/>
      <c r="C68" s="22"/>
      <c r="D68" s="696"/>
      <c r="E68" s="698"/>
      <c r="F68" s="700"/>
      <c r="G68" s="48"/>
      <c r="H68" s="324"/>
      <c r="I68" s="324"/>
      <c r="J68" s="325"/>
      <c r="K68" s="326"/>
      <c r="L68" s="38" t="str">
        <f t="shared" si="0"/>
        <v/>
      </c>
      <c r="M68" s="38" t="str">
        <f t="shared" si="1"/>
        <v/>
      </c>
      <c r="N68" s="38" t="str">
        <f t="shared" si="2"/>
        <v/>
      </c>
      <c r="O68" s="39" t="str">
        <f t="shared" si="3"/>
        <v/>
      </c>
      <c r="P68" s="40" t="str">
        <f t="shared" si="55"/>
        <v/>
      </c>
      <c r="Q68" s="75" t="str">
        <f t="shared" si="4"/>
        <v/>
      </c>
      <c r="R68" s="327" t="str">
        <f t="shared" si="5"/>
        <v/>
      </c>
      <c r="S68" s="40" t="str">
        <f t="shared" si="6"/>
        <v/>
      </c>
      <c r="T68" s="75" t="str">
        <f t="shared" si="7"/>
        <v/>
      </c>
      <c r="U68" s="327" t="str">
        <f t="shared" si="8"/>
        <v/>
      </c>
      <c r="V68" s="40" t="str">
        <f t="shared" si="9"/>
        <v/>
      </c>
      <c r="W68" s="75" t="str">
        <f t="shared" si="10"/>
        <v/>
      </c>
      <c r="X68" s="41" t="str">
        <f t="shared" si="11"/>
        <v/>
      </c>
      <c r="Y68" s="41" t="str">
        <f t="shared" si="12"/>
        <v/>
      </c>
      <c r="Z68" s="41" t="str">
        <f t="shared" si="13"/>
        <v/>
      </c>
      <c r="AA68" s="42" t="str">
        <f t="shared" si="14"/>
        <v/>
      </c>
      <c r="AB68" s="328">
        <f t="shared" si="15"/>
        <v>0</v>
      </c>
      <c r="AC68" s="328" t="str">
        <f t="shared" si="16"/>
        <v/>
      </c>
      <c r="AD68" s="328" t="str">
        <f t="shared" si="17"/>
        <v/>
      </c>
      <c r="AE68" s="329" t="str">
        <f t="shared" si="18"/>
        <v/>
      </c>
      <c r="AF68" s="329" t="str">
        <f t="shared" si="19"/>
        <v/>
      </c>
      <c r="AG68" s="330" t="str">
        <f t="shared" si="20"/>
        <v/>
      </c>
      <c r="AH68" s="329" t="str">
        <f t="shared" si="21"/>
        <v/>
      </c>
      <c r="AI68" s="329" t="str">
        <f t="shared" si="22"/>
        <v/>
      </c>
      <c r="AJ68" s="330" t="str">
        <f t="shared" si="23"/>
        <v/>
      </c>
      <c r="AK68" s="329" t="str">
        <f t="shared" si="24"/>
        <v/>
      </c>
      <c r="AL68" s="329" t="str">
        <f t="shared" si="25"/>
        <v/>
      </c>
      <c r="AM68" s="330" t="str">
        <f t="shared" si="26"/>
        <v/>
      </c>
      <c r="AN68" s="331" t="str">
        <f t="shared" si="27"/>
        <v/>
      </c>
      <c r="AO68" s="332" t="str">
        <f t="shared" si="28"/>
        <v/>
      </c>
      <c r="AP68" s="329" t="str">
        <f t="shared" si="29"/>
        <v/>
      </c>
      <c r="AQ68" s="330" t="str">
        <f t="shared" si="30"/>
        <v/>
      </c>
      <c r="AR68" s="332" t="str">
        <f t="shared" si="31"/>
        <v/>
      </c>
      <c r="AS68" s="329" t="str">
        <f t="shared" si="32"/>
        <v/>
      </c>
      <c r="AT68" s="330" t="str">
        <f t="shared" si="33"/>
        <v/>
      </c>
      <c r="AU68" s="332" t="str">
        <f t="shared" si="34"/>
        <v/>
      </c>
      <c r="AV68" s="329" t="str">
        <f t="shared" si="35"/>
        <v/>
      </c>
      <c r="AW68" s="330" t="str">
        <f t="shared" si="36"/>
        <v/>
      </c>
      <c r="AX68" s="333"/>
      <c r="AY68" s="330" t="str">
        <f t="shared" si="37"/>
        <v/>
      </c>
      <c r="AZ68" s="330" t="str">
        <f t="shared" si="38"/>
        <v/>
      </c>
      <c r="BA68" s="334" t="str">
        <f t="shared" si="39"/>
        <v/>
      </c>
      <c r="BB68" s="335" t="str">
        <f t="shared" si="40"/>
        <v/>
      </c>
      <c r="BC68" s="336" t="str">
        <f t="shared" si="41"/>
        <v/>
      </c>
      <c r="BD68" s="334" t="str">
        <f t="shared" si="42"/>
        <v/>
      </c>
      <c r="BE68" s="335" t="str">
        <f t="shared" si="43"/>
        <v/>
      </c>
      <c r="BF68" s="336" t="str">
        <f t="shared" si="44"/>
        <v/>
      </c>
      <c r="BG68" s="334" t="str">
        <f t="shared" si="45"/>
        <v/>
      </c>
      <c r="BH68" s="337" t="str">
        <f t="shared" si="46"/>
        <v/>
      </c>
      <c r="BI68" s="338" t="str">
        <f t="shared" si="47"/>
        <v/>
      </c>
      <c r="BJ68" s="338" t="str">
        <f t="shared" si="48"/>
        <v/>
      </c>
      <c r="BK68" s="476" t="str">
        <f t="shared" si="49"/>
        <v/>
      </c>
      <c r="BL68" s="339" t="str">
        <f t="shared" si="56"/>
        <v/>
      </c>
      <c r="BM68" s="128" t="str">
        <f t="shared" si="57"/>
        <v/>
      </c>
      <c r="BN68" s="129" t="str">
        <f t="shared" si="58"/>
        <v/>
      </c>
      <c r="BO68" s="130" t="str">
        <f t="shared" si="59"/>
        <v/>
      </c>
      <c r="BP68" s="128" t="str">
        <f t="shared" si="60"/>
        <v/>
      </c>
      <c r="BQ68" s="129" t="str">
        <f t="shared" si="61"/>
        <v/>
      </c>
      <c r="BR68" s="130" t="str">
        <f t="shared" si="62"/>
        <v/>
      </c>
      <c r="BS68" s="128" t="str">
        <f t="shared" si="63"/>
        <v/>
      </c>
      <c r="BT68" s="133" t="str">
        <f t="shared" si="64"/>
        <v/>
      </c>
      <c r="BU68" s="338" t="str">
        <f t="shared" si="50"/>
        <v/>
      </c>
      <c r="BV68" s="338" t="str">
        <f t="shared" si="51"/>
        <v/>
      </c>
      <c r="BW68" s="338" t="str">
        <f t="shared" si="52"/>
        <v/>
      </c>
      <c r="BX68" s="340" t="str">
        <f t="shared" si="53"/>
        <v/>
      </c>
      <c r="BY68" s="341" t="str">
        <f t="shared" si="54"/>
        <v/>
      </c>
    </row>
    <row r="69" spans="1:77" s="5" customFormat="1" ht="15.6" x14ac:dyDescent="0.3">
      <c r="A69" s="134">
        <v>48</v>
      </c>
      <c r="B69" s="323"/>
      <c r="C69" s="22"/>
      <c r="D69" s="696"/>
      <c r="E69" s="698"/>
      <c r="F69" s="700"/>
      <c r="G69" s="48"/>
      <c r="H69" s="324"/>
      <c r="I69" s="324"/>
      <c r="J69" s="325"/>
      <c r="K69" s="326"/>
      <c r="L69" s="38" t="str">
        <f t="shared" si="0"/>
        <v/>
      </c>
      <c r="M69" s="38" t="str">
        <f t="shared" si="1"/>
        <v/>
      </c>
      <c r="N69" s="38" t="str">
        <f t="shared" si="2"/>
        <v/>
      </c>
      <c r="O69" s="39" t="str">
        <f t="shared" si="3"/>
        <v/>
      </c>
      <c r="P69" s="40" t="str">
        <f t="shared" si="55"/>
        <v/>
      </c>
      <c r="Q69" s="75" t="str">
        <f t="shared" si="4"/>
        <v/>
      </c>
      <c r="R69" s="327" t="str">
        <f t="shared" si="5"/>
        <v/>
      </c>
      <c r="S69" s="40" t="str">
        <f t="shared" si="6"/>
        <v/>
      </c>
      <c r="T69" s="75" t="str">
        <f t="shared" si="7"/>
        <v/>
      </c>
      <c r="U69" s="327" t="str">
        <f t="shared" si="8"/>
        <v/>
      </c>
      <c r="V69" s="40" t="str">
        <f t="shared" si="9"/>
        <v/>
      </c>
      <c r="W69" s="75" t="str">
        <f t="shared" si="10"/>
        <v/>
      </c>
      <c r="X69" s="41" t="str">
        <f t="shared" si="11"/>
        <v/>
      </c>
      <c r="Y69" s="41" t="str">
        <f t="shared" si="12"/>
        <v/>
      </c>
      <c r="Z69" s="41" t="str">
        <f t="shared" si="13"/>
        <v/>
      </c>
      <c r="AA69" s="42" t="str">
        <f t="shared" si="14"/>
        <v/>
      </c>
      <c r="AB69" s="328">
        <f t="shared" si="15"/>
        <v>0</v>
      </c>
      <c r="AC69" s="328" t="str">
        <f t="shared" si="16"/>
        <v/>
      </c>
      <c r="AD69" s="328" t="str">
        <f t="shared" si="17"/>
        <v/>
      </c>
      <c r="AE69" s="329" t="str">
        <f t="shared" si="18"/>
        <v/>
      </c>
      <c r="AF69" s="329" t="str">
        <f t="shared" si="19"/>
        <v/>
      </c>
      <c r="AG69" s="330" t="str">
        <f t="shared" si="20"/>
        <v/>
      </c>
      <c r="AH69" s="329" t="str">
        <f t="shared" si="21"/>
        <v/>
      </c>
      <c r="AI69" s="329" t="str">
        <f t="shared" si="22"/>
        <v/>
      </c>
      <c r="AJ69" s="330" t="str">
        <f t="shared" si="23"/>
        <v/>
      </c>
      <c r="AK69" s="329" t="str">
        <f t="shared" si="24"/>
        <v/>
      </c>
      <c r="AL69" s="329" t="str">
        <f t="shared" si="25"/>
        <v/>
      </c>
      <c r="AM69" s="330" t="str">
        <f t="shared" si="26"/>
        <v/>
      </c>
      <c r="AN69" s="331" t="str">
        <f t="shared" si="27"/>
        <v/>
      </c>
      <c r="AO69" s="332" t="str">
        <f t="shared" si="28"/>
        <v/>
      </c>
      <c r="AP69" s="329" t="str">
        <f t="shared" si="29"/>
        <v/>
      </c>
      <c r="AQ69" s="330" t="str">
        <f t="shared" si="30"/>
        <v/>
      </c>
      <c r="AR69" s="332" t="str">
        <f t="shared" si="31"/>
        <v/>
      </c>
      <c r="AS69" s="329" t="str">
        <f t="shared" si="32"/>
        <v/>
      </c>
      <c r="AT69" s="330" t="str">
        <f t="shared" si="33"/>
        <v/>
      </c>
      <c r="AU69" s="332" t="str">
        <f t="shared" si="34"/>
        <v/>
      </c>
      <c r="AV69" s="329" t="str">
        <f t="shared" si="35"/>
        <v/>
      </c>
      <c r="AW69" s="330" t="str">
        <f t="shared" si="36"/>
        <v/>
      </c>
      <c r="AX69" s="333"/>
      <c r="AY69" s="330" t="str">
        <f t="shared" si="37"/>
        <v/>
      </c>
      <c r="AZ69" s="330" t="str">
        <f t="shared" si="38"/>
        <v/>
      </c>
      <c r="BA69" s="334" t="str">
        <f t="shared" si="39"/>
        <v/>
      </c>
      <c r="BB69" s="335" t="str">
        <f t="shared" si="40"/>
        <v/>
      </c>
      <c r="BC69" s="336" t="str">
        <f t="shared" si="41"/>
        <v/>
      </c>
      <c r="BD69" s="334" t="str">
        <f t="shared" si="42"/>
        <v/>
      </c>
      <c r="BE69" s="335" t="str">
        <f t="shared" si="43"/>
        <v/>
      </c>
      <c r="BF69" s="336" t="str">
        <f t="shared" si="44"/>
        <v/>
      </c>
      <c r="BG69" s="334" t="str">
        <f t="shared" si="45"/>
        <v/>
      </c>
      <c r="BH69" s="337" t="str">
        <f t="shared" si="46"/>
        <v/>
      </c>
      <c r="BI69" s="338" t="str">
        <f t="shared" si="47"/>
        <v/>
      </c>
      <c r="BJ69" s="338" t="str">
        <f t="shared" si="48"/>
        <v/>
      </c>
      <c r="BK69" s="476" t="str">
        <f t="shared" si="49"/>
        <v/>
      </c>
      <c r="BL69" s="339" t="str">
        <f t="shared" si="56"/>
        <v/>
      </c>
      <c r="BM69" s="128" t="str">
        <f t="shared" si="57"/>
        <v/>
      </c>
      <c r="BN69" s="129" t="str">
        <f t="shared" si="58"/>
        <v/>
      </c>
      <c r="BO69" s="130" t="str">
        <f t="shared" si="59"/>
        <v/>
      </c>
      <c r="BP69" s="128" t="str">
        <f t="shared" si="60"/>
        <v/>
      </c>
      <c r="BQ69" s="129" t="str">
        <f t="shared" si="61"/>
        <v/>
      </c>
      <c r="BR69" s="130" t="str">
        <f t="shared" si="62"/>
        <v/>
      </c>
      <c r="BS69" s="128" t="str">
        <f t="shared" si="63"/>
        <v/>
      </c>
      <c r="BT69" s="133" t="str">
        <f t="shared" si="64"/>
        <v/>
      </c>
      <c r="BU69" s="338" t="str">
        <f t="shared" si="50"/>
        <v/>
      </c>
      <c r="BV69" s="338" t="str">
        <f t="shared" si="51"/>
        <v/>
      </c>
      <c r="BW69" s="338" t="str">
        <f t="shared" si="52"/>
        <v/>
      </c>
      <c r="BX69" s="340" t="str">
        <f t="shared" si="53"/>
        <v/>
      </c>
      <c r="BY69" s="341" t="str">
        <f t="shared" si="54"/>
        <v/>
      </c>
    </row>
    <row r="70" spans="1:77" s="5" customFormat="1" ht="15.6" x14ac:dyDescent="0.3">
      <c r="A70" s="134">
        <v>49</v>
      </c>
      <c r="B70" s="323"/>
      <c r="C70" s="22"/>
      <c r="D70" s="696"/>
      <c r="E70" s="698"/>
      <c r="F70" s="700"/>
      <c r="G70" s="48"/>
      <c r="H70" s="324"/>
      <c r="I70" s="324"/>
      <c r="J70" s="325"/>
      <c r="K70" s="326"/>
      <c r="L70" s="38" t="str">
        <f t="shared" si="0"/>
        <v/>
      </c>
      <c r="M70" s="38" t="str">
        <f t="shared" si="1"/>
        <v/>
      </c>
      <c r="N70" s="38" t="str">
        <f t="shared" si="2"/>
        <v/>
      </c>
      <c r="O70" s="39" t="str">
        <f t="shared" si="3"/>
        <v/>
      </c>
      <c r="P70" s="40" t="str">
        <f t="shared" si="55"/>
        <v/>
      </c>
      <c r="Q70" s="75" t="str">
        <f t="shared" si="4"/>
        <v/>
      </c>
      <c r="R70" s="327" t="str">
        <f t="shared" si="5"/>
        <v/>
      </c>
      <c r="S70" s="40" t="str">
        <f t="shared" si="6"/>
        <v/>
      </c>
      <c r="T70" s="75" t="str">
        <f t="shared" si="7"/>
        <v/>
      </c>
      <c r="U70" s="327" t="str">
        <f t="shared" si="8"/>
        <v/>
      </c>
      <c r="V70" s="40" t="str">
        <f t="shared" si="9"/>
        <v/>
      </c>
      <c r="W70" s="75" t="str">
        <f t="shared" si="10"/>
        <v/>
      </c>
      <c r="X70" s="41" t="str">
        <f t="shared" si="11"/>
        <v/>
      </c>
      <c r="Y70" s="41" t="str">
        <f t="shared" si="12"/>
        <v/>
      </c>
      <c r="Z70" s="41" t="str">
        <f t="shared" si="13"/>
        <v/>
      </c>
      <c r="AA70" s="42" t="str">
        <f t="shared" si="14"/>
        <v/>
      </c>
      <c r="AB70" s="328">
        <f t="shared" si="15"/>
        <v>0</v>
      </c>
      <c r="AC70" s="328" t="str">
        <f t="shared" si="16"/>
        <v/>
      </c>
      <c r="AD70" s="328" t="str">
        <f t="shared" si="17"/>
        <v/>
      </c>
      <c r="AE70" s="329" t="str">
        <f t="shared" si="18"/>
        <v/>
      </c>
      <c r="AF70" s="329" t="str">
        <f t="shared" si="19"/>
        <v/>
      </c>
      <c r="AG70" s="330" t="str">
        <f t="shared" si="20"/>
        <v/>
      </c>
      <c r="AH70" s="329" t="str">
        <f t="shared" si="21"/>
        <v/>
      </c>
      <c r="AI70" s="329" t="str">
        <f t="shared" si="22"/>
        <v/>
      </c>
      <c r="AJ70" s="330" t="str">
        <f t="shared" si="23"/>
        <v/>
      </c>
      <c r="AK70" s="329" t="str">
        <f t="shared" si="24"/>
        <v/>
      </c>
      <c r="AL70" s="329" t="str">
        <f t="shared" si="25"/>
        <v/>
      </c>
      <c r="AM70" s="330" t="str">
        <f t="shared" si="26"/>
        <v/>
      </c>
      <c r="AN70" s="331" t="str">
        <f t="shared" si="27"/>
        <v/>
      </c>
      <c r="AO70" s="332" t="str">
        <f t="shared" si="28"/>
        <v/>
      </c>
      <c r="AP70" s="329" t="str">
        <f t="shared" si="29"/>
        <v/>
      </c>
      <c r="AQ70" s="330" t="str">
        <f t="shared" si="30"/>
        <v/>
      </c>
      <c r="AR70" s="332" t="str">
        <f t="shared" si="31"/>
        <v/>
      </c>
      <c r="AS70" s="329" t="str">
        <f t="shared" si="32"/>
        <v/>
      </c>
      <c r="AT70" s="330" t="str">
        <f t="shared" si="33"/>
        <v/>
      </c>
      <c r="AU70" s="332" t="str">
        <f t="shared" si="34"/>
        <v/>
      </c>
      <c r="AV70" s="329" t="str">
        <f t="shared" si="35"/>
        <v/>
      </c>
      <c r="AW70" s="330" t="str">
        <f t="shared" si="36"/>
        <v/>
      </c>
      <c r="AX70" s="333"/>
      <c r="AY70" s="330" t="str">
        <f t="shared" si="37"/>
        <v/>
      </c>
      <c r="AZ70" s="330" t="str">
        <f t="shared" si="38"/>
        <v/>
      </c>
      <c r="BA70" s="334" t="str">
        <f t="shared" si="39"/>
        <v/>
      </c>
      <c r="BB70" s="335" t="str">
        <f t="shared" si="40"/>
        <v/>
      </c>
      <c r="BC70" s="336" t="str">
        <f t="shared" si="41"/>
        <v/>
      </c>
      <c r="BD70" s="334" t="str">
        <f t="shared" si="42"/>
        <v/>
      </c>
      <c r="BE70" s="335" t="str">
        <f t="shared" si="43"/>
        <v/>
      </c>
      <c r="BF70" s="336" t="str">
        <f t="shared" si="44"/>
        <v/>
      </c>
      <c r="BG70" s="334" t="str">
        <f t="shared" si="45"/>
        <v/>
      </c>
      <c r="BH70" s="337" t="str">
        <f t="shared" si="46"/>
        <v/>
      </c>
      <c r="BI70" s="338" t="str">
        <f t="shared" si="47"/>
        <v/>
      </c>
      <c r="BJ70" s="338" t="str">
        <f t="shared" si="48"/>
        <v/>
      </c>
      <c r="BK70" s="476" t="str">
        <f t="shared" si="49"/>
        <v/>
      </c>
      <c r="BL70" s="339" t="str">
        <f t="shared" si="56"/>
        <v/>
      </c>
      <c r="BM70" s="128" t="str">
        <f t="shared" si="57"/>
        <v/>
      </c>
      <c r="BN70" s="129" t="str">
        <f t="shared" si="58"/>
        <v/>
      </c>
      <c r="BO70" s="130" t="str">
        <f t="shared" si="59"/>
        <v/>
      </c>
      <c r="BP70" s="128" t="str">
        <f t="shared" si="60"/>
        <v/>
      </c>
      <c r="BQ70" s="129" t="str">
        <f t="shared" si="61"/>
        <v/>
      </c>
      <c r="BR70" s="130" t="str">
        <f t="shared" si="62"/>
        <v/>
      </c>
      <c r="BS70" s="128" t="str">
        <f t="shared" si="63"/>
        <v/>
      </c>
      <c r="BT70" s="133" t="str">
        <f t="shared" si="64"/>
        <v/>
      </c>
      <c r="BU70" s="338" t="str">
        <f t="shared" si="50"/>
        <v/>
      </c>
      <c r="BV70" s="338" t="str">
        <f t="shared" si="51"/>
        <v/>
      </c>
      <c r="BW70" s="338" t="str">
        <f t="shared" si="52"/>
        <v/>
      </c>
      <c r="BX70" s="340" t="str">
        <f t="shared" si="53"/>
        <v/>
      </c>
      <c r="BY70" s="341" t="str">
        <f t="shared" si="54"/>
        <v/>
      </c>
    </row>
    <row r="71" spans="1:77" s="5" customFormat="1" ht="15.6" x14ac:dyDescent="0.3">
      <c r="A71" s="134">
        <v>50</v>
      </c>
      <c r="B71" s="323"/>
      <c r="C71" s="22"/>
      <c r="D71" s="696"/>
      <c r="E71" s="698"/>
      <c r="F71" s="700"/>
      <c r="G71" s="48"/>
      <c r="H71" s="324"/>
      <c r="I71" s="324"/>
      <c r="J71" s="325"/>
      <c r="K71" s="326"/>
      <c r="L71" s="38" t="str">
        <f t="shared" si="0"/>
        <v/>
      </c>
      <c r="M71" s="38" t="str">
        <f t="shared" si="1"/>
        <v/>
      </c>
      <c r="N71" s="38" t="str">
        <f t="shared" si="2"/>
        <v/>
      </c>
      <c r="O71" s="39" t="str">
        <f t="shared" si="3"/>
        <v/>
      </c>
      <c r="P71" s="40" t="str">
        <f t="shared" si="55"/>
        <v/>
      </c>
      <c r="Q71" s="75" t="str">
        <f t="shared" si="4"/>
        <v/>
      </c>
      <c r="R71" s="327" t="str">
        <f t="shared" si="5"/>
        <v/>
      </c>
      <c r="S71" s="40" t="str">
        <f t="shared" si="6"/>
        <v/>
      </c>
      <c r="T71" s="75" t="str">
        <f t="shared" si="7"/>
        <v/>
      </c>
      <c r="U71" s="327" t="str">
        <f t="shared" si="8"/>
        <v/>
      </c>
      <c r="V71" s="40" t="str">
        <f t="shared" si="9"/>
        <v/>
      </c>
      <c r="W71" s="75" t="str">
        <f t="shared" si="10"/>
        <v/>
      </c>
      <c r="X71" s="41" t="str">
        <f t="shared" si="11"/>
        <v/>
      </c>
      <c r="Y71" s="41" t="str">
        <f t="shared" si="12"/>
        <v/>
      </c>
      <c r="Z71" s="41" t="str">
        <f t="shared" si="13"/>
        <v/>
      </c>
      <c r="AA71" s="42" t="str">
        <f t="shared" si="14"/>
        <v/>
      </c>
      <c r="AB71" s="328">
        <f t="shared" si="15"/>
        <v>0</v>
      </c>
      <c r="AC71" s="328" t="str">
        <f t="shared" si="16"/>
        <v/>
      </c>
      <c r="AD71" s="328" t="str">
        <f t="shared" si="17"/>
        <v/>
      </c>
      <c r="AE71" s="329" t="str">
        <f t="shared" si="18"/>
        <v/>
      </c>
      <c r="AF71" s="329" t="str">
        <f t="shared" si="19"/>
        <v/>
      </c>
      <c r="AG71" s="330" t="str">
        <f t="shared" si="20"/>
        <v/>
      </c>
      <c r="AH71" s="329" t="str">
        <f t="shared" si="21"/>
        <v/>
      </c>
      <c r="AI71" s="329" t="str">
        <f t="shared" si="22"/>
        <v/>
      </c>
      <c r="AJ71" s="330" t="str">
        <f t="shared" si="23"/>
        <v/>
      </c>
      <c r="AK71" s="329" t="str">
        <f t="shared" si="24"/>
        <v/>
      </c>
      <c r="AL71" s="329" t="str">
        <f t="shared" si="25"/>
        <v/>
      </c>
      <c r="AM71" s="330" t="str">
        <f t="shared" si="26"/>
        <v/>
      </c>
      <c r="AN71" s="331" t="str">
        <f t="shared" si="27"/>
        <v/>
      </c>
      <c r="AO71" s="332" t="str">
        <f t="shared" si="28"/>
        <v/>
      </c>
      <c r="AP71" s="329" t="str">
        <f t="shared" si="29"/>
        <v/>
      </c>
      <c r="AQ71" s="330" t="str">
        <f t="shared" si="30"/>
        <v/>
      </c>
      <c r="AR71" s="332" t="str">
        <f t="shared" si="31"/>
        <v/>
      </c>
      <c r="AS71" s="329" t="str">
        <f t="shared" si="32"/>
        <v/>
      </c>
      <c r="AT71" s="330" t="str">
        <f t="shared" si="33"/>
        <v/>
      </c>
      <c r="AU71" s="332" t="str">
        <f t="shared" si="34"/>
        <v/>
      </c>
      <c r="AV71" s="329" t="str">
        <f t="shared" si="35"/>
        <v/>
      </c>
      <c r="AW71" s="330" t="str">
        <f t="shared" si="36"/>
        <v/>
      </c>
      <c r="AX71" s="333"/>
      <c r="AY71" s="330" t="str">
        <f t="shared" si="37"/>
        <v/>
      </c>
      <c r="AZ71" s="330" t="str">
        <f t="shared" si="38"/>
        <v/>
      </c>
      <c r="BA71" s="334" t="str">
        <f t="shared" si="39"/>
        <v/>
      </c>
      <c r="BB71" s="335" t="str">
        <f t="shared" si="40"/>
        <v/>
      </c>
      <c r="BC71" s="336" t="str">
        <f t="shared" si="41"/>
        <v/>
      </c>
      <c r="BD71" s="334" t="str">
        <f t="shared" si="42"/>
        <v/>
      </c>
      <c r="BE71" s="335" t="str">
        <f t="shared" si="43"/>
        <v/>
      </c>
      <c r="BF71" s="336" t="str">
        <f t="shared" si="44"/>
        <v/>
      </c>
      <c r="BG71" s="334" t="str">
        <f t="shared" si="45"/>
        <v/>
      </c>
      <c r="BH71" s="337" t="str">
        <f t="shared" si="46"/>
        <v/>
      </c>
      <c r="BI71" s="338" t="str">
        <f t="shared" si="47"/>
        <v/>
      </c>
      <c r="BJ71" s="338" t="str">
        <f t="shared" si="48"/>
        <v/>
      </c>
      <c r="BK71" s="476" t="str">
        <f t="shared" si="49"/>
        <v/>
      </c>
      <c r="BL71" s="339" t="str">
        <f t="shared" si="56"/>
        <v/>
      </c>
      <c r="BM71" s="128" t="str">
        <f t="shared" si="57"/>
        <v/>
      </c>
      <c r="BN71" s="129" t="str">
        <f t="shared" si="58"/>
        <v/>
      </c>
      <c r="BO71" s="130" t="str">
        <f t="shared" si="59"/>
        <v/>
      </c>
      <c r="BP71" s="128" t="str">
        <f t="shared" si="60"/>
        <v/>
      </c>
      <c r="BQ71" s="129" t="str">
        <f t="shared" si="61"/>
        <v/>
      </c>
      <c r="BR71" s="130" t="str">
        <f t="shared" si="62"/>
        <v/>
      </c>
      <c r="BS71" s="128" t="str">
        <f t="shared" si="63"/>
        <v/>
      </c>
      <c r="BT71" s="133" t="str">
        <f t="shared" si="64"/>
        <v/>
      </c>
      <c r="BU71" s="338" t="str">
        <f t="shared" si="50"/>
        <v/>
      </c>
      <c r="BV71" s="338" t="str">
        <f t="shared" si="51"/>
        <v/>
      </c>
      <c r="BW71" s="338" t="str">
        <f t="shared" si="52"/>
        <v/>
      </c>
      <c r="BX71" s="340" t="str">
        <f t="shared" si="53"/>
        <v/>
      </c>
      <c r="BY71" s="341" t="str">
        <f t="shared" si="54"/>
        <v/>
      </c>
    </row>
    <row r="72" spans="1:77" s="5" customFormat="1" ht="15.6" x14ac:dyDescent="0.3">
      <c r="A72" s="134">
        <v>51</v>
      </c>
      <c r="B72" s="323"/>
      <c r="C72" s="22"/>
      <c r="D72" s="696"/>
      <c r="E72" s="698"/>
      <c r="F72" s="700"/>
      <c r="G72" s="48"/>
      <c r="H72" s="324"/>
      <c r="I72" s="324"/>
      <c r="J72" s="325"/>
      <c r="K72" s="326"/>
      <c r="L72" s="38" t="str">
        <f t="shared" si="0"/>
        <v/>
      </c>
      <c r="M72" s="38" t="str">
        <f t="shared" si="1"/>
        <v/>
      </c>
      <c r="N72" s="38" t="str">
        <f t="shared" si="2"/>
        <v/>
      </c>
      <c r="O72" s="39" t="str">
        <f t="shared" si="3"/>
        <v/>
      </c>
      <c r="P72" s="40" t="str">
        <f t="shared" si="55"/>
        <v/>
      </c>
      <c r="Q72" s="75" t="str">
        <f t="shared" si="4"/>
        <v/>
      </c>
      <c r="R72" s="327" t="str">
        <f t="shared" si="5"/>
        <v/>
      </c>
      <c r="S72" s="40" t="str">
        <f t="shared" si="6"/>
        <v/>
      </c>
      <c r="T72" s="75" t="str">
        <f t="shared" si="7"/>
        <v/>
      </c>
      <c r="U72" s="327" t="str">
        <f t="shared" si="8"/>
        <v/>
      </c>
      <c r="V72" s="40" t="str">
        <f t="shared" si="9"/>
        <v/>
      </c>
      <c r="W72" s="75" t="str">
        <f t="shared" si="10"/>
        <v/>
      </c>
      <c r="X72" s="41" t="str">
        <f t="shared" si="11"/>
        <v/>
      </c>
      <c r="Y72" s="41" t="str">
        <f t="shared" si="12"/>
        <v/>
      </c>
      <c r="Z72" s="41" t="str">
        <f t="shared" si="13"/>
        <v/>
      </c>
      <c r="AA72" s="42" t="str">
        <f t="shared" si="14"/>
        <v/>
      </c>
      <c r="AB72" s="328">
        <f t="shared" si="15"/>
        <v>0</v>
      </c>
      <c r="AC72" s="328" t="str">
        <f t="shared" si="16"/>
        <v/>
      </c>
      <c r="AD72" s="328" t="str">
        <f t="shared" si="17"/>
        <v/>
      </c>
      <c r="AE72" s="329" t="str">
        <f t="shared" si="18"/>
        <v/>
      </c>
      <c r="AF72" s="329" t="str">
        <f t="shared" si="19"/>
        <v/>
      </c>
      <c r="AG72" s="330" t="str">
        <f t="shared" si="20"/>
        <v/>
      </c>
      <c r="AH72" s="329" t="str">
        <f t="shared" si="21"/>
        <v/>
      </c>
      <c r="AI72" s="329" t="str">
        <f t="shared" si="22"/>
        <v/>
      </c>
      <c r="AJ72" s="330" t="str">
        <f t="shared" si="23"/>
        <v/>
      </c>
      <c r="AK72" s="329" t="str">
        <f t="shared" si="24"/>
        <v/>
      </c>
      <c r="AL72" s="329" t="str">
        <f t="shared" si="25"/>
        <v/>
      </c>
      <c r="AM72" s="330" t="str">
        <f t="shared" si="26"/>
        <v/>
      </c>
      <c r="AN72" s="331" t="str">
        <f t="shared" si="27"/>
        <v/>
      </c>
      <c r="AO72" s="332" t="str">
        <f t="shared" si="28"/>
        <v/>
      </c>
      <c r="AP72" s="329" t="str">
        <f t="shared" si="29"/>
        <v/>
      </c>
      <c r="AQ72" s="330" t="str">
        <f t="shared" si="30"/>
        <v/>
      </c>
      <c r="AR72" s="332" t="str">
        <f t="shared" si="31"/>
        <v/>
      </c>
      <c r="AS72" s="329" t="str">
        <f t="shared" si="32"/>
        <v/>
      </c>
      <c r="AT72" s="330" t="str">
        <f t="shared" si="33"/>
        <v/>
      </c>
      <c r="AU72" s="332" t="str">
        <f t="shared" si="34"/>
        <v/>
      </c>
      <c r="AV72" s="329" t="str">
        <f t="shared" si="35"/>
        <v/>
      </c>
      <c r="AW72" s="330" t="str">
        <f t="shared" si="36"/>
        <v/>
      </c>
      <c r="AX72" s="333"/>
      <c r="AY72" s="330" t="str">
        <f t="shared" si="37"/>
        <v/>
      </c>
      <c r="AZ72" s="330" t="str">
        <f t="shared" si="38"/>
        <v/>
      </c>
      <c r="BA72" s="334" t="str">
        <f t="shared" si="39"/>
        <v/>
      </c>
      <c r="BB72" s="335" t="str">
        <f t="shared" si="40"/>
        <v/>
      </c>
      <c r="BC72" s="336" t="str">
        <f t="shared" si="41"/>
        <v/>
      </c>
      <c r="BD72" s="334" t="str">
        <f t="shared" si="42"/>
        <v/>
      </c>
      <c r="BE72" s="335" t="str">
        <f t="shared" si="43"/>
        <v/>
      </c>
      <c r="BF72" s="336" t="str">
        <f t="shared" si="44"/>
        <v/>
      </c>
      <c r="BG72" s="334" t="str">
        <f t="shared" si="45"/>
        <v/>
      </c>
      <c r="BH72" s="337" t="str">
        <f t="shared" si="46"/>
        <v/>
      </c>
      <c r="BI72" s="338" t="str">
        <f t="shared" si="47"/>
        <v/>
      </c>
      <c r="BJ72" s="338" t="str">
        <f t="shared" si="48"/>
        <v/>
      </c>
      <c r="BK72" s="476" t="str">
        <f t="shared" si="49"/>
        <v/>
      </c>
      <c r="BL72" s="339" t="str">
        <f t="shared" si="56"/>
        <v/>
      </c>
      <c r="BM72" s="128" t="str">
        <f t="shared" si="57"/>
        <v/>
      </c>
      <c r="BN72" s="129" t="str">
        <f t="shared" si="58"/>
        <v/>
      </c>
      <c r="BO72" s="130" t="str">
        <f t="shared" si="59"/>
        <v/>
      </c>
      <c r="BP72" s="128" t="str">
        <f t="shared" si="60"/>
        <v/>
      </c>
      <c r="BQ72" s="129" t="str">
        <f t="shared" si="61"/>
        <v/>
      </c>
      <c r="BR72" s="130" t="str">
        <f t="shared" si="62"/>
        <v/>
      </c>
      <c r="BS72" s="128" t="str">
        <f t="shared" si="63"/>
        <v/>
      </c>
      <c r="BT72" s="133" t="str">
        <f t="shared" si="64"/>
        <v/>
      </c>
      <c r="BU72" s="338" t="str">
        <f t="shared" si="50"/>
        <v/>
      </c>
      <c r="BV72" s="338" t="str">
        <f t="shared" si="51"/>
        <v/>
      </c>
      <c r="BW72" s="338" t="str">
        <f t="shared" si="52"/>
        <v/>
      </c>
      <c r="BX72" s="340" t="str">
        <f t="shared" si="53"/>
        <v/>
      </c>
      <c r="BY72" s="341" t="str">
        <f t="shared" si="54"/>
        <v/>
      </c>
    </row>
    <row r="73" spans="1:77" s="5" customFormat="1" ht="15.6" x14ac:dyDescent="0.3">
      <c r="A73" s="134">
        <v>52</v>
      </c>
      <c r="B73" s="323"/>
      <c r="C73" s="22"/>
      <c r="D73" s="696"/>
      <c r="E73" s="698"/>
      <c r="F73" s="700"/>
      <c r="G73" s="48"/>
      <c r="H73" s="324"/>
      <c r="I73" s="324"/>
      <c r="J73" s="325"/>
      <c r="K73" s="326"/>
      <c r="L73" s="38" t="str">
        <f t="shared" si="0"/>
        <v/>
      </c>
      <c r="M73" s="38" t="str">
        <f t="shared" si="1"/>
        <v/>
      </c>
      <c r="N73" s="38" t="str">
        <f t="shared" si="2"/>
        <v/>
      </c>
      <c r="O73" s="39" t="str">
        <f t="shared" si="3"/>
        <v/>
      </c>
      <c r="P73" s="40" t="str">
        <f t="shared" si="55"/>
        <v/>
      </c>
      <c r="Q73" s="75" t="str">
        <f t="shared" si="4"/>
        <v/>
      </c>
      <c r="R73" s="327" t="str">
        <f t="shared" si="5"/>
        <v/>
      </c>
      <c r="S73" s="40" t="str">
        <f t="shared" si="6"/>
        <v/>
      </c>
      <c r="T73" s="75" t="str">
        <f t="shared" si="7"/>
        <v/>
      </c>
      <c r="U73" s="327" t="str">
        <f t="shared" si="8"/>
        <v/>
      </c>
      <c r="V73" s="40" t="str">
        <f t="shared" si="9"/>
        <v/>
      </c>
      <c r="W73" s="75" t="str">
        <f t="shared" si="10"/>
        <v/>
      </c>
      <c r="X73" s="41" t="str">
        <f t="shared" si="11"/>
        <v/>
      </c>
      <c r="Y73" s="41" t="str">
        <f t="shared" si="12"/>
        <v/>
      </c>
      <c r="Z73" s="41" t="str">
        <f t="shared" si="13"/>
        <v/>
      </c>
      <c r="AA73" s="42" t="str">
        <f t="shared" si="14"/>
        <v/>
      </c>
      <c r="AB73" s="328">
        <f t="shared" si="15"/>
        <v>0</v>
      </c>
      <c r="AC73" s="328" t="str">
        <f t="shared" si="16"/>
        <v/>
      </c>
      <c r="AD73" s="328" t="str">
        <f t="shared" si="17"/>
        <v/>
      </c>
      <c r="AE73" s="329" t="str">
        <f t="shared" si="18"/>
        <v/>
      </c>
      <c r="AF73" s="329" t="str">
        <f t="shared" si="19"/>
        <v/>
      </c>
      <c r="AG73" s="330" t="str">
        <f t="shared" si="20"/>
        <v/>
      </c>
      <c r="AH73" s="329" t="str">
        <f t="shared" si="21"/>
        <v/>
      </c>
      <c r="AI73" s="329" t="str">
        <f t="shared" si="22"/>
        <v/>
      </c>
      <c r="AJ73" s="330" t="str">
        <f t="shared" si="23"/>
        <v/>
      </c>
      <c r="AK73" s="329" t="str">
        <f t="shared" si="24"/>
        <v/>
      </c>
      <c r="AL73" s="329" t="str">
        <f t="shared" si="25"/>
        <v/>
      </c>
      <c r="AM73" s="330" t="str">
        <f t="shared" si="26"/>
        <v/>
      </c>
      <c r="AN73" s="331" t="str">
        <f t="shared" si="27"/>
        <v/>
      </c>
      <c r="AO73" s="332" t="str">
        <f t="shared" si="28"/>
        <v/>
      </c>
      <c r="AP73" s="329" t="str">
        <f t="shared" si="29"/>
        <v/>
      </c>
      <c r="AQ73" s="330" t="str">
        <f t="shared" si="30"/>
        <v/>
      </c>
      <c r="AR73" s="332" t="str">
        <f t="shared" si="31"/>
        <v/>
      </c>
      <c r="AS73" s="329" t="str">
        <f t="shared" si="32"/>
        <v/>
      </c>
      <c r="AT73" s="330" t="str">
        <f t="shared" si="33"/>
        <v/>
      </c>
      <c r="AU73" s="332" t="str">
        <f t="shared" si="34"/>
        <v/>
      </c>
      <c r="AV73" s="329" t="str">
        <f t="shared" si="35"/>
        <v/>
      </c>
      <c r="AW73" s="330" t="str">
        <f t="shared" si="36"/>
        <v/>
      </c>
      <c r="AX73" s="333"/>
      <c r="AY73" s="330" t="str">
        <f t="shared" si="37"/>
        <v/>
      </c>
      <c r="AZ73" s="330" t="str">
        <f t="shared" si="38"/>
        <v/>
      </c>
      <c r="BA73" s="334" t="str">
        <f t="shared" si="39"/>
        <v/>
      </c>
      <c r="BB73" s="335" t="str">
        <f t="shared" si="40"/>
        <v/>
      </c>
      <c r="BC73" s="336" t="str">
        <f t="shared" si="41"/>
        <v/>
      </c>
      <c r="BD73" s="334" t="str">
        <f t="shared" si="42"/>
        <v/>
      </c>
      <c r="BE73" s="335" t="str">
        <f t="shared" si="43"/>
        <v/>
      </c>
      <c r="BF73" s="336" t="str">
        <f t="shared" si="44"/>
        <v/>
      </c>
      <c r="BG73" s="334" t="str">
        <f t="shared" si="45"/>
        <v/>
      </c>
      <c r="BH73" s="337" t="str">
        <f t="shared" si="46"/>
        <v/>
      </c>
      <c r="BI73" s="338" t="str">
        <f t="shared" si="47"/>
        <v/>
      </c>
      <c r="BJ73" s="338" t="str">
        <f t="shared" si="48"/>
        <v/>
      </c>
      <c r="BK73" s="476" t="str">
        <f t="shared" si="49"/>
        <v/>
      </c>
      <c r="BL73" s="339" t="str">
        <f t="shared" si="56"/>
        <v/>
      </c>
      <c r="BM73" s="128" t="str">
        <f t="shared" si="57"/>
        <v/>
      </c>
      <c r="BN73" s="129" t="str">
        <f t="shared" si="58"/>
        <v/>
      </c>
      <c r="BO73" s="130" t="str">
        <f t="shared" si="59"/>
        <v/>
      </c>
      <c r="BP73" s="128" t="str">
        <f t="shared" si="60"/>
        <v/>
      </c>
      <c r="BQ73" s="129" t="str">
        <f t="shared" si="61"/>
        <v/>
      </c>
      <c r="BR73" s="130" t="str">
        <f t="shared" si="62"/>
        <v/>
      </c>
      <c r="BS73" s="128" t="str">
        <f t="shared" si="63"/>
        <v/>
      </c>
      <c r="BT73" s="133" t="str">
        <f t="shared" si="64"/>
        <v/>
      </c>
      <c r="BU73" s="338" t="str">
        <f t="shared" si="50"/>
        <v/>
      </c>
      <c r="BV73" s="338" t="str">
        <f t="shared" si="51"/>
        <v/>
      </c>
      <c r="BW73" s="338" t="str">
        <f t="shared" si="52"/>
        <v/>
      </c>
      <c r="BX73" s="340" t="str">
        <f t="shared" si="53"/>
        <v/>
      </c>
      <c r="BY73" s="341" t="str">
        <f t="shared" si="54"/>
        <v/>
      </c>
    </row>
    <row r="74" spans="1:77" s="5" customFormat="1" ht="15.6" x14ac:dyDescent="0.3">
      <c r="A74" s="134">
        <v>53</v>
      </c>
      <c r="B74" s="323"/>
      <c r="C74" s="22"/>
      <c r="D74" s="696"/>
      <c r="E74" s="698"/>
      <c r="F74" s="700"/>
      <c r="G74" s="48"/>
      <c r="H74" s="324"/>
      <c r="I74" s="324"/>
      <c r="J74" s="325"/>
      <c r="K74" s="326"/>
      <c r="L74" s="38" t="str">
        <f t="shared" si="0"/>
        <v/>
      </c>
      <c r="M74" s="38" t="str">
        <f t="shared" si="1"/>
        <v/>
      </c>
      <c r="N74" s="38" t="str">
        <f t="shared" si="2"/>
        <v/>
      </c>
      <c r="O74" s="39" t="str">
        <f t="shared" si="3"/>
        <v/>
      </c>
      <c r="P74" s="40" t="str">
        <f t="shared" si="55"/>
        <v/>
      </c>
      <c r="Q74" s="75" t="str">
        <f t="shared" si="4"/>
        <v/>
      </c>
      <c r="R74" s="327" t="str">
        <f t="shared" si="5"/>
        <v/>
      </c>
      <c r="S74" s="40" t="str">
        <f t="shared" si="6"/>
        <v/>
      </c>
      <c r="T74" s="75" t="str">
        <f t="shared" si="7"/>
        <v/>
      </c>
      <c r="U74" s="327" t="str">
        <f t="shared" si="8"/>
        <v/>
      </c>
      <c r="V74" s="40" t="str">
        <f t="shared" si="9"/>
        <v/>
      </c>
      <c r="W74" s="75" t="str">
        <f t="shared" si="10"/>
        <v/>
      </c>
      <c r="X74" s="41" t="str">
        <f t="shared" si="11"/>
        <v/>
      </c>
      <c r="Y74" s="41" t="str">
        <f t="shared" si="12"/>
        <v/>
      </c>
      <c r="Z74" s="41" t="str">
        <f t="shared" si="13"/>
        <v/>
      </c>
      <c r="AA74" s="42" t="str">
        <f t="shared" si="14"/>
        <v/>
      </c>
      <c r="AB74" s="328">
        <f t="shared" si="15"/>
        <v>0</v>
      </c>
      <c r="AC74" s="328" t="str">
        <f t="shared" si="16"/>
        <v/>
      </c>
      <c r="AD74" s="328" t="str">
        <f t="shared" si="17"/>
        <v/>
      </c>
      <c r="AE74" s="329" t="str">
        <f t="shared" si="18"/>
        <v/>
      </c>
      <c r="AF74" s="329" t="str">
        <f t="shared" si="19"/>
        <v/>
      </c>
      <c r="AG74" s="330" t="str">
        <f t="shared" si="20"/>
        <v/>
      </c>
      <c r="AH74" s="329" t="str">
        <f t="shared" si="21"/>
        <v/>
      </c>
      <c r="AI74" s="329" t="str">
        <f t="shared" si="22"/>
        <v/>
      </c>
      <c r="AJ74" s="330" t="str">
        <f t="shared" si="23"/>
        <v/>
      </c>
      <c r="AK74" s="329" t="str">
        <f t="shared" si="24"/>
        <v/>
      </c>
      <c r="AL74" s="329" t="str">
        <f t="shared" si="25"/>
        <v/>
      </c>
      <c r="AM74" s="330" t="str">
        <f t="shared" si="26"/>
        <v/>
      </c>
      <c r="AN74" s="331" t="str">
        <f t="shared" si="27"/>
        <v/>
      </c>
      <c r="AO74" s="332" t="str">
        <f t="shared" si="28"/>
        <v/>
      </c>
      <c r="AP74" s="329" t="str">
        <f t="shared" si="29"/>
        <v/>
      </c>
      <c r="AQ74" s="330" t="str">
        <f t="shared" si="30"/>
        <v/>
      </c>
      <c r="AR74" s="332" t="str">
        <f t="shared" si="31"/>
        <v/>
      </c>
      <c r="AS74" s="329" t="str">
        <f t="shared" si="32"/>
        <v/>
      </c>
      <c r="AT74" s="330" t="str">
        <f t="shared" si="33"/>
        <v/>
      </c>
      <c r="AU74" s="332" t="str">
        <f t="shared" si="34"/>
        <v/>
      </c>
      <c r="AV74" s="329" t="str">
        <f t="shared" si="35"/>
        <v/>
      </c>
      <c r="AW74" s="330" t="str">
        <f t="shared" si="36"/>
        <v/>
      </c>
      <c r="AX74" s="333"/>
      <c r="AY74" s="330" t="str">
        <f t="shared" si="37"/>
        <v/>
      </c>
      <c r="AZ74" s="330" t="str">
        <f t="shared" si="38"/>
        <v/>
      </c>
      <c r="BA74" s="334" t="str">
        <f t="shared" si="39"/>
        <v/>
      </c>
      <c r="BB74" s="335" t="str">
        <f t="shared" si="40"/>
        <v/>
      </c>
      <c r="BC74" s="336" t="str">
        <f t="shared" si="41"/>
        <v/>
      </c>
      <c r="BD74" s="334" t="str">
        <f t="shared" si="42"/>
        <v/>
      </c>
      <c r="BE74" s="335" t="str">
        <f t="shared" si="43"/>
        <v/>
      </c>
      <c r="BF74" s="336" t="str">
        <f t="shared" si="44"/>
        <v/>
      </c>
      <c r="BG74" s="334" t="str">
        <f t="shared" si="45"/>
        <v/>
      </c>
      <c r="BH74" s="337" t="str">
        <f t="shared" si="46"/>
        <v/>
      </c>
      <c r="BI74" s="338" t="str">
        <f t="shared" si="47"/>
        <v/>
      </c>
      <c r="BJ74" s="338" t="str">
        <f t="shared" si="48"/>
        <v/>
      </c>
      <c r="BK74" s="476" t="str">
        <f t="shared" si="49"/>
        <v/>
      </c>
      <c r="BL74" s="339" t="str">
        <f t="shared" si="56"/>
        <v/>
      </c>
      <c r="BM74" s="128" t="str">
        <f t="shared" si="57"/>
        <v/>
      </c>
      <c r="BN74" s="129" t="str">
        <f t="shared" si="58"/>
        <v/>
      </c>
      <c r="BO74" s="130" t="str">
        <f t="shared" si="59"/>
        <v/>
      </c>
      <c r="BP74" s="128" t="str">
        <f t="shared" si="60"/>
        <v/>
      </c>
      <c r="BQ74" s="129" t="str">
        <f t="shared" si="61"/>
        <v/>
      </c>
      <c r="BR74" s="130" t="str">
        <f t="shared" si="62"/>
        <v/>
      </c>
      <c r="BS74" s="128" t="str">
        <f t="shared" si="63"/>
        <v/>
      </c>
      <c r="BT74" s="133" t="str">
        <f t="shared" si="64"/>
        <v/>
      </c>
      <c r="BU74" s="338" t="str">
        <f t="shared" si="50"/>
        <v/>
      </c>
      <c r="BV74" s="338" t="str">
        <f t="shared" si="51"/>
        <v/>
      </c>
      <c r="BW74" s="338" t="str">
        <f t="shared" si="52"/>
        <v/>
      </c>
      <c r="BX74" s="340" t="str">
        <f t="shared" si="53"/>
        <v/>
      </c>
      <c r="BY74" s="341" t="str">
        <f t="shared" si="54"/>
        <v/>
      </c>
    </row>
    <row r="75" spans="1:77" s="5" customFormat="1" ht="15.6" x14ac:dyDescent="0.3">
      <c r="A75" s="134">
        <v>54</v>
      </c>
      <c r="B75" s="323"/>
      <c r="C75" s="22"/>
      <c r="D75" s="696"/>
      <c r="E75" s="698"/>
      <c r="F75" s="700"/>
      <c r="G75" s="48"/>
      <c r="H75" s="324"/>
      <c r="I75" s="324"/>
      <c r="J75" s="325"/>
      <c r="K75" s="326"/>
      <c r="L75" s="38" t="str">
        <f t="shared" si="0"/>
        <v/>
      </c>
      <c r="M75" s="38" t="str">
        <f t="shared" si="1"/>
        <v/>
      </c>
      <c r="N75" s="38" t="str">
        <f t="shared" si="2"/>
        <v/>
      </c>
      <c r="O75" s="39" t="str">
        <f t="shared" si="3"/>
        <v/>
      </c>
      <c r="P75" s="40" t="str">
        <f t="shared" si="55"/>
        <v/>
      </c>
      <c r="Q75" s="75" t="str">
        <f t="shared" si="4"/>
        <v/>
      </c>
      <c r="R75" s="327" t="str">
        <f t="shared" si="5"/>
        <v/>
      </c>
      <c r="S75" s="40" t="str">
        <f t="shared" si="6"/>
        <v/>
      </c>
      <c r="T75" s="75" t="str">
        <f t="shared" si="7"/>
        <v/>
      </c>
      <c r="U75" s="327" t="str">
        <f t="shared" si="8"/>
        <v/>
      </c>
      <c r="V75" s="40" t="str">
        <f t="shared" si="9"/>
        <v/>
      </c>
      <c r="W75" s="75" t="str">
        <f t="shared" si="10"/>
        <v/>
      </c>
      <c r="X75" s="41" t="str">
        <f t="shared" si="11"/>
        <v/>
      </c>
      <c r="Y75" s="41" t="str">
        <f t="shared" si="12"/>
        <v/>
      </c>
      <c r="Z75" s="41" t="str">
        <f t="shared" si="13"/>
        <v/>
      </c>
      <c r="AA75" s="42" t="str">
        <f t="shared" si="14"/>
        <v/>
      </c>
      <c r="AB75" s="328">
        <f t="shared" si="15"/>
        <v>0</v>
      </c>
      <c r="AC75" s="328" t="str">
        <f t="shared" si="16"/>
        <v/>
      </c>
      <c r="AD75" s="328" t="str">
        <f t="shared" si="17"/>
        <v/>
      </c>
      <c r="AE75" s="329" t="str">
        <f t="shared" si="18"/>
        <v/>
      </c>
      <c r="AF75" s="329" t="str">
        <f t="shared" si="19"/>
        <v/>
      </c>
      <c r="AG75" s="330" t="str">
        <f t="shared" si="20"/>
        <v/>
      </c>
      <c r="AH75" s="329" t="str">
        <f t="shared" si="21"/>
        <v/>
      </c>
      <c r="AI75" s="329" t="str">
        <f t="shared" si="22"/>
        <v/>
      </c>
      <c r="AJ75" s="330" t="str">
        <f t="shared" si="23"/>
        <v/>
      </c>
      <c r="AK75" s="329" t="str">
        <f t="shared" si="24"/>
        <v/>
      </c>
      <c r="AL75" s="329" t="str">
        <f t="shared" si="25"/>
        <v/>
      </c>
      <c r="AM75" s="330" t="str">
        <f t="shared" si="26"/>
        <v/>
      </c>
      <c r="AN75" s="331" t="str">
        <f t="shared" si="27"/>
        <v/>
      </c>
      <c r="AO75" s="332" t="str">
        <f t="shared" si="28"/>
        <v/>
      </c>
      <c r="AP75" s="329" t="str">
        <f t="shared" si="29"/>
        <v/>
      </c>
      <c r="AQ75" s="330" t="str">
        <f t="shared" si="30"/>
        <v/>
      </c>
      <c r="AR75" s="332" t="str">
        <f t="shared" si="31"/>
        <v/>
      </c>
      <c r="AS75" s="329" t="str">
        <f t="shared" si="32"/>
        <v/>
      </c>
      <c r="AT75" s="330" t="str">
        <f t="shared" si="33"/>
        <v/>
      </c>
      <c r="AU75" s="332" t="str">
        <f t="shared" si="34"/>
        <v/>
      </c>
      <c r="AV75" s="329" t="str">
        <f t="shared" si="35"/>
        <v/>
      </c>
      <c r="AW75" s="330" t="str">
        <f t="shared" si="36"/>
        <v/>
      </c>
      <c r="AX75" s="333"/>
      <c r="AY75" s="330" t="str">
        <f t="shared" si="37"/>
        <v/>
      </c>
      <c r="AZ75" s="330" t="str">
        <f t="shared" si="38"/>
        <v/>
      </c>
      <c r="BA75" s="334" t="str">
        <f t="shared" si="39"/>
        <v/>
      </c>
      <c r="BB75" s="335" t="str">
        <f t="shared" si="40"/>
        <v/>
      </c>
      <c r="BC75" s="336" t="str">
        <f t="shared" si="41"/>
        <v/>
      </c>
      <c r="BD75" s="334" t="str">
        <f t="shared" si="42"/>
        <v/>
      </c>
      <c r="BE75" s="335" t="str">
        <f t="shared" si="43"/>
        <v/>
      </c>
      <c r="BF75" s="336" t="str">
        <f t="shared" si="44"/>
        <v/>
      </c>
      <c r="BG75" s="334" t="str">
        <f t="shared" si="45"/>
        <v/>
      </c>
      <c r="BH75" s="337" t="str">
        <f t="shared" si="46"/>
        <v/>
      </c>
      <c r="BI75" s="338" t="str">
        <f t="shared" si="47"/>
        <v/>
      </c>
      <c r="BJ75" s="338" t="str">
        <f t="shared" si="48"/>
        <v/>
      </c>
      <c r="BK75" s="476" t="str">
        <f t="shared" si="49"/>
        <v/>
      </c>
      <c r="BL75" s="339" t="str">
        <f t="shared" si="56"/>
        <v/>
      </c>
      <c r="BM75" s="128" t="str">
        <f t="shared" si="57"/>
        <v/>
      </c>
      <c r="BN75" s="129" t="str">
        <f t="shared" si="58"/>
        <v/>
      </c>
      <c r="BO75" s="130" t="str">
        <f t="shared" si="59"/>
        <v/>
      </c>
      <c r="BP75" s="128" t="str">
        <f t="shared" si="60"/>
        <v/>
      </c>
      <c r="BQ75" s="129" t="str">
        <f t="shared" si="61"/>
        <v/>
      </c>
      <c r="BR75" s="130" t="str">
        <f t="shared" si="62"/>
        <v/>
      </c>
      <c r="BS75" s="128" t="str">
        <f t="shared" si="63"/>
        <v/>
      </c>
      <c r="BT75" s="133" t="str">
        <f t="shared" si="64"/>
        <v/>
      </c>
      <c r="BU75" s="338" t="str">
        <f t="shared" si="50"/>
        <v/>
      </c>
      <c r="BV75" s="338" t="str">
        <f t="shared" si="51"/>
        <v/>
      </c>
      <c r="BW75" s="338" t="str">
        <f t="shared" si="52"/>
        <v/>
      </c>
      <c r="BX75" s="340" t="str">
        <f t="shared" si="53"/>
        <v/>
      </c>
      <c r="BY75" s="341" t="str">
        <f t="shared" si="54"/>
        <v/>
      </c>
    </row>
    <row r="76" spans="1:77" s="5" customFormat="1" ht="15.6" x14ac:dyDescent="0.3">
      <c r="A76" s="134">
        <v>55</v>
      </c>
      <c r="B76" s="323"/>
      <c r="C76" s="22"/>
      <c r="D76" s="696"/>
      <c r="E76" s="698"/>
      <c r="F76" s="700"/>
      <c r="G76" s="48"/>
      <c r="H76" s="324"/>
      <c r="I76" s="324"/>
      <c r="J76" s="325"/>
      <c r="K76" s="326"/>
      <c r="L76" s="38" t="str">
        <f t="shared" si="0"/>
        <v/>
      </c>
      <c r="M76" s="38" t="str">
        <f t="shared" si="1"/>
        <v/>
      </c>
      <c r="N76" s="38" t="str">
        <f t="shared" si="2"/>
        <v/>
      </c>
      <c r="O76" s="39" t="str">
        <f t="shared" si="3"/>
        <v/>
      </c>
      <c r="P76" s="40" t="str">
        <f t="shared" si="55"/>
        <v/>
      </c>
      <c r="Q76" s="75" t="str">
        <f t="shared" si="4"/>
        <v/>
      </c>
      <c r="R76" s="327" t="str">
        <f t="shared" si="5"/>
        <v/>
      </c>
      <c r="S76" s="40" t="str">
        <f t="shared" si="6"/>
        <v/>
      </c>
      <c r="T76" s="75" t="str">
        <f t="shared" si="7"/>
        <v/>
      </c>
      <c r="U76" s="327" t="str">
        <f t="shared" si="8"/>
        <v/>
      </c>
      <c r="V76" s="40" t="str">
        <f t="shared" si="9"/>
        <v/>
      </c>
      <c r="W76" s="75" t="str">
        <f t="shared" si="10"/>
        <v/>
      </c>
      <c r="X76" s="41" t="str">
        <f t="shared" si="11"/>
        <v/>
      </c>
      <c r="Y76" s="41" t="str">
        <f t="shared" si="12"/>
        <v/>
      </c>
      <c r="Z76" s="41" t="str">
        <f t="shared" si="13"/>
        <v/>
      </c>
      <c r="AA76" s="42" t="str">
        <f t="shared" si="14"/>
        <v/>
      </c>
      <c r="AB76" s="328">
        <f t="shared" si="15"/>
        <v>0</v>
      </c>
      <c r="AC76" s="328" t="str">
        <f t="shared" si="16"/>
        <v/>
      </c>
      <c r="AD76" s="328" t="str">
        <f t="shared" si="17"/>
        <v/>
      </c>
      <c r="AE76" s="329" t="str">
        <f t="shared" si="18"/>
        <v/>
      </c>
      <c r="AF76" s="329" t="str">
        <f t="shared" si="19"/>
        <v/>
      </c>
      <c r="AG76" s="330" t="str">
        <f t="shared" si="20"/>
        <v/>
      </c>
      <c r="AH76" s="329" t="str">
        <f t="shared" si="21"/>
        <v/>
      </c>
      <c r="AI76" s="329" t="str">
        <f t="shared" si="22"/>
        <v/>
      </c>
      <c r="AJ76" s="330" t="str">
        <f t="shared" si="23"/>
        <v/>
      </c>
      <c r="AK76" s="329" t="str">
        <f t="shared" si="24"/>
        <v/>
      </c>
      <c r="AL76" s="329" t="str">
        <f t="shared" si="25"/>
        <v/>
      </c>
      <c r="AM76" s="330" t="str">
        <f t="shared" si="26"/>
        <v/>
      </c>
      <c r="AN76" s="331" t="str">
        <f t="shared" si="27"/>
        <v/>
      </c>
      <c r="AO76" s="332" t="str">
        <f t="shared" si="28"/>
        <v/>
      </c>
      <c r="AP76" s="329" t="str">
        <f t="shared" si="29"/>
        <v/>
      </c>
      <c r="AQ76" s="330" t="str">
        <f t="shared" si="30"/>
        <v/>
      </c>
      <c r="AR76" s="332" t="str">
        <f t="shared" si="31"/>
        <v/>
      </c>
      <c r="AS76" s="329" t="str">
        <f t="shared" si="32"/>
        <v/>
      </c>
      <c r="AT76" s="330" t="str">
        <f t="shared" si="33"/>
        <v/>
      </c>
      <c r="AU76" s="332" t="str">
        <f t="shared" si="34"/>
        <v/>
      </c>
      <c r="AV76" s="329" t="str">
        <f t="shared" si="35"/>
        <v/>
      </c>
      <c r="AW76" s="330" t="str">
        <f t="shared" si="36"/>
        <v/>
      </c>
      <c r="AX76" s="333"/>
      <c r="AY76" s="330" t="str">
        <f t="shared" si="37"/>
        <v/>
      </c>
      <c r="AZ76" s="330" t="str">
        <f t="shared" si="38"/>
        <v/>
      </c>
      <c r="BA76" s="334" t="str">
        <f t="shared" si="39"/>
        <v/>
      </c>
      <c r="BB76" s="335" t="str">
        <f t="shared" si="40"/>
        <v/>
      </c>
      <c r="BC76" s="336" t="str">
        <f t="shared" si="41"/>
        <v/>
      </c>
      <c r="BD76" s="334" t="str">
        <f t="shared" si="42"/>
        <v/>
      </c>
      <c r="BE76" s="335" t="str">
        <f t="shared" si="43"/>
        <v/>
      </c>
      <c r="BF76" s="336" t="str">
        <f t="shared" si="44"/>
        <v/>
      </c>
      <c r="BG76" s="334" t="str">
        <f t="shared" si="45"/>
        <v/>
      </c>
      <c r="BH76" s="337" t="str">
        <f t="shared" si="46"/>
        <v/>
      </c>
      <c r="BI76" s="338" t="str">
        <f t="shared" si="47"/>
        <v/>
      </c>
      <c r="BJ76" s="338" t="str">
        <f t="shared" si="48"/>
        <v/>
      </c>
      <c r="BK76" s="476" t="str">
        <f t="shared" si="49"/>
        <v/>
      </c>
      <c r="BL76" s="339" t="str">
        <f t="shared" si="56"/>
        <v/>
      </c>
      <c r="BM76" s="128" t="str">
        <f t="shared" si="57"/>
        <v/>
      </c>
      <c r="BN76" s="129" t="str">
        <f t="shared" si="58"/>
        <v/>
      </c>
      <c r="BO76" s="130" t="str">
        <f t="shared" si="59"/>
        <v/>
      </c>
      <c r="BP76" s="128" t="str">
        <f t="shared" si="60"/>
        <v/>
      </c>
      <c r="BQ76" s="129" t="str">
        <f t="shared" si="61"/>
        <v/>
      </c>
      <c r="BR76" s="130" t="str">
        <f t="shared" si="62"/>
        <v/>
      </c>
      <c r="BS76" s="128" t="str">
        <f t="shared" si="63"/>
        <v/>
      </c>
      <c r="BT76" s="133" t="str">
        <f t="shared" si="64"/>
        <v/>
      </c>
      <c r="BU76" s="338" t="str">
        <f t="shared" si="50"/>
        <v/>
      </c>
      <c r="BV76" s="338" t="str">
        <f t="shared" si="51"/>
        <v/>
      </c>
      <c r="BW76" s="338" t="str">
        <f t="shared" si="52"/>
        <v/>
      </c>
      <c r="BX76" s="340" t="str">
        <f t="shared" si="53"/>
        <v/>
      </c>
      <c r="BY76" s="341" t="str">
        <f t="shared" si="54"/>
        <v/>
      </c>
    </row>
    <row r="77" spans="1:77" s="5" customFormat="1" ht="15.6" x14ac:dyDescent="0.3">
      <c r="A77" s="134">
        <v>56</v>
      </c>
      <c r="B77" s="323"/>
      <c r="C77" s="22"/>
      <c r="D77" s="696"/>
      <c r="E77" s="698"/>
      <c r="F77" s="700"/>
      <c r="G77" s="48"/>
      <c r="H77" s="324"/>
      <c r="I77" s="324"/>
      <c r="J77" s="325"/>
      <c r="K77" s="326"/>
      <c r="L77" s="38" t="str">
        <f t="shared" si="0"/>
        <v/>
      </c>
      <c r="M77" s="38" t="str">
        <f t="shared" si="1"/>
        <v/>
      </c>
      <c r="N77" s="38" t="str">
        <f t="shared" si="2"/>
        <v/>
      </c>
      <c r="O77" s="39" t="str">
        <f t="shared" si="3"/>
        <v/>
      </c>
      <c r="P77" s="40" t="str">
        <f t="shared" si="55"/>
        <v/>
      </c>
      <c r="Q77" s="75" t="str">
        <f t="shared" si="4"/>
        <v/>
      </c>
      <c r="R77" s="327" t="str">
        <f t="shared" si="5"/>
        <v/>
      </c>
      <c r="S77" s="40" t="str">
        <f t="shared" si="6"/>
        <v/>
      </c>
      <c r="T77" s="75" t="str">
        <f t="shared" si="7"/>
        <v/>
      </c>
      <c r="U77" s="327" t="str">
        <f t="shared" si="8"/>
        <v/>
      </c>
      <c r="V77" s="40" t="str">
        <f t="shared" si="9"/>
        <v/>
      </c>
      <c r="W77" s="75" t="str">
        <f t="shared" si="10"/>
        <v/>
      </c>
      <c r="X77" s="41" t="str">
        <f t="shared" si="11"/>
        <v/>
      </c>
      <c r="Y77" s="41" t="str">
        <f t="shared" si="12"/>
        <v/>
      </c>
      <c r="Z77" s="41" t="str">
        <f t="shared" si="13"/>
        <v/>
      </c>
      <c r="AA77" s="42" t="str">
        <f t="shared" si="14"/>
        <v/>
      </c>
      <c r="AB77" s="328">
        <f t="shared" si="15"/>
        <v>0</v>
      </c>
      <c r="AC77" s="328" t="str">
        <f t="shared" si="16"/>
        <v/>
      </c>
      <c r="AD77" s="328" t="str">
        <f t="shared" si="17"/>
        <v/>
      </c>
      <c r="AE77" s="329" t="str">
        <f t="shared" si="18"/>
        <v/>
      </c>
      <c r="AF77" s="329" t="str">
        <f t="shared" si="19"/>
        <v/>
      </c>
      <c r="AG77" s="330" t="str">
        <f t="shared" si="20"/>
        <v/>
      </c>
      <c r="AH77" s="329" t="str">
        <f t="shared" si="21"/>
        <v/>
      </c>
      <c r="AI77" s="329" t="str">
        <f t="shared" si="22"/>
        <v/>
      </c>
      <c r="AJ77" s="330" t="str">
        <f t="shared" si="23"/>
        <v/>
      </c>
      <c r="AK77" s="329" t="str">
        <f t="shared" si="24"/>
        <v/>
      </c>
      <c r="AL77" s="329" t="str">
        <f t="shared" si="25"/>
        <v/>
      </c>
      <c r="AM77" s="330" t="str">
        <f t="shared" si="26"/>
        <v/>
      </c>
      <c r="AN77" s="331" t="str">
        <f t="shared" si="27"/>
        <v/>
      </c>
      <c r="AO77" s="332" t="str">
        <f t="shared" si="28"/>
        <v/>
      </c>
      <c r="AP77" s="329" t="str">
        <f t="shared" si="29"/>
        <v/>
      </c>
      <c r="AQ77" s="330" t="str">
        <f t="shared" si="30"/>
        <v/>
      </c>
      <c r="AR77" s="332" t="str">
        <f t="shared" si="31"/>
        <v/>
      </c>
      <c r="AS77" s="329" t="str">
        <f t="shared" si="32"/>
        <v/>
      </c>
      <c r="AT77" s="330" t="str">
        <f t="shared" si="33"/>
        <v/>
      </c>
      <c r="AU77" s="332" t="str">
        <f t="shared" si="34"/>
        <v/>
      </c>
      <c r="AV77" s="329" t="str">
        <f t="shared" si="35"/>
        <v/>
      </c>
      <c r="AW77" s="330" t="str">
        <f t="shared" si="36"/>
        <v/>
      </c>
      <c r="AX77" s="333"/>
      <c r="AY77" s="330" t="str">
        <f t="shared" si="37"/>
        <v/>
      </c>
      <c r="AZ77" s="330" t="str">
        <f t="shared" si="38"/>
        <v/>
      </c>
      <c r="BA77" s="334" t="str">
        <f t="shared" si="39"/>
        <v/>
      </c>
      <c r="BB77" s="335" t="str">
        <f t="shared" si="40"/>
        <v/>
      </c>
      <c r="BC77" s="336" t="str">
        <f t="shared" si="41"/>
        <v/>
      </c>
      <c r="BD77" s="334" t="str">
        <f t="shared" si="42"/>
        <v/>
      </c>
      <c r="BE77" s="335" t="str">
        <f t="shared" si="43"/>
        <v/>
      </c>
      <c r="BF77" s="336" t="str">
        <f t="shared" si="44"/>
        <v/>
      </c>
      <c r="BG77" s="334" t="str">
        <f t="shared" si="45"/>
        <v/>
      </c>
      <c r="BH77" s="337" t="str">
        <f t="shared" si="46"/>
        <v/>
      </c>
      <c r="BI77" s="338" t="str">
        <f t="shared" si="47"/>
        <v/>
      </c>
      <c r="BJ77" s="338" t="str">
        <f t="shared" si="48"/>
        <v/>
      </c>
      <c r="BK77" s="476" t="str">
        <f t="shared" si="49"/>
        <v/>
      </c>
      <c r="BL77" s="339" t="str">
        <f t="shared" si="56"/>
        <v/>
      </c>
      <c r="BM77" s="128" t="str">
        <f t="shared" si="57"/>
        <v/>
      </c>
      <c r="BN77" s="129" t="str">
        <f t="shared" si="58"/>
        <v/>
      </c>
      <c r="BO77" s="130" t="str">
        <f t="shared" si="59"/>
        <v/>
      </c>
      <c r="BP77" s="128" t="str">
        <f t="shared" si="60"/>
        <v/>
      </c>
      <c r="BQ77" s="129" t="str">
        <f t="shared" si="61"/>
        <v/>
      </c>
      <c r="BR77" s="130" t="str">
        <f t="shared" si="62"/>
        <v/>
      </c>
      <c r="BS77" s="128" t="str">
        <f t="shared" si="63"/>
        <v/>
      </c>
      <c r="BT77" s="133" t="str">
        <f t="shared" si="64"/>
        <v/>
      </c>
      <c r="BU77" s="338" t="str">
        <f t="shared" si="50"/>
        <v/>
      </c>
      <c r="BV77" s="338" t="str">
        <f t="shared" si="51"/>
        <v/>
      </c>
      <c r="BW77" s="338" t="str">
        <f t="shared" si="52"/>
        <v/>
      </c>
      <c r="BX77" s="340" t="str">
        <f t="shared" si="53"/>
        <v/>
      </c>
      <c r="BY77" s="341" t="str">
        <f t="shared" si="54"/>
        <v/>
      </c>
    </row>
    <row r="78" spans="1:77" s="5" customFormat="1" ht="15.6" x14ac:dyDescent="0.3">
      <c r="A78" s="134">
        <v>57</v>
      </c>
      <c r="B78" s="323"/>
      <c r="C78" s="22"/>
      <c r="D78" s="696"/>
      <c r="E78" s="698"/>
      <c r="F78" s="700"/>
      <c r="G78" s="48"/>
      <c r="H78" s="324"/>
      <c r="I78" s="324"/>
      <c r="J78" s="325"/>
      <c r="K78" s="326"/>
      <c r="L78" s="38" t="str">
        <f t="shared" si="0"/>
        <v/>
      </c>
      <c r="M78" s="38" t="str">
        <f t="shared" si="1"/>
        <v/>
      </c>
      <c r="N78" s="38" t="str">
        <f t="shared" si="2"/>
        <v/>
      </c>
      <c r="O78" s="39" t="str">
        <f t="shared" si="3"/>
        <v/>
      </c>
      <c r="P78" s="40" t="str">
        <f t="shared" si="55"/>
        <v/>
      </c>
      <c r="Q78" s="75" t="str">
        <f t="shared" si="4"/>
        <v/>
      </c>
      <c r="R78" s="327" t="str">
        <f t="shared" si="5"/>
        <v/>
      </c>
      <c r="S78" s="40" t="str">
        <f t="shared" si="6"/>
        <v/>
      </c>
      <c r="T78" s="75" t="str">
        <f t="shared" si="7"/>
        <v/>
      </c>
      <c r="U78" s="327" t="str">
        <f t="shared" si="8"/>
        <v/>
      </c>
      <c r="V78" s="40" t="str">
        <f t="shared" si="9"/>
        <v/>
      </c>
      <c r="W78" s="75" t="str">
        <f t="shared" si="10"/>
        <v/>
      </c>
      <c r="X78" s="41" t="str">
        <f t="shared" si="11"/>
        <v/>
      </c>
      <c r="Y78" s="41" t="str">
        <f t="shared" si="12"/>
        <v/>
      </c>
      <c r="Z78" s="41" t="str">
        <f t="shared" si="13"/>
        <v/>
      </c>
      <c r="AA78" s="42" t="str">
        <f t="shared" si="14"/>
        <v/>
      </c>
      <c r="AB78" s="328">
        <f t="shared" si="15"/>
        <v>0</v>
      </c>
      <c r="AC78" s="328" t="str">
        <f t="shared" si="16"/>
        <v/>
      </c>
      <c r="AD78" s="328" t="str">
        <f t="shared" si="17"/>
        <v/>
      </c>
      <c r="AE78" s="329" t="str">
        <f t="shared" si="18"/>
        <v/>
      </c>
      <c r="AF78" s="329" t="str">
        <f t="shared" si="19"/>
        <v/>
      </c>
      <c r="AG78" s="330" t="str">
        <f t="shared" si="20"/>
        <v/>
      </c>
      <c r="AH78" s="329" t="str">
        <f t="shared" si="21"/>
        <v/>
      </c>
      <c r="AI78" s="329" t="str">
        <f t="shared" si="22"/>
        <v/>
      </c>
      <c r="AJ78" s="330" t="str">
        <f t="shared" si="23"/>
        <v/>
      </c>
      <c r="AK78" s="329" t="str">
        <f t="shared" si="24"/>
        <v/>
      </c>
      <c r="AL78" s="329" t="str">
        <f t="shared" si="25"/>
        <v/>
      </c>
      <c r="AM78" s="330" t="str">
        <f t="shared" si="26"/>
        <v/>
      </c>
      <c r="AN78" s="331" t="str">
        <f t="shared" si="27"/>
        <v/>
      </c>
      <c r="AO78" s="332" t="str">
        <f t="shared" si="28"/>
        <v/>
      </c>
      <c r="AP78" s="329" t="str">
        <f t="shared" si="29"/>
        <v/>
      </c>
      <c r="AQ78" s="330" t="str">
        <f t="shared" si="30"/>
        <v/>
      </c>
      <c r="AR78" s="332" t="str">
        <f t="shared" si="31"/>
        <v/>
      </c>
      <c r="AS78" s="329" t="str">
        <f t="shared" si="32"/>
        <v/>
      </c>
      <c r="AT78" s="330" t="str">
        <f t="shared" si="33"/>
        <v/>
      </c>
      <c r="AU78" s="332" t="str">
        <f t="shared" si="34"/>
        <v/>
      </c>
      <c r="AV78" s="329" t="str">
        <f t="shared" si="35"/>
        <v/>
      </c>
      <c r="AW78" s="330" t="str">
        <f t="shared" si="36"/>
        <v/>
      </c>
      <c r="AX78" s="333"/>
      <c r="AY78" s="330" t="str">
        <f t="shared" si="37"/>
        <v/>
      </c>
      <c r="AZ78" s="330" t="str">
        <f t="shared" si="38"/>
        <v/>
      </c>
      <c r="BA78" s="334" t="str">
        <f t="shared" si="39"/>
        <v/>
      </c>
      <c r="BB78" s="335" t="str">
        <f t="shared" si="40"/>
        <v/>
      </c>
      <c r="BC78" s="336" t="str">
        <f t="shared" si="41"/>
        <v/>
      </c>
      <c r="BD78" s="334" t="str">
        <f t="shared" si="42"/>
        <v/>
      </c>
      <c r="BE78" s="335" t="str">
        <f t="shared" si="43"/>
        <v/>
      </c>
      <c r="BF78" s="336" t="str">
        <f t="shared" si="44"/>
        <v/>
      </c>
      <c r="BG78" s="334" t="str">
        <f t="shared" si="45"/>
        <v/>
      </c>
      <c r="BH78" s="337" t="str">
        <f t="shared" si="46"/>
        <v/>
      </c>
      <c r="BI78" s="338" t="str">
        <f t="shared" si="47"/>
        <v/>
      </c>
      <c r="BJ78" s="338" t="str">
        <f t="shared" si="48"/>
        <v/>
      </c>
      <c r="BK78" s="476" t="str">
        <f t="shared" si="49"/>
        <v/>
      </c>
      <c r="BL78" s="339" t="str">
        <f t="shared" si="56"/>
        <v/>
      </c>
      <c r="BM78" s="128" t="str">
        <f t="shared" si="57"/>
        <v/>
      </c>
      <c r="BN78" s="129" t="str">
        <f t="shared" si="58"/>
        <v/>
      </c>
      <c r="BO78" s="130" t="str">
        <f t="shared" si="59"/>
        <v/>
      </c>
      <c r="BP78" s="128" t="str">
        <f t="shared" si="60"/>
        <v/>
      </c>
      <c r="BQ78" s="129" t="str">
        <f t="shared" si="61"/>
        <v/>
      </c>
      <c r="BR78" s="130" t="str">
        <f t="shared" si="62"/>
        <v/>
      </c>
      <c r="BS78" s="128" t="str">
        <f t="shared" si="63"/>
        <v/>
      </c>
      <c r="BT78" s="133" t="str">
        <f t="shared" si="64"/>
        <v/>
      </c>
      <c r="BU78" s="338" t="str">
        <f t="shared" si="50"/>
        <v/>
      </c>
      <c r="BV78" s="338" t="str">
        <f t="shared" si="51"/>
        <v/>
      </c>
      <c r="BW78" s="338" t="str">
        <f t="shared" si="52"/>
        <v/>
      </c>
      <c r="BX78" s="340" t="str">
        <f t="shared" si="53"/>
        <v/>
      </c>
      <c r="BY78" s="341" t="str">
        <f t="shared" si="54"/>
        <v/>
      </c>
    </row>
    <row r="79" spans="1:77" s="5" customFormat="1" ht="15.6" x14ac:dyDescent="0.3">
      <c r="A79" s="134">
        <v>58</v>
      </c>
      <c r="B79" s="323"/>
      <c r="C79" s="22"/>
      <c r="D79" s="696"/>
      <c r="E79" s="698"/>
      <c r="F79" s="700"/>
      <c r="G79" s="48"/>
      <c r="H79" s="324"/>
      <c r="I79" s="324"/>
      <c r="J79" s="325"/>
      <c r="K79" s="326"/>
      <c r="L79" s="38" t="str">
        <f t="shared" si="0"/>
        <v/>
      </c>
      <c r="M79" s="38" t="str">
        <f t="shared" si="1"/>
        <v/>
      </c>
      <c r="N79" s="38" t="str">
        <f t="shared" si="2"/>
        <v/>
      </c>
      <c r="O79" s="39" t="str">
        <f t="shared" si="3"/>
        <v/>
      </c>
      <c r="P79" s="40" t="str">
        <f t="shared" si="55"/>
        <v/>
      </c>
      <c r="Q79" s="75" t="str">
        <f t="shared" si="4"/>
        <v/>
      </c>
      <c r="R79" s="327" t="str">
        <f t="shared" si="5"/>
        <v/>
      </c>
      <c r="S79" s="40" t="str">
        <f t="shared" si="6"/>
        <v/>
      </c>
      <c r="T79" s="75" t="str">
        <f t="shared" si="7"/>
        <v/>
      </c>
      <c r="U79" s="327" t="str">
        <f t="shared" si="8"/>
        <v/>
      </c>
      <c r="V79" s="40" t="str">
        <f t="shared" si="9"/>
        <v/>
      </c>
      <c r="W79" s="75" t="str">
        <f t="shared" si="10"/>
        <v/>
      </c>
      <c r="X79" s="41" t="str">
        <f t="shared" si="11"/>
        <v/>
      </c>
      <c r="Y79" s="41" t="str">
        <f t="shared" si="12"/>
        <v/>
      </c>
      <c r="Z79" s="41" t="str">
        <f t="shared" si="13"/>
        <v/>
      </c>
      <c r="AA79" s="42" t="str">
        <f t="shared" si="14"/>
        <v/>
      </c>
      <c r="AB79" s="328">
        <f t="shared" si="15"/>
        <v>0</v>
      </c>
      <c r="AC79" s="328" t="str">
        <f t="shared" si="16"/>
        <v/>
      </c>
      <c r="AD79" s="328" t="str">
        <f t="shared" si="17"/>
        <v/>
      </c>
      <c r="AE79" s="329" t="str">
        <f t="shared" si="18"/>
        <v/>
      </c>
      <c r="AF79" s="329" t="str">
        <f t="shared" si="19"/>
        <v/>
      </c>
      <c r="AG79" s="330" t="str">
        <f t="shared" si="20"/>
        <v/>
      </c>
      <c r="AH79" s="329" t="str">
        <f t="shared" si="21"/>
        <v/>
      </c>
      <c r="AI79" s="329" t="str">
        <f t="shared" si="22"/>
        <v/>
      </c>
      <c r="AJ79" s="330" t="str">
        <f t="shared" si="23"/>
        <v/>
      </c>
      <c r="AK79" s="329" t="str">
        <f t="shared" si="24"/>
        <v/>
      </c>
      <c r="AL79" s="329" t="str">
        <f t="shared" si="25"/>
        <v/>
      </c>
      <c r="AM79" s="330" t="str">
        <f t="shared" si="26"/>
        <v/>
      </c>
      <c r="AN79" s="331" t="str">
        <f t="shared" si="27"/>
        <v/>
      </c>
      <c r="AO79" s="332" t="str">
        <f t="shared" si="28"/>
        <v/>
      </c>
      <c r="AP79" s="329" t="str">
        <f t="shared" si="29"/>
        <v/>
      </c>
      <c r="AQ79" s="330" t="str">
        <f t="shared" si="30"/>
        <v/>
      </c>
      <c r="AR79" s="332" t="str">
        <f t="shared" si="31"/>
        <v/>
      </c>
      <c r="AS79" s="329" t="str">
        <f t="shared" si="32"/>
        <v/>
      </c>
      <c r="AT79" s="330" t="str">
        <f t="shared" si="33"/>
        <v/>
      </c>
      <c r="AU79" s="332" t="str">
        <f t="shared" si="34"/>
        <v/>
      </c>
      <c r="AV79" s="329" t="str">
        <f t="shared" si="35"/>
        <v/>
      </c>
      <c r="AW79" s="330" t="str">
        <f t="shared" si="36"/>
        <v/>
      </c>
      <c r="AX79" s="333"/>
      <c r="AY79" s="330" t="str">
        <f t="shared" si="37"/>
        <v/>
      </c>
      <c r="AZ79" s="330" t="str">
        <f t="shared" si="38"/>
        <v/>
      </c>
      <c r="BA79" s="334" t="str">
        <f t="shared" si="39"/>
        <v/>
      </c>
      <c r="BB79" s="335" t="str">
        <f t="shared" si="40"/>
        <v/>
      </c>
      <c r="BC79" s="336" t="str">
        <f t="shared" si="41"/>
        <v/>
      </c>
      <c r="BD79" s="334" t="str">
        <f t="shared" si="42"/>
        <v/>
      </c>
      <c r="BE79" s="335" t="str">
        <f t="shared" si="43"/>
        <v/>
      </c>
      <c r="BF79" s="336" t="str">
        <f t="shared" si="44"/>
        <v/>
      </c>
      <c r="BG79" s="334" t="str">
        <f t="shared" si="45"/>
        <v/>
      </c>
      <c r="BH79" s="337" t="str">
        <f t="shared" si="46"/>
        <v/>
      </c>
      <c r="BI79" s="338" t="str">
        <f t="shared" si="47"/>
        <v/>
      </c>
      <c r="BJ79" s="338" t="str">
        <f t="shared" si="48"/>
        <v/>
      </c>
      <c r="BK79" s="476" t="str">
        <f t="shared" si="49"/>
        <v/>
      </c>
      <c r="BL79" s="339" t="str">
        <f t="shared" si="56"/>
        <v/>
      </c>
      <c r="BM79" s="128" t="str">
        <f t="shared" si="57"/>
        <v/>
      </c>
      <c r="BN79" s="129" t="str">
        <f t="shared" si="58"/>
        <v/>
      </c>
      <c r="BO79" s="130" t="str">
        <f t="shared" si="59"/>
        <v/>
      </c>
      <c r="BP79" s="128" t="str">
        <f t="shared" si="60"/>
        <v/>
      </c>
      <c r="BQ79" s="129" t="str">
        <f t="shared" si="61"/>
        <v/>
      </c>
      <c r="BR79" s="130" t="str">
        <f t="shared" si="62"/>
        <v/>
      </c>
      <c r="BS79" s="128" t="str">
        <f t="shared" si="63"/>
        <v/>
      </c>
      <c r="BT79" s="133" t="str">
        <f t="shared" si="64"/>
        <v/>
      </c>
      <c r="BU79" s="338" t="str">
        <f t="shared" si="50"/>
        <v/>
      </c>
      <c r="BV79" s="338" t="str">
        <f t="shared" si="51"/>
        <v/>
      </c>
      <c r="BW79" s="338" t="str">
        <f t="shared" si="52"/>
        <v/>
      </c>
      <c r="BX79" s="340" t="str">
        <f t="shared" si="53"/>
        <v/>
      </c>
      <c r="BY79" s="341" t="str">
        <f t="shared" si="54"/>
        <v/>
      </c>
    </row>
    <row r="80" spans="1:77" s="5" customFormat="1" ht="15.6" x14ac:dyDescent="0.3">
      <c r="A80" s="134">
        <v>59</v>
      </c>
      <c r="B80" s="323"/>
      <c r="C80" s="22"/>
      <c r="D80" s="696"/>
      <c r="E80" s="698"/>
      <c r="F80" s="700"/>
      <c r="G80" s="48"/>
      <c r="H80" s="324"/>
      <c r="I80" s="324"/>
      <c r="J80" s="325"/>
      <c r="K80" s="326"/>
      <c r="L80" s="38" t="str">
        <f t="shared" si="0"/>
        <v/>
      </c>
      <c r="M80" s="38" t="str">
        <f t="shared" si="1"/>
        <v/>
      </c>
      <c r="N80" s="38" t="str">
        <f t="shared" si="2"/>
        <v/>
      </c>
      <c r="O80" s="39" t="str">
        <f t="shared" si="3"/>
        <v/>
      </c>
      <c r="P80" s="40" t="str">
        <f t="shared" si="55"/>
        <v/>
      </c>
      <c r="Q80" s="75" t="str">
        <f t="shared" si="4"/>
        <v/>
      </c>
      <c r="R80" s="327" t="str">
        <f t="shared" si="5"/>
        <v/>
      </c>
      <c r="S80" s="40" t="str">
        <f t="shared" si="6"/>
        <v/>
      </c>
      <c r="T80" s="75" t="str">
        <f t="shared" si="7"/>
        <v/>
      </c>
      <c r="U80" s="327" t="str">
        <f t="shared" si="8"/>
        <v/>
      </c>
      <c r="V80" s="40" t="str">
        <f t="shared" si="9"/>
        <v/>
      </c>
      <c r="W80" s="75" t="str">
        <f t="shared" si="10"/>
        <v/>
      </c>
      <c r="X80" s="41" t="str">
        <f t="shared" si="11"/>
        <v/>
      </c>
      <c r="Y80" s="41" t="str">
        <f t="shared" si="12"/>
        <v/>
      </c>
      <c r="Z80" s="41" t="str">
        <f t="shared" si="13"/>
        <v/>
      </c>
      <c r="AA80" s="42" t="str">
        <f t="shared" si="14"/>
        <v/>
      </c>
      <c r="AB80" s="328">
        <f t="shared" si="15"/>
        <v>0</v>
      </c>
      <c r="AC80" s="328" t="str">
        <f t="shared" si="16"/>
        <v/>
      </c>
      <c r="AD80" s="328" t="str">
        <f t="shared" si="17"/>
        <v/>
      </c>
      <c r="AE80" s="329" t="str">
        <f t="shared" si="18"/>
        <v/>
      </c>
      <c r="AF80" s="329" t="str">
        <f t="shared" si="19"/>
        <v/>
      </c>
      <c r="AG80" s="330" t="str">
        <f t="shared" si="20"/>
        <v/>
      </c>
      <c r="AH80" s="329" t="str">
        <f t="shared" si="21"/>
        <v/>
      </c>
      <c r="AI80" s="329" t="str">
        <f t="shared" si="22"/>
        <v/>
      </c>
      <c r="AJ80" s="330" t="str">
        <f t="shared" si="23"/>
        <v/>
      </c>
      <c r="AK80" s="329" t="str">
        <f t="shared" si="24"/>
        <v/>
      </c>
      <c r="AL80" s="329" t="str">
        <f t="shared" si="25"/>
        <v/>
      </c>
      <c r="AM80" s="330" t="str">
        <f t="shared" si="26"/>
        <v/>
      </c>
      <c r="AN80" s="331" t="str">
        <f t="shared" si="27"/>
        <v/>
      </c>
      <c r="AO80" s="332" t="str">
        <f t="shared" si="28"/>
        <v/>
      </c>
      <c r="AP80" s="329" t="str">
        <f t="shared" si="29"/>
        <v/>
      </c>
      <c r="AQ80" s="330" t="str">
        <f t="shared" si="30"/>
        <v/>
      </c>
      <c r="AR80" s="332" t="str">
        <f t="shared" si="31"/>
        <v/>
      </c>
      <c r="AS80" s="329" t="str">
        <f t="shared" si="32"/>
        <v/>
      </c>
      <c r="AT80" s="330" t="str">
        <f t="shared" si="33"/>
        <v/>
      </c>
      <c r="AU80" s="332" t="str">
        <f t="shared" si="34"/>
        <v/>
      </c>
      <c r="AV80" s="329" t="str">
        <f t="shared" si="35"/>
        <v/>
      </c>
      <c r="AW80" s="330" t="str">
        <f t="shared" si="36"/>
        <v/>
      </c>
      <c r="AX80" s="333"/>
      <c r="AY80" s="330" t="str">
        <f t="shared" si="37"/>
        <v/>
      </c>
      <c r="AZ80" s="330" t="str">
        <f t="shared" si="38"/>
        <v/>
      </c>
      <c r="BA80" s="334" t="str">
        <f t="shared" si="39"/>
        <v/>
      </c>
      <c r="BB80" s="335" t="str">
        <f t="shared" si="40"/>
        <v/>
      </c>
      <c r="BC80" s="336" t="str">
        <f t="shared" si="41"/>
        <v/>
      </c>
      <c r="BD80" s="334" t="str">
        <f t="shared" si="42"/>
        <v/>
      </c>
      <c r="BE80" s="335" t="str">
        <f t="shared" si="43"/>
        <v/>
      </c>
      <c r="BF80" s="336" t="str">
        <f t="shared" si="44"/>
        <v/>
      </c>
      <c r="BG80" s="334" t="str">
        <f t="shared" si="45"/>
        <v/>
      </c>
      <c r="BH80" s="337" t="str">
        <f t="shared" si="46"/>
        <v/>
      </c>
      <c r="BI80" s="338" t="str">
        <f t="shared" si="47"/>
        <v/>
      </c>
      <c r="BJ80" s="338" t="str">
        <f t="shared" si="48"/>
        <v/>
      </c>
      <c r="BK80" s="476" t="str">
        <f t="shared" si="49"/>
        <v/>
      </c>
      <c r="BL80" s="339" t="str">
        <f t="shared" si="56"/>
        <v/>
      </c>
      <c r="BM80" s="128" t="str">
        <f t="shared" si="57"/>
        <v/>
      </c>
      <c r="BN80" s="129" t="str">
        <f t="shared" si="58"/>
        <v/>
      </c>
      <c r="BO80" s="130" t="str">
        <f t="shared" si="59"/>
        <v/>
      </c>
      <c r="BP80" s="128" t="str">
        <f t="shared" si="60"/>
        <v/>
      </c>
      <c r="BQ80" s="129" t="str">
        <f t="shared" si="61"/>
        <v/>
      </c>
      <c r="BR80" s="130" t="str">
        <f t="shared" si="62"/>
        <v/>
      </c>
      <c r="BS80" s="128" t="str">
        <f t="shared" si="63"/>
        <v/>
      </c>
      <c r="BT80" s="133" t="str">
        <f t="shared" si="64"/>
        <v/>
      </c>
      <c r="BU80" s="338" t="str">
        <f t="shared" si="50"/>
        <v/>
      </c>
      <c r="BV80" s="338" t="str">
        <f t="shared" si="51"/>
        <v/>
      </c>
      <c r="BW80" s="338" t="str">
        <f t="shared" si="52"/>
        <v/>
      </c>
      <c r="BX80" s="340" t="str">
        <f t="shared" si="53"/>
        <v/>
      </c>
      <c r="BY80" s="341" t="str">
        <f t="shared" si="54"/>
        <v/>
      </c>
    </row>
    <row r="81" spans="1:77" s="5" customFormat="1" ht="15.6" x14ac:dyDescent="0.3">
      <c r="A81" s="134">
        <v>60</v>
      </c>
      <c r="B81" s="323"/>
      <c r="C81" s="22"/>
      <c r="D81" s="696"/>
      <c r="E81" s="698"/>
      <c r="F81" s="700"/>
      <c r="G81" s="48"/>
      <c r="H81" s="324"/>
      <c r="I81" s="324"/>
      <c r="J81" s="325"/>
      <c r="K81" s="326"/>
      <c r="L81" s="38" t="str">
        <f t="shared" si="0"/>
        <v/>
      </c>
      <c r="M81" s="38" t="str">
        <f t="shared" si="1"/>
        <v/>
      </c>
      <c r="N81" s="38" t="str">
        <f t="shared" si="2"/>
        <v/>
      </c>
      <c r="O81" s="39" t="str">
        <f t="shared" si="3"/>
        <v/>
      </c>
      <c r="P81" s="40" t="str">
        <f t="shared" si="55"/>
        <v/>
      </c>
      <c r="Q81" s="75" t="str">
        <f t="shared" si="4"/>
        <v/>
      </c>
      <c r="R81" s="327" t="str">
        <f t="shared" si="5"/>
        <v/>
      </c>
      <c r="S81" s="40" t="str">
        <f t="shared" si="6"/>
        <v/>
      </c>
      <c r="T81" s="75" t="str">
        <f t="shared" si="7"/>
        <v/>
      </c>
      <c r="U81" s="327" t="str">
        <f t="shared" si="8"/>
        <v/>
      </c>
      <c r="V81" s="40" t="str">
        <f t="shared" si="9"/>
        <v/>
      </c>
      <c r="W81" s="75" t="str">
        <f t="shared" si="10"/>
        <v/>
      </c>
      <c r="X81" s="41" t="str">
        <f t="shared" si="11"/>
        <v/>
      </c>
      <c r="Y81" s="41" t="str">
        <f t="shared" si="12"/>
        <v/>
      </c>
      <c r="Z81" s="41" t="str">
        <f t="shared" si="13"/>
        <v/>
      </c>
      <c r="AA81" s="42" t="str">
        <f t="shared" si="14"/>
        <v/>
      </c>
      <c r="AB81" s="328">
        <f t="shared" si="15"/>
        <v>0</v>
      </c>
      <c r="AC81" s="328" t="str">
        <f t="shared" si="16"/>
        <v/>
      </c>
      <c r="AD81" s="328" t="str">
        <f t="shared" si="17"/>
        <v/>
      </c>
      <c r="AE81" s="329" t="str">
        <f t="shared" si="18"/>
        <v/>
      </c>
      <c r="AF81" s="329" t="str">
        <f t="shared" si="19"/>
        <v/>
      </c>
      <c r="AG81" s="330" t="str">
        <f t="shared" si="20"/>
        <v/>
      </c>
      <c r="AH81" s="329" t="str">
        <f t="shared" si="21"/>
        <v/>
      </c>
      <c r="AI81" s="329" t="str">
        <f t="shared" si="22"/>
        <v/>
      </c>
      <c r="AJ81" s="330" t="str">
        <f t="shared" si="23"/>
        <v/>
      </c>
      <c r="AK81" s="329" t="str">
        <f t="shared" si="24"/>
        <v/>
      </c>
      <c r="AL81" s="329" t="str">
        <f t="shared" si="25"/>
        <v/>
      </c>
      <c r="AM81" s="330" t="str">
        <f t="shared" si="26"/>
        <v/>
      </c>
      <c r="AN81" s="331" t="str">
        <f t="shared" si="27"/>
        <v/>
      </c>
      <c r="AO81" s="332" t="str">
        <f t="shared" si="28"/>
        <v/>
      </c>
      <c r="AP81" s="329" t="str">
        <f t="shared" si="29"/>
        <v/>
      </c>
      <c r="AQ81" s="330" t="str">
        <f t="shared" si="30"/>
        <v/>
      </c>
      <c r="AR81" s="332" t="str">
        <f t="shared" si="31"/>
        <v/>
      </c>
      <c r="AS81" s="329" t="str">
        <f t="shared" si="32"/>
        <v/>
      </c>
      <c r="AT81" s="330" t="str">
        <f t="shared" si="33"/>
        <v/>
      </c>
      <c r="AU81" s="332" t="str">
        <f t="shared" si="34"/>
        <v/>
      </c>
      <c r="AV81" s="329" t="str">
        <f t="shared" si="35"/>
        <v/>
      </c>
      <c r="AW81" s="330" t="str">
        <f t="shared" si="36"/>
        <v/>
      </c>
      <c r="AX81" s="333"/>
      <c r="AY81" s="330" t="str">
        <f t="shared" si="37"/>
        <v/>
      </c>
      <c r="AZ81" s="330" t="str">
        <f t="shared" si="38"/>
        <v/>
      </c>
      <c r="BA81" s="334" t="str">
        <f t="shared" si="39"/>
        <v/>
      </c>
      <c r="BB81" s="335" t="str">
        <f t="shared" si="40"/>
        <v/>
      </c>
      <c r="BC81" s="336" t="str">
        <f t="shared" si="41"/>
        <v/>
      </c>
      <c r="BD81" s="334" t="str">
        <f t="shared" si="42"/>
        <v/>
      </c>
      <c r="BE81" s="335" t="str">
        <f t="shared" si="43"/>
        <v/>
      </c>
      <c r="BF81" s="336" t="str">
        <f t="shared" si="44"/>
        <v/>
      </c>
      <c r="BG81" s="334" t="str">
        <f t="shared" si="45"/>
        <v/>
      </c>
      <c r="BH81" s="337" t="str">
        <f t="shared" si="46"/>
        <v/>
      </c>
      <c r="BI81" s="338" t="str">
        <f t="shared" si="47"/>
        <v/>
      </c>
      <c r="BJ81" s="338" t="str">
        <f t="shared" si="48"/>
        <v/>
      </c>
      <c r="BK81" s="476" t="str">
        <f t="shared" si="49"/>
        <v/>
      </c>
      <c r="BL81" s="339" t="str">
        <f t="shared" si="56"/>
        <v/>
      </c>
      <c r="BM81" s="128" t="str">
        <f t="shared" si="57"/>
        <v/>
      </c>
      <c r="BN81" s="129" t="str">
        <f t="shared" si="58"/>
        <v/>
      </c>
      <c r="BO81" s="130" t="str">
        <f t="shared" si="59"/>
        <v/>
      </c>
      <c r="BP81" s="128" t="str">
        <f t="shared" si="60"/>
        <v/>
      </c>
      <c r="BQ81" s="129" t="str">
        <f t="shared" si="61"/>
        <v/>
      </c>
      <c r="BR81" s="130" t="str">
        <f t="shared" si="62"/>
        <v/>
      </c>
      <c r="BS81" s="128" t="str">
        <f t="shared" si="63"/>
        <v/>
      </c>
      <c r="BT81" s="133" t="str">
        <f t="shared" si="64"/>
        <v/>
      </c>
      <c r="BU81" s="338" t="str">
        <f t="shared" si="50"/>
        <v/>
      </c>
      <c r="BV81" s="338" t="str">
        <f t="shared" si="51"/>
        <v/>
      </c>
      <c r="BW81" s="338" t="str">
        <f t="shared" si="52"/>
        <v/>
      </c>
      <c r="BX81" s="340" t="str">
        <f t="shared" si="53"/>
        <v/>
      </c>
      <c r="BY81" s="341" t="str">
        <f t="shared" si="54"/>
        <v/>
      </c>
    </row>
    <row r="82" spans="1:77" s="5" customFormat="1" ht="15.6" x14ac:dyDescent="0.3">
      <c r="A82" s="134">
        <v>61</v>
      </c>
      <c r="B82" s="323"/>
      <c r="C82" s="22"/>
      <c r="D82" s="696"/>
      <c r="E82" s="698"/>
      <c r="F82" s="700"/>
      <c r="G82" s="48"/>
      <c r="H82" s="324"/>
      <c r="I82" s="324"/>
      <c r="J82" s="325"/>
      <c r="K82" s="326"/>
      <c r="L82" s="38" t="str">
        <f t="shared" si="0"/>
        <v/>
      </c>
      <c r="M82" s="38" t="str">
        <f t="shared" si="1"/>
        <v/>
      </c>
      <c r="N82" s="38" t="str">
        <f t="shared" si="2"/>
        <v/>
      </c>
      <c r="O82" s="39" t="str">
        <f t="shared" si="3"/>
        <v/>
      </c>
      <c r="P82" s="40" t="str">
        <f t="shared" si="55"/>
        <v/>
      </c>
      <c r="Q82" s="75" t="str">
        <f t="shared" si="4"/>
        <v/>
      </c>
      <c r="R82" s="327" t="str">
        <f t="shared" si="5"/>
        <v/>
      </c>
      <c r="S82" s="40" t="str">
        <f t="shared" si="6"/>
        <v/>
      </c>
      <c r="T82" s="75" t="str">
        <f t="shared" si="7"/>
        <v/>
      </c>
      <c r="U82" s="327" t="str">
        <f t="shared" si="8"/>
        <v/>
      </c>
      <c r="V82" s="40" t="str">
        <f t="shared" si="9"/>
        <v/>
      </c>
      <c r="W82" s="75" t="str">
        <f t="shared" si="10"/>
        <v/>
      </c>
      <c r="X82" s="41" t="str">
        <f t="shared" si="11"/>
        <v/>
      </c>
      <c r="Y82" s="41" t="str">
        <f t="shared" si="12"/>
        <v/>
      </c>
      <c r="Z82" s="41" t="str">
        <f t="shared" si="13"/>
        <v/>
      </c>
      <c r="AA82" s="42" t="str">
        <f t="shared" si="14"/>
        <v/>
      </c>
      <c r="AB82" s="328">
        <f t="shared" si="15"/>
        <v>0</v>
      </c>
      <c r="AC82" s="328" t="str">
        <f t="shared" si="16"/>
        <v/>
      </c>
      <c r="AD82" s="328" t="str">
        <f t="shared" si="17"/>
        <v/>
      </c>
      <c r="AE82" s="329" t="str">
        <f t="shared" si="18"/>
        <v/>
      </c>
      <c r="AF82" s="329" t="str">
        <f t="shared" si="19"/>
        <v/>
      </c>
      <c r="AG82" s="330" t="str">
        <f t="shared" si="20"/>
        <v/>
      </c>
      <c r="AH82" s="329" t="str">
        <f t="shared" si="21"/>
        <v/>
      </c>
      <c r="AI82" s="329" t="str">
        <f t="shared" si="22"/>
        <v/>
      </c>
      <c r="AJ82" s="330" t="str">
        <f t="shared" si="23"/>
        <v/>
      </c>
      <c r="AK82" s="329" t="str">
        <f t="shared" si="24"/>
        <v/>
      </c>
      <c r="AL82" s="329" t="str">
        <f t="shared" si="25"/>
        <v/>
      </c>
      <c r="AM82" s="330" t="str">
        <f t="shared" si="26"/>
        <v/>
      </c>
      <c r="AN82" s="331" t="str">
        <f t="shared" si="27"/>
        <v/>
      </c>
      <c r="AO82" s="332" t="str">
        <f t="shared" si="28"/>
        <v/>
      </c>
      <c r="AP82" s="329" t="str">
        <f t="shared" si="29"/>
        <v/>
      </c>
      <c r="AQ82" s="330" t="str">
        <f t="shared" si="30"/>
        <v/>
      </c>
      <c r="AR82" s="332" t="str">
        <f t="shared" si="31"/>
        <v/>
      </c>
      <c r="AS82" s="329" t="str">
        <f t="shared" si="32"/>
        <v/>
      </c>
      <c r="AT82" s="330" t="str">
        <f t="shared" si="33"/>
        <v/>
      </c>
      <c r="AU82" s="332" t="str">
        <f t="shared" si="34"/>
        <v/>
      </c>
      <c r="AV82" s="329" t="str">
        <f t="shared" si="35"/>
        <v/>
      </c>
      <c r="AW82" s="330" t="str">
        <f t="shared" si="36"/>
        <v/>
      </c>
      <c r="AX82" s="333"/>
      <c r="AY82" s="330" t="str">
        <f t="shared" si="37"/>
        <v/>
      </c>
      <c r="AZ82" s="330" t="str">
        <f t="shared" si="38"/>
        <v/>
      </c>
      <c r="BA82" s="334" t="str">
        <f t="shared" si="39"/>
        <v/>
      </c>
      <c r="BB82" s="335" t="str">
        <f t="shared" si="40"/>
        <v/>
      </c>
      <c r="BC82" s="336" t="str">
        <f t="shared" si="41"/>
        <v/>
      </c>
      <c r="BD82" s="334" t="str">
        <f t="shared" si="42"/>
        <v/>
      </c>
      <c r="BE82" s="335" t="str">
        <f t="shared" si="43"/>
        <v/>
      </c>
      <c r="BF82" s="336" t="str">
        <f t="shared" si="44"/>
        <v/>
      </c>
      <c r="BG82" s="334" t="str">
        <f t="shared" si="45"/>
        <v/>
      </c>
      <c r="BH82" s="337" t="str">
        <f t="shared" si="46"/>
        <v/>
      </c>
      <c r="BI82" s="338" t="str">
        <f t="shared" si="47"/>
        <v/>
      </c>
      <c r="BJ82" s="338" t="str">
        <f t="shared" si="48"/>
        <v/>
      </c>
      <c r="BK82" s="476" t="str">
        <f t="shared" si="49"/>
        <v/>
      </c>
      <c r="BL82" s="339" t="str">
        <f t="shared" si="56"/>
        <v/>
      </c>
      <c r="BM82" s="128" t="str">
        <f t="shared" si="57"/>
        <v/>
      </c>
      <c r="BN82" s="129" t="str">
        <f t="shared" si="58"/>
        <v/>
      </c>
      <c r="BO82" s="130" t="str">
        <f t="shared" si="59"/>
        <v/>
      </c>
      <c r="BP82" s="128" t="str">
        <f t="shared" si="60"/>
        <v/>
      </c>
      <c r="BQ82" s="129" t="str">
        <f t="shared" si="61"/>
        <v/>
      </c>
      <c r="BR82" s="130" t="str">
        <f t="shared" si="62"/>
        <v/>
      </c>
      <c r="BS82" s="128" t="str">
        <f t="shared" si="63"/>
        <v/>
      </c>
      <c r="BT82" s="133" t="str">
        <f t="shared" si="64"/>
        <v/>
      </c>
      <c r="BU82" s="338" t="str">
        <f t="shared" si="50"/>
        <v/>
      </c>
      <c r="BV82" s="338" t="str">
        <f t="shared" si="51"/>
        <v/>
      </c>
      <c r="BW82" s="338" t="str">
        <f t="shared" si="52"/>
        <v/>
      </c>
      <c r="BX82" s="340" t="str">
        <f t="shared" si="53"/>
        <v/>
      </c>
      <c r="BY82" s="341" t="str">
        <f t="shared" si="54"/>
        <v/>
      </c>
    </row>
    <row r="83" spans="1:77" s="5" customFormat="1" ht="15.6" x14ac:dyDescent="0.3">
      <c r="A83" s="134">
        <v>62</v>
      </c>
      <c r="B83" s="323"/>
      <c r="C83" s="22"/>
      <c r="D83" s="696"/>
      <c r="E83" s="698"/>
      <c r="F83" s="700"/>
      <c r="G83" s="48"/>
      <c r="H83" s="324"/>
      <c r="I83" s="324"/>
      <c r="J83" s="325"/>
      <c r="K83" s="326"/>
      <c r="L83" s="38" t="str">
        <f t="shared" si="0"/>
        <v/>
      </c>
      <c r="M83" s="38" t="str">
        <f t="shared" si="1"/>
        <v/>
      </c>
      <c r="N83" s="38" t="str">
        <f t="shared" si="2"/>
        <v/>
      </c>
      <c r="O83" s="39" t="str">
        <f t="shared" si="3"/>
        <v/>
      </c>
      <c r="P83" s="40" t="str">
        <f t="shared" si="55"/>
        <v/>
      </c>
      <c r="Q83" s="75" t="str">
        <f t="shared" si="4"/>
        <v/>
      </c>
      <c r="R83" s="327" t="str">
        <f t="shared" si="5"/>
        <v/>
      </c>
      <c r="S83" s="40" t="str">
        <f t="shared" si="6"/>
        <v/>
      </c>
      <c r="T83" s="75" t="str">
        <f t="shared" si="7"/>
        <v/>
      </c>
      <c r="U83" s="327" t="str">
        <f t="shared" si="8"/>
        <v/>
      </c>
      <c r="V83" s="40" t="str">
        <f t="shared" si="9"/>
        <v/>
      </c>
      <c r="W83" s="75" t="str">
        <f t="shared" si="10"/>
        <v/>
      </c>
      <c r="X83" s="41" t="str">
        <f t="shared" si="11"/>
        <v/>
      </c>
      <c r="Y83" s="41" t="str">
        <f t="shared" si="12"/>
        <v/>
      </c>
      <c r="Z83" s="41" t="str">
        <f t="shared" si="13"/>
        <v/>
      </c>
      <c r="AA83" s="42" t="str">
        <f t="shared" si="14"/>
        <v/>
      </c>
      <c r="AB83" s="328">
        <f t="shared" si="15"/>
        <v>0</v>
      </c>
      <c r="AC83" s="328" t="str">
        <f t="shared" si="16"/>
        <v/>
      </c>
      <c r="AD83" s="328" t="str">
        <f t="shared" si="17"/>
        <v/>
      </c>
      <c r="AE83" s="329" t="str">
        <f t="shared" si="18"/>
        <v/>
      </c>
      <c r="AF83" s="329" t="str">
        <f t="shared" si="19"/>
        <v/>
      </c>
      <c r="AG83" s="330" t="str">
        <f t="shared" si="20"/>
        <v/>
      </c>
      <c r="AH83" s="329" t="str">
        <f t="shared" si="21"/>
        <v/>
      </c>
      <c r="AI83" s="329" t="str">
        <f t="shared" si="22"/>
        <v/>
      </c>
      <c r="AJ83" s="330" t="str">
        <f t="shared" si="23"/>
        <v/>
      </c>
      <c r="AK83" s="329" t="str">
        <f t="shared" si="24"/>
        <v/>
      </c>
      <c r="AL83" s="329" t="str">
        <f t="shared" si="25"/>
        <v/>
      </c>
      <c r="AM83" s="330" t="str">
        <f t="shared" si="26"/>
        <v/>
      </c>
      <c r="AN83" s="331" t="str">
        <f t="shared" si="27"/>
        <v/>
      </c>
      <c r="AO83" s="332" t="str">
        <f t="shared" si="28"/>
        <v/>
      </c>
      <c r="AP83" s="329" t="str">
        <f t="shared" si="29"/>
        <v/>
      </c>
      <c r="AQ83" s="330" t="str">
        <f t="shared" si="30"/>
        <v/>
      </c>
      <c r="AR83" s="332" t="str">
        <f t="shared" si="31"/>
        <v/>
      </c>
      <c r="AS83" s="329" t="str">
        <f t="shared" si="32"/>
        <v/>
      </c>
      <c r="AT83" s="330" t="str">
        <f t="shared" si="33"/>
        <v/>
      </c>
      <c r="AU83" s="332" t="str">
        <f t="shared" si="34"/>
        <v/>
      </c>
      <c r="AV83" s="329" t="str">
        <f t="shared" si="35"/>
        <v/>
      </c>
      <c r="AW83" s="330" t="str">
        <f t="shared" si="36"/>
        <v/>
      </c>
      <c r="AX83" s="333"/>
      <c r="AY83" s="330" t="str">
        <f t="shared" si="37"/>
        <v/>
      </c>
      <c r="AZ83" s="330" t="str">
        <f t="shared" si="38"/>
        <v/>
      </c>
      <c r="BA83" s="334" t="str">
        <f t="shared" si="39"/>
        <v/>
      </c>
      <c r="BB83" s="335" t="str">
        <f t="shared" si="40"/>
        <v/>
      </c>
      <c r="BC83" s="336" t="str">
        <f t="shared" si="41"/>
        <v/>
      </c>
      <c r="BD83" s="334" t="str">
        <f t="shared" si="42"/>
        <v/>
      </c>
      <c r="BE83" s="335" t="str">
        <f t="shared" si="43"/>
        <v/>
      </c>
      <c r="BF83" s="336" t="str">
        <f t="shared" si="44"/>
        <v/>
      </c>
      <c r="BG83" s="334" t="str">
        <f t="shared" si="45"/>
        <v/>
      </c>
      <c r="BH83" s="337" t="str">
        <f t="shared" si="46"/>
        <v/>
      </c>
      <c r="BI83" s="338" t="str">
        <f t="shared" si="47"/>
        <v/>
      </c>
      <c r="BJ83" s="338" t="str">
        <f t="shared" si="48"/>
        <v/>
      </c>
      <c r="BK83" s="476" t="str">
        <f t="shared" si="49"/>
        <v/>
      </c>
      <c r="BL83" s="339" t="str">
        <f t="shared" si="56"/>
        <v/>
      </c>
      <c r="BM83" s="128" t="str">
        <f t="shared" si="57"/>
        <v/>
      </c>
      <c r="BN83" s="129" t="str">
        <f t="shared" si="58"/>
        <v/>
      </c>
      <c r="BO83" s="130" t="str">
        <f t="shared" si="59"/>
        <v/>
      </c>
      <c r="BP83" s="128" t="str">
        <f t="shared" si="60"/>
        <v/>
      </c>
      <c r="BQ83" s="129" t="str">
        <f t="shared" si="61"/>
        <v/>
      </c>
      <c r="BR83" s="130" t="str">
        <f t="shared" si="62"/>
        <v/>
      </c>
      <c r="BS83" s="128" t="str">
        <f t="shared" si="63"/>
        <v/>
      </c>
      <c r="BT83" s="133" t="str">
        <f t="shared" si="64"/>
        <v/>
      </c>
      <c r="BU83" s="338" t="str">
        <f t="shared" si="50"/>
        <v/>
      </c>
      <c r="BV83" s="338" t="str">
        <f t="shared" si="51"/>
        <v/>
      </c>
      <c r="BW83" s="338" t="str">
        <f t="shared" si="52"/>
        <v/>
      </c>
      <c r="BX83" s="340" t="str">
        <f t="shared" si="53"/>
        <v/>
      </c>
      <c r="BY83" s="341" t="str">
        <f t="shared" si="54"/>
        <v/>
      </c>
    </row>
    <row r="84" spans="1:77" s="5" customFormat="1" ht="15.6" x14ac:dyDescent="0.3">
      <c r="A84" s="134">
        <v>63</v>
      </c>
      <c r="B84" s="323"/>
      <c r="C84" s="22"/>
      <c r="D84" s="696"/>
      <c r="E84" s="698"/>
      <c r="F84" s="700"/>
      <c r="G84" s="48"/>
      <c r="H84" s="324"/>
      <c r="I84" s="324"/>
      <c r="J84" s="325"/>
      <c r="K84" s="326"/>
      <c r="L84" s="38" t="str">
        <f t="shared" si="0"/>
        <v/>
      </c>
      <c r="M84" s="38" t="str">
        <f t="shared" si="1"/>
        <v/>
      </c>
      <c r="N84" s="38" t="str">
        <f t="shared" si="2"/>
        <v/>
      </c>
      <c r="O84" s="39" t="str">
        <f t="shared" si="3"/>
        <v/>
      </c>
      <c r="P84" s="40" t="str">
        <f t="shared" si="55"/>
        <v/>
      </c>
      <c r="Q84" s="75" t="str">
        <f t="shared" si="4"/>
        <v/>
      </c>
      <c r="R84" s="327" t="str">
        <f t="shared" si="5"/>
        <v/>
      </c>
      <c r="S84" s="40" t="str">
        <f t="shared" si="6"/>
        <v/>
      </c>
      <c r="T84" s="75" t="str">
        <f t="shared" si="7"/>
        <v/>
      </c>
      <c r="U84" s="327" t="str">
        <f t="shared" si="8"/>
        <v/>
      </c>
      <c r="V84" s="40" t="str">
        <f t="shared" si="9"/>
        <v/>
      </c>
      <c r="W84" s="75" t="str">
        <f t="shared" si="10"/>
        <v/>
      </c>
      <c r="X84" s="41" t="str">
        <f t="shared" si="11"/>
        <v/>
      </c>
      <c r="Y84" s="41" t="str">
        <f t="shared" si="12"/>
        <v/>
      </c>
      <c r="Z84" s="41" t="str">
        <f t="shared" si="13"/>
        <v/>
      </c>
      <c r="AA84" s="42" t="str">
        <f t="shared" si="14"/>
        <v/>
      </c>
      <c r="AB84" s="328">
        <f t="shared" si="15"/>
        <v>0</v>
      </c>
      <c r="AC84" s="328" t="str">
        <f t="shared" si="16"/>
        <v/>
      </c>
      <c r="AD84" s="328" t="str">
        <f t="shared" si="17"/>
        <v/>
      </c>
      <c r="AE84" s="329" t="str">
        <f t="shared" si="18"/>
        <v/>
      </c>
      <c r="AF84" s="329" t="str">
        <f t="shared" si="19"/>
        <v/>
      </c>
      <c r="AG84" s="330" t="str">
        <f t="shared" si="20"/>
        <v/>
      </c>
      <c r="AH84" s="329" t="str">
        <f t="shared" si="21"/>
        <v/>
      </c>
      <c r="AI84" s="329" t="str">
        <f t="shared" si="22"/>
        <v/>
      </c>
      <c r="AJ84" s="330" t="str">
        <f t="shared" si="23"/>
        <v/>
      </c>
      <c r="AK84" s="329" t="str">
        <f t="shared" si="24"/>
        <v/>
      </c>
      <c r="AL84" s="329" t="str">
        <f t="shared" si="25"/>
        <v/>
      </c>
      <c r="AM84" s="330" t="str">
        <f t="shared" si="26"/>
        <v/>
      </c>
      <c r="AN84" s="331" t="str">
        <f t="shared" si="27"/>
        <v/>
      </c>
      <c r="AO84" s="332" t="str">
        <f t="shared" si="28"/>
        <v/>
      </c>
      <c r="AP84" s="329" t="str">
        <f t="shared" si="29"/>
        <v/>
      </c>
      <c r="AQ84" s="330" t="str">
        <f t="shared" si="30"/>
        <v/>
      </c>
      <c r="AR84" s="332" t="str">
        <f t="shared" si="31"/>
        <v/>
      </c>
      <c r="AS84" s="329" t="str">
        <f t="shared" si="32"/>
        <v/>
      </c>
      <c r="AT84" s="330" t="str">
        <f t="shared" si="33"/>
        <v/>
      </c>
      <c r="AU84" s="332" t="str">
        <f t="shared" si="34"/>
        <v/>
      </c>
      <c r="AV84" s="329" t="str">
        <f t="shared" si="35"/>
        <v/>
      </c>
      <c r="AW84" s="330" t="str">
        <f t="shared" si="36"/>
        <v/>
      </c>
      <c r="AX84" s="333"/>
      <c r="AY84" s="330" t="str">
        <f t="shared" si="37"/>
        <v/>
      </c>
      <c r="AZ84" s="330" t="str">
        <f t="shared" si="38"/>
        <v/>
      </c>
      <c r="BA84" s="334" t="str">
        <f t="shared" si="39"/>
        <v/>
      </c>
      <c r="BB84" s="335" t="str">
        <f t="shared" si="40"/>
        <v/>
      </c>
      <c r="BC84" s="336" t="str">
        <f t="shared" si="41"/>
        <v/>
      </c>
      <c r="BD84" s="334" t="str">
        <f t="shared" si="42"/>
        <v/>
      </c>
      <c r="BE84" s="335" t="str">
        <f t="shared" si="43"/>
        <v/>
      </c>
      <c r="BF84" s="336" t="str">
        <f t="shared" si="44"/>
        <v/>
      </c>
      <c r="BG84" s="334" t="str">
        <f t="shared" si="45"/>
        <v/>
      </c>
      <c r="BH84" s="337" t="str">
        <f t="shared" si="46"/>
        <v/>
      </c>
      <c r="BI84" s="338" t="str">
        <f t="shared" si="47"/>
        <v/>
      </c>
      <c r="BJ84" s="338" t="str">
        <f t="shared" si="48"/>
        <v/>
      </c>
      <c r="BK84" s="476" t="str">
        <f t="shared" si="49"/>
        <v/>
      </c>
      <c r="BL84" s="339" t="str">
        <f t="shared" si="56"/>
        <v/>
      </c>
      <c r="BM84" s="128" t="str">
        <f t="shared" si="57"/>
        <v/>
      </c>
      <c r="BN84" s="129" t="str">
        <f t="shared" si="58"/>
        <v/>
      </c>
      <c r="BO84" s="130" t="str">
        <f t="shared" si="59"/>
        <v/>
      </c>
      <c r="BP84" s="128" t="str">
        <f t="shared" si="60"/>
        <v/>
      </c>
      <c r="BQ84" s="129" t="str">
        <f t="shared" si="61"/>
        <v/>
      </c>
      <c r="BR84" s="130" t="str">
        <f t="shared" si="62"/>
        <v/>
      </c>
      <c r="BS84" s="128" t="str">
        <f t="shared" si="63"/>
        <v/>
      </c>
      <c r="BT84" s="133" t="str">
        <f t="shared" si="64"/>
        <v/>
      </c>
      <c r="BU84" s="338" t="str">
        <f t="shared" si="50"/>
        <v/>
      </c>
      <c r="BV84" s="338" t="str">
        <f t="shared" si="51"/>
        <v/>
      </c>
      <c r="BW84" s="338" t="str">
        <f t="shared" si="52"/>
        <v/>
      </c>
      <c r="BX84" s="340" t="str">
        <f t="shared" si="53"/>
        <v/>
      </c>
      <c r="BY84" s="341" t="str">
        <f t="shared" si="54"/>
        <v/>
      </c>
    </row>
    <row r="85" spans="1:77" s="5" customFormat="1" ht="15.6" x14ac:dyDescent="0.3">
      <c r="A85" s="134">
        <v>64</v>
      </c>
      <c r="B85" s="323"/>
      <c r="C85" s="22"/>
      <c r="D85" s="696"/>
      <c r="E85" s="698"/>
      <c r="F85" s="700"/>
      <c r="G85" s="48"/>
      <c r="H85" s="324"/>
      <c r="I85" s="324"/>
      <c r="J85" s="325"/>
      <c r="K85" s="326"/>
      <c r="L85" s="38" t="str">
        <f t="shared" si="0"/>
        <v/>
      </c>
      <c r="M85" s="38" t="str">
        <f t="shared" si="1"/>
        <v/>
      </c>
      <c r="N85" s="38" t="str">
        <f t="shared" si="2"/>
        <v/>
      </c>
      <c r="O85" s="39" t="str">
        <f t="shared" si="3"/>
        <v/>
      </c>
      <c r="P85" s="40" t="str">
        <f t="shared" si="55"/>
        <v/>
      </c>
      <c r="Q85" s="75" t="str">
        <f t="shared" si="4"/>
        <v/>
      </c>
      <c r="R85" s="327" t="str">
        <f t="shared" si="5"/>
        <v/>
      </c>
      <c r="S85" s="40" t="str">
        <f t="shared" si="6"/>
        <v/>
      </c>
      <c r="T85" s="75" t="str">
        <f t="shared" si="7"/>
        <v/>
      </c>
      <c r="U85" s="327" t="str">
        <f t="shared" si="8"/>
        <v/>
      </c>
      <c r="V85" s="40" t="str">
        <f t="shared" si="9"/>
        <v/>
      </c>
      <c r="W85" s="75" t="str">
        <f t="shared" si="10"/>
        <v/>
      </c>
      <c r="X85" s="41" t="str">
        <f t="shared" si="11"/>
        <v/>
      </c>
      <c r="Y85" s="41" t="str">
        <f t="shared" si="12"/>
        <v/>
      </c>
      <c r="Z85" s="41" t="str">
        <f t="shared" si="13"/>
        <v/>
      </c>
      <c r="AA85" s="42" t="str">
        <f t="shared" si="14"/>
        <v/>
      </c>
      <c r="AB85" s="328">
        <f t="shared" si="15"/>
        <v>0</v>
      </c>
      <c r="AC85" s="328" t="str">
        <f t="shared" si="16"/>
        <v/>
      </c>
      <c r="AD85" s="328" t="str">
        <f t="shared" si="17"/>
        <v/>
      </c>
      <c r="AE85" s="329" t="str">
        <f t="shared" si="18"/>
        <v/>
      </c>
      <c r="AF85" s="329" t="str">
        <f t="shared" si="19"/>
        <v/>
      </c>
      <c r="AG85" s="330" t="str">
        <f t="shared" si="20"/>
        <v/>
      </c>
      <c r="AH85" s="329" t="str">
        <f t="shared" si="21"/>
        <v/>
      </c>
      <c r="AI85" s="329" t="str">
        <f t="shared" si="22"/>
        <v/>
      </c>
      <c r="AJ85" s="330" t="str">
        <f t="shared" si="23"/>
        <v/>
      </c>
      <c r="AK85" s="329" t="str">
        <f t="shared" si="24"/>
        <v/>
      </c>
      <c r="AL85" s="329" t="str">
        <f t="shared" si="25"/>
        <v/>
      </c>
      <c r="AM85" s="330" t="str">
        <f t="shared" si="26"/>
        <v/>
      </c>
      <c r="AN85" s="331" t="str">
        <f t="shared" si="27"/>
        <v/>
      </c>
      <c r="AO85" s="332" t="str">
        <f t="shared" si="28"/>
        <v/>
      </c>
      <c r="AP85" s="329" t="str">
        <f t="shared" si="29"/>
        <v/>
      </c>
      <c r="AQ85" s="330" t="str">
        <f t="shared" si="30"/>
        <v/>
      </c>
      <c r="AR85" s="332" t="str">
        <f t="shared" si="31"/>
        <v/>
      </c>
      <c r="AS85" s="329" t="str">
        <f t="shared" si="32"/>
        <v/>
      </c>
      <c r="AT85" s="330" t="str">
        <f t="shared" si="33"/>
        <v/>
      </c>
      <c r="AU85" s="332" t="str">
        <f t="shared" si="34"/>
        <v/>
      </c>
      <c r="AV85" s="329" t="str">
        <f t="shared" si="35"/>
        <v/>
      </c>
      <c r="AW85" s="330" t="str">
        <f t="shared" si="36"/>
        <v/>
      </c>
      <c r="AX85" s="333"/>
      <c r="AY85" s="330" t="str">
        <f t="shared" si="37"/>
        <v/>
      </c>
      <c r="AZ85" s="330" t="str">
        <f t="shared" si="38"/>
        <v/>
      </c>
      <c r="BA85" s="334" t="str">
        <f t="shared" si="39"/>
        <v/>
      </c>
      <c r="BB85" s="335" t="str">
        <f t="shared" si="40"/>
        <v/>
      </c>
      <c r="BC85" s="336" t="str">
        <f t="shared" si="41"/>
        <v/>
      </c>
      <c r="BD85" s="334" t="str">
        <f t="shared" si="42"/>
        <v/>
      </c>
      <c r="BE85" s="335" t="str">
        <f t="shared" si="43"/>
        <v/>
      </c>
      <c r="BF85" s="336" t="str">
        <f t="shared" si="44"/>
        <v/>
      </c>
      <c r="BG85" s="334" t="str">
        <f t="shared" si="45"/>
        <v/>
      </c>
      <c r="BH85" s="337" t="str">
        <f t="shared" si="46"/>
        <v/>
      </c>
      <c r="BI85" s="338" t="str">
        <f t="shared" si="47"/>
        <v/>
      </c>
      <c r="BJ85" s="338" t="str">
        <f t="shared" si="48"/>
        <v/>
      </c>
      <c r="BK85" s="476" t="str">
        <f t="shared" si="49"/>
        <v/>
      </c>
      <c r="BL85" s="339" t="str">
        <f t="shared" si="56"/>
        <v/>
      </c>
      <c r="BM85" s="128" t="str">
        <f t="shared" si="57"/>
        <v/>
      </c>
      <c r="BN85" s="129" t="str">
        <f t="shared" si="58"/>
        <v/>
      </c>
      <c r="BO85" s="130" t="str">
        <f t="shared" si="59"/>
        <v/>
      </c>
      <c r="BP85" s="128" t="str">
        <f t="shared" si="60"/>
        <v/>
      </c>
      <c r="BQ85" s="129" t="str">
        <f t="shared" si="61"/>
        <v/>
      </c>
      <c r="BR85" s="130" t="str">
        <f t="shared" si="62"/>
        <v/>
      </c>
      <c r="BS85" s="128" t="str">
        <f t="shared" si="63"/>
        <v/>
      </c>
      <c r="BT85" s="133" t="str">
        <f t="shared" si="64"/>
        <v/>
      </c>
      <c r="BU85" s="338" t="str">
        <f t="shared" si="50"/>
        <v/>
      </c>
      <c r="BV85" s="338" t="str">
        <f t="shared" si="51"/>
        <v/>
      </c>
      <c r="BW85" s="338" t="str">
        <f t="shared" si="52"/>
        <v/>
      </c>
      <c r="BX85" s="340" t="str">
        <f t="shared" si="53"/>
        <v/>
      </c>
      <c r="BY85" s="341" t="str">
        <f t="shared" si="54"/>
        <v/>
      </c>
    </row>
    <row r="86" spans="1:77" s="5" customFormat="1" ht="15.6" x14ac:dyDescent="0.3">
      <c r="A86" s="134">
        <v>65</v>
      </c>
      <c r="B86" s="323"/>
      <c r="C86" s="22"/>
      <c r="D86" s="696"/>
      <c r="E86" s="698"/>
      <c r="F86" s="700"/>
      <c r="G86" s="48"/>
      <c r="H86" s="324"/>
      <c r="I86" s="324"/>
      <c r="J86" s="325"/>
      <c r="K86" s="326"/>
      <c r="L86" s="38" t="str">
        <f t="shared" ref="L86:L147" si="65">IF($X$21=0,"",IF(D86="","",IF($H86="","",IF($G86="","",IF($H86/$G86&gt;=$L$21,"yes","NC")))))</f>
        <v/>
      </c>
      <c r="M86" s="38" t="str">
        <f t="shared" ref="M86:M147" si="66">IF($X$21=0,"",IF($D86="","",IF($H86="","",IF($I86="","",IF($I86/$G86&gt;=$M$21,"yes","NC")))))</f>
        <v/>
      </c>
      <c r="N86" s="38" t="str">
        <f t="shared" ref="N86:N147" si="67">IF($X$21=0,"",IF($D86="","",IF($H86="","",IF($J86="","",IF($G86/$J86&lt;=$N$21,"yes","NC")))))</f>
        <v/>
      </c>
      <c r="O86" s="39" t="str">
        <f t="shared" ref="O86:O147" si="68">IF($D86="","",IF($P$18="","",IF(OR($P86&lt;$O$18,$P86&gt;$Q$18),"NC","yes")))</f>
        <v/>
      </c>
      <c r="P86" s="40" t="str">
        <f t="shared" si="55"/>
        <v/>
      </c>
      <c r="Q86" s="75" t="str">
        <f t="shared" ref="Q86:Q147" si="69">IF($D86=0,"",IF(O86="yes",($P86/$P$18),IF(OR($P86&lt;$O$18,$P86&gt;$Q$18),($P86/$P$18))))</f>
        <v/>
      </c>
      <c r="R86" s="327" t="str">
        <f t="shared" ref="R86:R147" si="70">IF($D86="","",IF($S$18="","",IF(OR($S86&lt;$R$18,$S86&gt;$T$18),"NC","yes")))</f>
        <v/>
      </c>
      <c r="S86" s="40" t="str">
        <f t="shared" ref="S86:S147" si="71">IF($D86="","",$I86/$G86)</f>
        <v/>
      </c>
      <c r="T86" s="75" t="str">
        <f t="shared" ref="T86:T147" si="72">IF($D86=0,"",IF(R86="yes",($S86/$S$18),IF(OR($S86&gt;$R$18,$S86&lt;$T$18),($S86/$S$18))))</f>
        <v/>
      </c>
      <c r="U86" s="327" t="str">
        <f t="shared" ref="U86:U147" si="73">IF($D86="","",IF($V$18="","",IF(OR($V86&lt;$U$18,V86&gt;$W$18),"NC","yes")))</f>
        <v/>
      </c>
      <c r="V86" s="40" t="str">
        <f t="shared" ref="V86:V147" si="74">IF($D86="","",$G86/$J86)</f>
        <v/>
      </c>
      <c r="W86" s="75" t="str">
        <f t="shared" ref="W86:W146" si="75">IF($D86="","",IF(U86="yes",(V86/V$18),IF(OR(V86&lt;$U$18,V86&gt;W$18),(V86/V$18))))</f>
        <v/>
      </c>
      <c r="X86" s="41" t="str">
        <f t="shared" ref="X86:X146" si="76">IF(C86="","",IF($D86="",$H86,""))</f>
        <v/>
      </c>
      <c r="Y86" s="41" t="str">
        <f t="shared" ref="Y86:Y147" si="77">IF($C86="","",IF($D86="",$H86,""))</f>
        <v/>
      </c>
      <c r="Z86" s="41" t="str">
        <f t="shared" ref="Z86:Z147" si="78">IF($C86="","",IF($D86="",$I86,""))</f>
        <v/>
      </c>
      <c r="AA86" s="42" t="str">
        <f t="shared" ref="AA86:AA147" si="79">IF($C86="","",IF($D86="",J86,""))</f>
        <v/>
      </c>
      <c r="AB86" s="328">
        <f t="shared" ref="AB86:AB147" si="80">B85</f>
        <v>0</v>
      </c>
      <c r="AC86" s="328" t="str">
        <f t="shared" ref="AC86:AC146" si="81">IF($C86="","",$C86)</f>
        <v/>
      </c>
      <c r="AD86" s="328" t="str">
        <f t="shared" ref="AD86:AD146" si="82">IF($D86="","",IF(AN86="below",$G86,"0"))</f>
        <v/>
      </c>
      <c r="AE86" s="329" t="str">
        <f t="shared" ref="AE86:AE146" si="83">IF($D86="","",IF(AN86="below",$H86,0))</f>
        <v/>
      </c>
      <c r="AF86" s="329" t="str">
        <f t="shared" ref="AF86:AF146" si="84">IF($D86="","",$H86/$G86)</f>
        <v/>
      </c>
      <c r="AG86" s="330" t="str">
        <f t="shared" ref="AG86:AG146" si="85">IF($D86="","",IF(AF86&gt;$AB$11,"Yes",IF(AF86&lt;$AB$11,"NC")))</f>
        <v/>
      </c>
      <c r="AH86" s="329" t="str">
        <f t="shared" ref="AH86:AH146" si="86">IF($D86="","",IF(AN86="above",$I86,0))</f>
        <v/>
      </c>
      <c r="AI86" s="329" t="str">
        <f t="shared" ref="AI86:AI146" si="87">IF($D86="","",IF(AN86="above",$I86/$F86,0))</f>
        <v/>
      </c>
      <c r="AJ86" s="330" t="str">
        <f t="shared" ref="AJ86:AJ146" si="88">IF(AI86="","",IF(AI86&gt;=$AB$12,"Yes",IF(AI86&lt;$AB$12,"NC")))</f>
        <v/>
      </c>
      <c r="AK86" s="329" t="str">
        <f t="shared" ref="AK86:AK146" si="89">IF($D86="","",IF(AN86="below",$J86,0))</f>
        <v/>
      </c>
      <c r="AL86" s="329" t="str">
        <f t="shared" ref="AL86:AL146" si="90">IF($D86="","",$G86/$J86)</f>
        <v/>
      </c>
      <c r="AM86" s="330" t="str">
        <f t="shared" ref="AM86:AM146" si="91">IF(AL86="","",IF(AL86&lt;=$AB$13,"Yes",IF(AL86&gt;$AB$13,"NC")))</f>
        <v/>
      </c>
      <c r="AN86" s="331" t="str">
        <f t="shared" ref="AN86:AN146" si="92">IF($B86="","",IF(BX86&gt;$F$16,"above","below"))</f>
        <v/>
      </c>
      <c r="AO86" s="332" t="str">
        <f t="shared" ref="AO86:AO146" si="93">IF(AN86="","",IF(AN86="below",$H86,""))</f>
        <v/>
      </c>
      <c r="AP86" s="329" t="str">
        <f t="shared" ref="AP86:AP146" si="94">IF($AN86="","",IF($AN86="above","",$H86/$G86))</f>
        <v/>
      </c>
      <c r="AQ86" s="330" t="str">
        <f t="shared" ref="AQ86:AQ146" si="95">IF(AP86="","",IF(AP86&gt;$AB$11,"Yes",IF(AP86&lt;$AB$11,"NC")))</f>
        <v/>
      </c>
      <c r="AR86" s="332" t="str">
        <f t="shared" ref="AR86:AR146" si="96">IF($AN86="","",IF($AN86="above","",$I86))</f>
        <v/>
      </c>
      <c r="AS86" s="329" t="str">
        <f t="shared" ref="AS86:AS146" si="97">IF($AN86="","",IF($AN86="above","",$I86/$G86))</f>
        <v/>
      </c>
      <c r="AT86" s="330" t="str">
        <f t="shared" ref="AT86:AT146" si="98">IF(AN86="","",IF(($I86/$G86&gt;$AB$12),"Yes",IF(($I86/$G86)&lt;$AB$12,"NC")))</f>
        <v/>
      </c>
      <c r="AU86" s="332" t="str">
        <f t="shared" ref="AU86:AU146" si="99">IF($AN86="","",IF($AN86="above","",$J86))</f>
        <v/>
      </c>
      <c r="AV86" s="329" t="str">
        <f t="shared" ref="AV86:AV146" si="100">IF($AN86="","",IF($AN86="above","",$G86/$J86))</f>
        <v/>
      </c>
      <c r="AW86" s="330" t="str">
        <f t="shared" ref="AW86:AW146" si="101">IF(AV86="","",IF(AV86&lt;=$AB$13,"Yes",IF(AV86&gt;$AB$13,"NC")))</f>
        <v/>
      </c>
      <c r="AX86" s="333"/>
      <c r="AY86" s="330" t="str">
        <f t="shared" ref="AY86:AY146" si="102">IF($D86="","",IF($AZ$18="","",IF(OR($AZ86&lt;$AY$18,$AZ86&gt;$BA$18),"NC","yes")))</f>
        <v/>
      </c>
      <c r="AZ86" s="330" t="str">
        <f t="shared" ref="AZ86:AZ146" si="103">IF($D86="","",$H86/$G86)</f>
        <v/>
      </c>
      <c r="BA86" s="334" t="str">
        <f t="shared" ref="BA86:BA146" si="104">IF($D86=0,"",IF(AY86="yes",($AZ86/$AZ$18),IF(OR($AZ86&lt;$AY$18,$AZ86&gt;$BA$18),($AZ86/$AZ$18))))</f>
        <v/>
      </c>
      <c r="BB86" s="335" t="str">
        <f t="shared" ref="BB86:BB146" si="105">IF($D86="","",IF($BC$18="","",IF(OR($BC86&lt;$BB$18,$BC86&gt;$BD$18),"NC","yes")))</f>
        <v/>
      </c>
      <c r="BC86" s="336" t="str">
        <f t="shared" ref="BC86:BC146" si="106">IF($D86="","",$I86/$G86)</f>
        <v/>
      </c>
      <c r="BD86" s="334" t="str">
        <f t="shared" ref="BD86:BD146" si="107">IF($D86=0,"",IF(BB86="yes",($BC86/$BC$18),IF(OR($BC86&gt;$BB$18,$BC86&lt;$BD$18),($BC86/$BC$18))))</f>
        <v/>
      </c>
      <c r="BE86" s="335" t="str">
        <f t="shared" ref="BE86:BE146" si="108">IF($D86="","",IF($BF$18="","",IF(OR($BF86&lt;$BE$18,BF86&gt;$BG$18),"NC","yes")))</f>
        <v/>
      </c>
      <c r="BF86" s="336" t="str">
        <f t="shared" ref="BF86:BF146" si="109">IF($D86="","",$G86/$J86)</f>
        <v/>
      </c>
      <c r="BG86" s="334" t="str">
        <f t="shared" ref="BG86:BG146" si="110">IF($D86="","",IF(BE86="yes",(BF86/BF$18),IF(OR(BF86&lt;$U$18,BF86&gt;BG$18),(BF86/BF$18))))</f>
        <v/>
      </c>
      <c r="BH86" s="337" t="str">
        <f t="shared" ref="BH86:BH146" si="111">IF(G86&gt; 0,F86/G86,"")</f>
        <v/>
      </c>
      <c r="BI86" s="338" t="str">
        <f t="shared" ref="BI86:BI146" si="112">IF(BH86="","",IF(AN86="below","",IF($BY$17="Y","",IF(AF86&gt;$AB$11,"Yes",IF(AF86&lt;$AB$11,"NC")))))</f>
        <v/>
      </c>
      <c r="BJ86" s="338" t="str">
        <f t="shared" ref="BJ86:BJ146" si="113">IF(BH86="","",IF(AN86="below","",IF($BY$17="Y","",IF(($I86/$G86)&gt;=$AB$12,"Yes",IF(($I86/$G86)&lt;$AB$12,"NC")))))</f>
        <v/>
      </c>
      <c r="BK86" s="476" t="str">
        <f t="shared" ref="BK86:BK146" si="114">IF(BH86="","",IF(AN86="below","",IF($BY$17="Y","",IF(AL86&lt;=$AB$13,"Yes",IF(AL86&gt;$AB$13,"NC")))))</f>
        <v/>
      </c>
      <c r="BL86" s="339" t="str">
        <f t="shared" si="56"/>
        <v/>
      </c>
      <c r="BM86" s="128" t="str">
        <f t="shared" si="57"/>
        <v/>
      </c>
      <c r="BN86" s="129" t="str">
        <f t="shared" si="58"/>
        <v/>
      </c>
      <c r="BO86" s="130" t="str">
        <f t="shared" si="59"/>
        <v/>
      </c>
      <c r="BP86" s="128" t="str">
        <f t="shared" si="60"/>
        <v/>
      </c>
      <c r="BQ86" s="129" t="str">
        <f t="shared" si="61"/>
        <v/>
      </c>
      <c r="BR86" s="130" t="str">
        <f t="shared" si="62"/>
        <v/>
      </c>
      <c r="BS86" s="128" t="str">
        <f t="shared" si="63"/>
        <v/>
      </c>
      <c r="BT86" s="133" t="str">
        <f t="shared" si="64"/>
        <v/>
      </c>
      <c r="BU86" s="338" t="str">
        <f t="shared" ref="BU86:BU146" si="115">IF($BY$17="N","",$AY86)</f>
        <v/>
      </c>
      <c r="BV86" s="338" t="str">
        <f t="shared" ref="BV86:BV146" si="116">IF($BY$17="N","",$BB86)</f>
        <v/>
      </c>
      <c r="BW86" s="338" t="str">
        <f t="shared" ref="BW86:BW146" si="117">IF($BY$17="N","",$BE86)</f>
        <v/>
      </c>
      <c r="BX86" s="340" t="str">
        <f t="shared" ref="BX86:BX146" si="118">IF(F86&gt;0,F86/G86,"")</f>
        <v/>
      </c>
      <c r="BY86" s="341" t="str">
        <f t="shared" ref="BY86:BY146" si="119">IF(BX86="","",IF(BX86&gt;$F$16,"above","below"))</f>
        <v/>
      </c>
    </row>
    <row r="87" spans="1:77" s="5" customFormat="1" ht="15.6" x14ac:dyDescent="0.3">
      <c r="A87" s="134">
        <v>66</v>
      </c>
      <c r="B87" s="323"/>
      <c r="C87" s="22"/>
      <c r="D87" s="696"/>
      <c r="E87" s="698"/>
      <c r="F87" s="700"/>
      <c r="G87" s="48"/>
      <c r="H87" s="324"/>
      <c r="I87" s="324"/>
      <c r="J87" s="325"/>
      <c r="K87" s="326"/>
      <c r="L87" s="38" t="str">
        <f t="shared" si="65"/>
        <v/>
      </c>
      <c r="M87" s="38" t="str">
        <f t="shared" si="66"/>
        <v/>
      </c>
      <c r="N87" s="38" t="str">
        <f t="shared" si="67"/>
        <v/>
      </c>
      <c r="O87" s="39" t="str">
        <f t="shared" si="68"/>
        <v/>
      </c>
      <c r="P87" s="40" t="str">
        <f t="shared" ref="P87:P147" si="120">IF($D87="","",H87/$G87)</f>
        <v/>
      </c>
      <c r="Q87" s="75" t="str">
        <f t="shared" si="69"/>
        <v/>
      </c>
      <c r="R87" s="327" t="str">
        <f t="shared" si="70"/>
        <v/>
      </c>
      <c r="S87" s="40" t="str">
        <f t="shared" si="71"/>
        <v/>
      </c>
      <c r="T87" s="75" t="str">
        <f t="shared" si="72"/>
        <v/>
      </c>
      <c r="U87" s="327" t="str">
        <f t="shared" si="73"/>
        <v/>
      </c>
      <c r="V87" s="40" t="str">
        <f t="shared" si="74"/>
        <v/>
      </c>
      <c r="W87" s="75" t="str">
        <f t="shared" si="75"/>
        <v/>
      </c>
      <c r="X87" s="41" t="str">
        <f t="shared" si="76"/>
        <v/>
      </c>
      <c r="Y87" s="41" t="str">
        <f t="shared" si="77"/>
        <v/>
      </c>
      <c r="Z87" s="41" t="str">
        <f t="shared" si="78"/>
        <v/>
      </c>
      <c r="AA87" s="42" t="str">
        <f t="shared" si="79"/>
        <v/>
      </c>
      <c r="AB87" s="328">
        <f t="shared" si="80"/>
        <v>0</v>
      </c>
      <c r="AC87" s="328" t="str">
        <f t="shared" si="81"/>
        <v/>
      </c>
      <c r="AD87" s="328" t="str">
        <f t="shared" si="82"/>
        <v/>
      </c>
      <c r="AE87" s="329" t="str">
        <f t="shared" si="83"/>
        <v/>
      </c>
      <c r="AF87" s="329" t="str">
        <f t="shared" si="84"/>
        <v/>
      </c>
      <c r="AG87" s="330" t="str">
        <f t="shared" si="85"/>
        <v/>
      </c>
      <c r="AH87" s="329" t="str">
        <f t="shared" si="86"/>
        <v/>
      </c>
      <c r="AI87" s="329" t="str">
        <f t="shared" si="87"/>
        <v/>
      </c>
      <c r="AJ87" s="330" t="str">
        <f t="shared" si="88"/>
        <v/>
      </c>
      <c r="AK87" s="329" t="str">
        <f t="shared" si="89"/>
        <v/>
      </c>
      <c r="AL87" s="329" t="str">
        <f t="shared" si="90"/>
        <v/>
      </c>
      <c r="AM87" s="330" t="str">
        <f t="shared" si="91"/>
        <v/>
      </c>
      <c r="AN87" s="331" t="str">
        <f t="shared" si="92"/>
        <v/>
      </c>
      <c r="AO87" s="332" t="str">
        <f t="shared" si="93"/>
        <v/>
      </c>
      <c r="AP87" s="329" t="str">
        <f t="shared" si="94"/>
        <v/>
      </c>
      <c r="AQ87" s="330" t="str">
        <f t="shared" si="95"/>
        <v/>
      </c>
      <c r="AR87" s="332" t="str">
        <f t="shared" si="96"/>
        <v/>
      </c>
      <c r="AS87" s="329" t="str">
        <f t="shared" si="97"/>
        <v/>
      </c>
      <c r="AT87" s="330" t="str">
        <f t="shared" si="98"/>
        <v/>
      </c>
      <c r="AU87" s="332" t="str">
        <f t="shared" si="99"/>
        <v/>
      </c>
      <c r="AV87" s="329" t="str">
        <f t="shared" si="100"/>
        <v/>
      </c>
      <c r="AW87" s="330" t="str">
        <f t="shared" si="101"/>
        <v/>
      </c>
      <c r="AX87" s="333"/>
      <c r="AY87" s="330" t="str">
        <f t="shared" si="102"/>
        <v/>
      </c>
      <c r="AZ87" s="330" t="str">
        <f t="shared" si="103"/>
        <v/>
      </c>
      <c r="BA87" s="334" t="str">
        <f t="shared" si="104"/>
        <v/>
      </c>
      <c r="BB87" s="335" t="str">
        <f t="shared" si="105"/>
        <v/>
      </c>
      <c r="BC87" s="336" t="str">
        <f t="shared" si="106"/>
        <v/>
      </c>
      <c r="BD87" s="334" t="str">
        <f t="shared" si="107"/>
        <v/>
      </c>
      <c r="BE87" s="335" t="str">
        <f t="shared" si="108"/>
        <v/>
      </c>
      <c r="BF87" s="336" t="str">
        <f t="shared" si="109"/>
        <v/>
      </c>
      <c r="BG87" s="334" t="str">
        <f t="shared" si="110"/>
        <v/>
      </c>
      <c r="BH87" s="337" t="str">
        <f t="shared" si="111"/>
        <v/>
      </c>
      <c r="BI87" s="338" t="str">
        <f t="shared" si="112"/>
        <v/>
      </c>
      <c r="BJ87" s="338" t="str">
        <f t="shared" si="113"/>
        <v/>
      </c>
      <c r="BK87" s="476" t="str">
        <f t="shared" si="114"/>
        <v/>
      </c>
      <c r="BL87" s="339" t="str">
        <f t="shared" ref="BL87:BL146" si="121">IF(AN87="below","",IF($D87="","",IF($AZ$18="","",IF(OR($AZ87&lt;$AY$18,$AZ87&gt;$BA$18),"NC","yes"))))</f>
        <v/>
      </c>
      <c r="BM87" s="128" t="str">
        <f t="shared" ref="BM87:BM146" si="122">IF(AN87="below","",IF($D87="","",$H87/$G87))</f>
        <v/>
      </c>
      <c r="BN87" s="129" t="str">
        <f t="shared" ref="BN87:BN146" si="123">IF(AN87="below","",IF($D87=0,"",IF(BL87="yes",($AZ87/$AZ$18),IF(OR($AZ87&lt;$AY$18,$AZ87&gt;$BA$18),($AZ87/$AZ$18)))))</f>
        <v/>
      </c>
      <c r="BO87" s="130" t="str">
        <f t="shared" ref="BO87:BO146" si="124">IF(AN87="below","",IF($D87="","",IF($BC$18="","",IF(OR($BC87&lt;$BB$18,$BC87&gt;$BD$18),"NC","yes"))))</f>
        <v/>
      </c>
      <c r="BP87" s="128" t="str">
        <f t="shared" ref="BP87:BP146" si="125">IF(AN87="below","",IF($D87="","",$I87/$G87))</f>
        <v/>
      </c>
      <c r="BQ87" s="129" t="str">
        <f t="shared" ref="BQ87:BQ146" si="126">IF(AN87="below","",IF($D87=0,"",IF(BO87="yes",($BC87/$BC$18),IF(OR($BC87&gt;$BB$18,$BC87&lt;$BD$18),($BC87/$BC$18)))))</f>
        <v/>
      </c>
      <c r="BR87" s="130" t="str">
        <f t="shared" ref="BR87:BR146" si="127">IF(AN87="below","",IF($D87="","",IF($BF$18="","",IF(OR($BF87&lt;$BE$18,BS87&gt;$BG$18),"NC","yes"))))</f>
        <v/>
      </c>
      <c r="BS87" s="128" t="str">
        <f t="shared" ref="BS87:BS146" si="128">IF(AN87="below","",IF($D87="","",$G87/$J87))</f>
        <v/>
      </c>
      <c r="BT87" s="133" t="str">
        <f t="shared" ref="BT87:BT146" si="129">IF(AN87="below","",IF($D87="","",IF(BR87="yes",(BS87/BS$18),IF(OR(BS87&lt;$U$18,BS87&gt;BT$18),(BS87/BS$18)))))</f>
        <v/>
      </c>
      <c r="BU87" s="338" t="str">
        <f t="shared" si="115"/>
        <v/>
      </c>
      <c r="BV87" s="338" t="str">
        <f t="shared" si="116"/>
        <v/>
      </c>
      <c r="BW87" s="338" t="str">
        <f t="shared" si="117"/>
        <v/>
      </c>
      <c r="BX87" s="340" t="str">
        <f t="shared" si="118"/>
        <v/>
      </c>
      <c r="BY87" s="341" t="str">
        <f t="shared" si="119"/>
        <v/>
      </c>
    </row>
    <row r="88" spans="1:77" s="5" customFormat="1" ht="15.6" x14ac:dyDescent="0.3">
      <c r="A88" s="134">
        <v>67</v>
      </c>
      <c r="B88" s="323"/>
      <c r="C88" s="22"/>
      <c r="D88" s="696"/>
      <c r="E88" s="698"/>
      <c r="F88" s="700"/>
      <c r="G88" s="48"/>
      <c r="H88" s="324"/>
      <c r="I88" s="324"/>
      <c r="J88" s="325"/>
      <c r="K88" s="326"/>
      <c r="L88" s="38" t="str">
        <f t="shared" si="65"/>
        <v/>
      </c>
      <c r="M88" s="38" t="str">
        <f t="shared" si="66"/>
        <v/>
      </c>
      <c r="N88" s="38" t="str">
        <f t="shared" si="67"/>
        <v/>
      </c>
      <c r="O88" s="39" t="str">
        <f t="shared" si="68"/>
        <v/>
      </c>
      <c r="P88" s="40" t="str">
        <f t="shared" si="120"/>
        <v/>
      </c>
      <c r="Q88" s="75" t="str">
        <f t="shared" si="69"/>
        <v/>
      </c>
      <c r="R88" s="327" t="str">
        <f t="shared" si="70"/>
        <v/>
      </c>
      <c r="S88" s="40" t="str">
        <f t="shared" si="71"/>
        <v/>
      </c>
      <c r="T88" s="75" t="str">
        <f t="shared" si="72"/>
        <v/>
      </c>
      <c r="U88" s="327" t="str">
        <f t="shared" si="73"/>
        <v/>
      </c>
      <c r="V88" s="40" t="str">
        <f t="shared" si="74"/>
        <v/>
      </c>
      <c r="W88" s="75" t="str">
        <f t="shared" si="75"/>
        <v/>
      </c>
      <c r="X88" s="41" t="str">
        <f t="shared" si="76"/>
        <v/>
      </c>
      <c r="Y88" s="41" t="str">
        <f t="shared" si="77"/>
        <v/>
      </c>
      <c r="Z88" s="41" t="str">
        <f t="shared" si="78"/>
        <v/>
      </c>
      <c r="AA88" s="42" t="str">
        <f t="shared" si="79"/>
        <v/>
      </c>
      <c r="AB88" s="328">
        <f t="shared" si="80"/>
        <v>0</v>
      </c>
      <c r="AC88" s="328" t="str">
        <f t="shared" si="81"/>
        <v/>
      </c>
      <c r="AD88" s="328" t="str">
        <f t="shared" si="82"/>
        <v/>
      </c>
      <c r="AE88" s="329" t="str">
        <f t="shared" si="83"/>
        <v/>
      </c>
      <c r="AF88" s="329" t="str">
        <f t="shared" si="84"/>
        <v/>
      </c>
      <c r="AG88" s="330" t="str">
        <f t="shared" si="85"/>
        <v/>
      </c>
      <c r="AH88" s="329" t="str">
        <f t="shared" si="86"/>
        <v/>
      </c>
      <c r="AI88" s="329" t="str">
        <f t="shared" si="87"/>
        <v/>
      </c>
      <c r="AJ88" s="330" t="str">
        <f t="shared" si="88"/>
        <v/>
      </c>
      <c r="AK88" s="329" t="str">
        <f t="shared" si="89"/>
        <v/>
      </c>
      <c r="AL88" s="329" t="str">
        <f t="shared" si="90"/>
        <v/>
      </c>
      <c r="AM88" s="330" t="str">
        <f t="shared" si="91"/>
        <v/>
      </c>
      <c r="AN88" s="331" t="str">
        <f t="shared" si="92"/>
        <v/>
      </c>
      <c r="AO88" s="332" t="str">
        <f t="shared" si="93"/>
        <v/>
      </c>
      <c r="AP88" s="329" t="str">
        <f t="shared" si="94"/>
        <v/>
      </c>
      <c r="AQ88" s="330" t="str">
        <f t="shared" si="95"/>
        <v/>
      </c>
      <c r="AR88" s="332" t="str">
        <f t="shared" si="96"/>
        <v/>
      </c>
      <c r="AS88" s="329" t="str">
        <f t="shared" si="97"/>
        <v/>
      </c>
      <c r="AT88" s="330" t="str">
        <f t="shared" si="98"/>
        <v/>
      </c>
      <c r="AU88" s="332" t="str">
        <f t="shared" si="99"/>
        <v/>
      </c>
      <c r="AV88" s="329" t="str">
        <f t="shared" si="100"/>
        <v/>
      </c>
      <c r="AW88" s="330" t="str">
        <f t="shared" si="101"/>
        <v/>
      </c>
      <c r="AX88" s="333"/>
      <c r="AY88" s="330" t="str">
        <f t="shared" si="102"/>
        <v/>
      </c>
      <c r="AZ88" s="330" t="str">
        <f t="shared" si="103"/>
        <v/>
      </c>
      <c r="BA88" s="334" t="str">
        <f t="shared" si="104"/>
        <v/>
      </c>
      <c r="BB88" s="335" t="str">
        <f t="shared" si="105"/>
        <v/>
      </c>
      <c r="BC88" s="336" t="str">
        <f t="shared" si="106"/>
        <v/>
      </c>
      <c r="BD88" s="334" t="str">
        <f t="shared" si="107"/>
        <v/>
      </c>
      <c r="BE88" s="335" t="str">
        <f t="shared" si="108"/>
        <v/>
      </c>
      <c r="BF88" s="336" t="str">
        <f t="shared" si="109"/>
        <v/>
      </c>
      <c r="BG88" s="334" t="str">
        <f t="shared" si="110"/>
        <v/>
      </c>
      <c r="BH88" s="337" t="str">
        <f t="shared" si="111"/>
        <v/>
      </c>
      <c r="BI88" s="338" t="str">
        <f t="shared" si="112"/>
        <v/>
      </c>
      <c r="BJ88" s="338" t="str">
        <f t="shared" si="113"/>
        <v/>
      </c>
      <c r="BK88" s="476" t="str">
        <f t="shared" si="114"/>
        <v/>
      </c>
      <c r="BL88" s="339" t="str">
        <f t="shared" si="121"/>
        <v/>
      </c>
      <c r="BM88" s="128" t="str">
        <f t="shared" si="122"/>
        <v/>
      </c>
      <c r="BN88" s="129" t="str">
        <f t="shared" si="123"/>
        <v/>
      </c>
      <c r="BO88" s="130" t="str">
        <f t="shared" si="124"/>
        <v/>
      </c>
      <c r="BP88" s="128" t="str">
        <f t="shared" si="125"/>
        <v/>
      </c>
      <c r="BQ88" s="129" t="str">
        <f t="shared" si="126"/>
        <v/>
      </c>
      <c r="BR88" s="130" t="str">
        <f t="shared" si="127"/>
        <v/>
      </c>
      <c r="BS88" s="128" t="str">
        <f t="shared" si="128"/>
        <v/>
      </c>
      <c r="BT88" s="133" t="str">
        <f t="shared" si="129"/>
        <v/>
      </c>
      <c r="BU88" s="338" t="str">
        <f t="shared" si="115"/>
        <v/>
      </c>
      <c r="BV88" s="338" t="str">
        <f t="shared" si="116"/>
        <v/>
      </c>
      <c r="BW88" s="338" t="str">
        <f t="shared" si="117"/>
        <v/>
      </c>
      <c r="BX88" s="340" t="str">
        <f t="shared" si="118"/>
        <v/>
      </c>
      <c r="BY88" s="341" t="str">
        <f t="shared" si="119"/>
        <v/>
      </c>
    </row>
    <row r="89" spans="1:77" s="5" customFormat="1" ht="15.6" x14ac:dyDescent="0.3">
      <c r="A89" s="134">
        <v>68</v>
      </c>
      <c r="B89" s="323"/>
      <c r="C89" s="22"/>
      <c r="D89" s="696"/>
      <c r="E89" s="698"/>
      <c r="F89" s="700"/>
      <c r="G89" s="48"/>
      <c r="H89" s="324"/>
      <c r="I89" s="324"/>
      <c r="J89" s="325"/>
      <c r="K89" s="326"/>
      <c r="L89" s="38" t="str">
        <f t="shared" si="65"/>
        <v/>
      </c>
      <c r="M89" s="38" t="str">
        <f t="shared" si="66"/>
        <v/>
      </c>
      <c r="N89" s="38" t="str">
        <f t="shared" si="67"/>
        <v/>
      </c>
      <c r="O89" s="39" t="str">
        <f t="shared" si="68"/>
        <v/>
      </c>
      <c r="P89" s="40" t="str">
        <f t="shared" si="120"/>
        <v/>
      </c>
      <c r="Q89" s="75" t="str">
        <f t="shared" si="69"/>
        <v/>
      </c>
      <c r="R89" s="327" t="str">
        <f t="shared" si="70"/>
        <v/>
      </c>
      <c r="S89" s="40" t="str">
        <f t="shared" si="71"/>
        <v/>
      </c>
      <c r="T89" s="75" t="str">
        <f t="shared" si="72"/>
        <v/>
      </c>
      <c r="U89" s="327" t="str">
        <f t="shared" si="73"/>
        <v/>
      </c>
      <c r="V89" s="40" t="str">
        <f t="shared" si="74"/>
        <v/>
      </c>
      <c r="W89" s="75" t="str">
        <f t="shared" si="75"/>
        <v/>
      </c>
      <c r="X89" s="41" t="str">
        <f t="shared" si="76"/>
        <v/>
      </c>
      <c r="Y89" s="41" t="str">
        <f t="shared" si="77"/>
        <v/>
      </c>
      <c r="Z89" s="41" t="str">
        <f t="shared" si="78"/>
        <v/>
      </c>
      <c r="AA89" s="42" t="str">
        <f t="shared" si="79"/>
        <v/>
      </c>
      <c r="AB89" s="328">
        <f t="shared" si="80"/>
        <v>0</v>
      </c>
      <c r="AC89" s="328" t="str">
        <f t="shared" si="81"/>
        <v/>
      </c>
      <c r="AD89" s="328" t="str">
        <f t="shared" si="82"/>
        <v/>
      </c>
      <c r="AE89" s="329" t="str">
        <f t="shared" si="83"/>
        <v/>
      </c>
      <c r="AF89" s="329" t="str">
        <f t="shared" si="84"/>
        <v/>
      </c>
      <c r="AG89" s="330" t="str">
        <f t="shared" si="85"/>
        <v/>
      </c>
      <c r="AH89" s="329" t="str">
        <f t="shared" si="86"/>
        <v/>
      </c>
      <c r="AI89" s="329" t="str">
        <f t="shared" si="87"/>
        <v/>
      </c>
      <c r="AJ89" s="330" t="str">
        <f t="shared" si="88"/>
        <v/>
      </c>
      <c r="AK89" s="329" t="str">
        <f t="shared" si="89"/>
        <v/>
      </c>
      <c r="AL89" s="329" t="str">
        <f t="shared" si="90"/>
        <v/>
      </c>
      <c r="AM89" s="330" t="str">
        <f t="shared" si="91"/>
        <v/>
      </c>
      <c r="AN89" s="331" t="str">
        <f t="shared" si="92"/>
        <v/>
      </c>
      <c r="AO89" s="332" t="str">
        <f t="shared" si="93"/>
        <v/>
      </c>
      <c r="AP89" s="329" t="str">
        <f t="shared" si="94"/>
        <v/>
      </c>
      <c r="AQ89" s="330" t="str">
        <f t="shared" si="95"/>
        <v/>
      </c>
      <c r="AR89" s="332" t="str">
        <f t="shared" si="96"/>
        <v/>
      </c>
      <c r="AS89" s="329" t="str">
        <f t="shared" si="97"/>
        <v/>
      </c>
      <c r="AT89" s="330" t="str">
        <f t="shared" si="98"/>
        <v/>
      </c>
      <c r="AU89" s="332" t="str">
        <f t="shared" si="99"/>
        <v/>
      </c>
      <c r="AV89" s="329" t="str">
        <f t="shared" si="100"/>
        <v/>
      </c>
      <c r="AW89" s="330" t="str">
        <f t="shared" si="101"/>
        <v/>
      </c>
      <c r="AX89" s="333"/>
      <c r="AY89" s="330" t="str">
        <f t="shared" si="102"/>
        <v/>
      </c>
      <c r="AZ89" s="330" t="str">
        <f t="shared" si="103"/>
        <v/>
      </c>
      <c r="BA89" s="334" t="str">
        <f t="shared" si="104"/>
        <v/>
      </c>
      <c r="BB89" s="335" t="str">
        <f t="shared" si="105"/>
        <v/>
      </c>
      <c r="BC89" s="336" t="str">
        <f t="shared" si="106"/>
        <v/>
      </c>
      <c r="BD89" s="334" t="str">
        <f t="shared" si="107"/>
        <v/>
      </c>
      <c r="BE89" s="335" t="str">
        <f t="shared" si="108"/>
        <v/>
      </c>
      <c r="BF89" s="336" t="str">
        <f t="shared" si="109"/>
        <v/>
      </c>
      <c r="BG89" s="334" t="str">
        <f t="shared" si="110"/>
        <v/>
      </c>
      <c r="BH89" s="337" t="str">
        <f t="shared" si="111"/>
        <v/>
      </c>
      <c r="BI89" s="338" t="str">
        <f t="shared" si="112"/>
        <v/>
      </c>
      <c r="BJ89" s="338" t="str">
        <f t="shared" si="113"/>
        <v/>
      </c>
      <c r="BK89" s="476" t="str">
        <f t="shared" si="114"/>
        <v/>
      </c>
      <c r="BL89" s="339" t="str">
        <f t="shared" si="121"/>
        <v/>
      </c>
      <c r="BM89" s="128" t="str">
        <f t="shared" si="122"/>
        <v/>
      </c>
      <c r="BN89" s="129" t="str">
        <f t="shared" si="123"/>
        <v/>
      </c>
      <c r="BO89" s="130" t="str">
        <f t="shared" si="124"/>
        <v/>
      </c>
      <c r="BP89" s="128" t="str">
        <f t="shared" si="125"/>
        <v/>
      </c>
      <c r="BQ89" s="129" t="str">
        <f t="shared" si="126"/>
        <v/>
      </c>
      <c r="BR89" s="130" t="str">
        <f t="shared" si="127"/>
        <v/>
      </c>
      <c r="BS89" s="128" t="str">
        <f t="shared" si="128"/>
        <v/>
      </c>
      <c r="BT89" s="133" t="str">
        <f t="shared" si="129"/>
        <v/>
      </c>
      <c r="BU89" s="338" t="str">
        <f t="shared" si="115"/>
        <v/>
      </c>
      <c r="BV89" s="338" t="str">
        <f t="shared" si="116"/>
        <v/>
      </c>
      <c r="BW89" s="338" t="str">
        <f t="shared" si="117"/>
        <v/>
      </c>
      <c r="BX89" s="340" t="str">
        <f t="shared" si="118"/>
        <v/>
      </c>
      <c r="BY89" s="341" t="str">
        <f t="shared" si="119"/>
        <v/>
      </c>
    </row>
    <row r="90" spans="1:77" s="5" customFormat="1" ht="15.6" x14ac:dyDescent="0.3">
      <c r="A90" s="134">
        <v>69</v>
      </c>
      <c r="B90" s="323"/>
      <c r="C90" s="22"/>
      <c r="D90" s="696"/>
      <c r="E90" s="698"/>
      <c r="F90" s="700"/>
      <c r="G90" s="48"/>
      <c r="H90" s="324"/>
      <c r="I90" s="324"/>
      <c r="J90" s="325"/>
      <c r="K90" s="326"/>
      <c r="L90" s="38" t="str">
        <f t="shared" si="65"/>
        <v/>
      </c>
      <c r="M90" s="38" t="str">
        <f t="shared" si="66"/>
        <v/>
      </c>
      <c r="N90" s="38" t="str">
        <f t="shared" si="67"/>
        <v/>
      </c>
      <c r="O90" s="39" t="str">
        <f t="shared" si="68"/>
        <v/>
      </c>
      <c r="P90" s="40" t="str">
        <f t="shared" si="120"/>
        <v/>
      </c>
      <c r="Q90" s="75" t="str">
        <f t="shared" si="69"/>
        <v/>
      </c>
      <c r="R90" s="327" t="str">
        <f t="shared" si="70"/>
        <v/>
      </c>
      <c r="S90" s="40" t="str">
        <f t="shared" si="71"/>
        <v/>
      </c>
      <c r="T90" s="75" t="str">
        <f t="shared" si="72"/>
        <v/>
      </c>
      <c r="U90" s="327" t="str">
        <f t="shared" si="73"/>
        <v/>
      </c>
      <c r="V90" s="40" t="str">
        <f t="shared" si="74"/>
        <v/>
      </c>
      <c r="W90" s="75" t="str">
        <f t="shared" si="75"/>
        <v/>
      </c>
      <c r="X90" s="41" t="str">
        <f t="shared" si="76"/>
        <v/>
      </c>
      <c r="Y90" s="41" t="str">
        <f t="shared" si="77"/>
        <v/>
      </c>
      <c r="Z90" s="41" t="str">
        <f t="shared" si="78"/>
        <v/>
      </c>
      <c r="AA90" s="42" t="str">
        <f t="shared" si="79"/>
        <v/>
      </c>
      <c r="AB90" s="328">
        <f t="shared" si="80"/>
        <v>0</v>
      </c>
      <c r="AC90" s="328" t="str">
        <f t="shared" si="81"/>
        <v/>
      </c>
      <c r="AD90" s="328" t="str">
        <f t="shared" si="82"/>
        <v/>
      </c>
      <c r="AE90" s="329" t="str">
        <f t="shared" si="83"/>
        <v/>
      </c>
      <c r="AF90" s="329" t="str">
        <f t="shared" si="84"/>
        <v/>
      </c>
      <c r="AG90" s="330" t="str">
        <f t="shared" si="85"/>
        <v/>
      </c>
      <c r="AH90" s="329" t="str">
        <f t="shared" si="86"/>
        <v/>
      </c>
      <c r="AI90" s="329" t="str">
        <f t="shared" si="87"/>
        <v/>
      </c>
      <c r="AJ90" s="330" t="str">
        <f t="shared" si="88"/>
        <v/>
      </c>
      <c r="AK90" s="329" t="str">
        <f t="shared" si="89"/>
        <v/>
      </c>
      <c r="AL90" s="329" t="str">
        <f t="shared" si="90"/>
        <v/>
      </c>
      <c r="AM90" s="330" t="str">
        <f t="shared" si="91"/>
        <v/>
      </c>
      <c r="AN90" s="331" t="str">
        <f t="shared" si="92"/>
        <v/>
      </c>
      <c r="AO90" s="332" t="str">
        <f t="shared" si="93"/>
        <v/>
      </c>
      <c r="AP90" s="329" t="str">
        <f t="shared" si="94"/>
        <v/>
      </c>
      <c r="AQ90" s="330" t="str">
        <f t="shared" si="95"/>
        <v/>
      </c>
      <c r="AR90" s="332" t="str">
        <f t="shared" si="96"/>
        <v/>
      </c>
      <c r="AS90" s="329" t="str">
        <f t="shared" si="97"/>
        <v/>
      </c>
      <c r="AT90" s="330" t="str">
        <f t="shared" si="98"/>
        <v/>
      </c>
      <c r="AU90" s="332" t="str">
        <f t="shared" si="99"/>
        <v/>
      </c>
      <c r="AV90" s="329" t="str">
        <f t="shared" si="100"/>
        <v/>
      </c>
      <c r="AW90" s="330" t="str">
        <f t="shared" si="101"/>
        <v/>
      </c>
      <c r="AX90" s="333"/>
      <c r="AY90" s="330" t="str">
        <f t="shared" si="102"/>
        <v/>
      </c>
      <c r="AZ90" s="330" t="str">
        <f t="shared" si="103"/>
        <v/>
      </c>
      <c r="BA90" s="334" t="str">
        <f t="shared" si="104"/>
        <v/>
      </c>
      <c r="BB90" s="335" t="str">
        <f t="shared" si="105"/>
        <v/>
      </c>
      <c r="BC90" s="336" t="str">
        <f t="shared" si="106"/>
        <v/>
      </c>
      <c r="BD90" s="334" t="str">
        <f t="shared" si="107"/>
        <v/>
      </c>
      <c r="BE90" s="335" t="str">
        <f t="shared" si="108"/>
        <v/>
      </c>
      <c r="BF90" s="336" t="str">
        <f t="shared" si="109"/>
        <v/>
      </c>
      <c r="BG90" s="334" t="str">
        <f t="shared" si="110"/>
        <v/>
      </c>
      <c r="BH90" s="337" t="str">
        <f t="shared" si="111"/>
        <v/>
      </c>
      <c r="BI90" s="338" t="str">
        <f t="shared" si="112"/>
        <v/>
      </c>
      <c r="BJ90" s="338" t="str">
        <f t="shared" si="113"/>
        <v/>
      </c>
      <c r="BK90" s="476" t="str">
        <f t="shared" si="114"/>
        <v/>
      </c>
      <c r="BL90" s="339" t="str">
        <f t="shared" si="121"/>
        <v/>
      </c>
      <c r="BM90" s="128" t="str">
        <f t="shared" si="122"/>
        <v/>
      </c>
      <c r="BN90" s="129" t="str">
        <f t="shared" si="123"/>
        <v/>
      </c>
      <c r="BO90" s="130" t="str">
        <f t="shared" si="124"/>
        <v/>
      </c>
      <c r="BP90" s="128" t="str">
        <f t="shared" si="125"/>
        <v/>
      </c>
      <c r="BQ90" s="129" t="str">
        <f t="shared" si="126"/>
        <v/>
      </c>
      <c r="BR90" s="130" t="str">
        <f t="shared" si="127"/>
        <v/>
      </c>
      <c r="BS90" s="128" t="str">
        <f t="shared" si="128"/>
        <v/>
      </c>
      <c r="BT90" s="133" t="str">
        <f t="shared" si="129"/>
        <v/>
      </c>
      <c r="BU90" s="338" t="str">
        <f t="shared" si="115"/>
        <v/>
      </c>
      <c r="BV90" s="338" t="str">
        <f t="shared" si="116"/>
        <v/>
      </c>
      <c r="BW90" s="338" t="str">
        <f t="shared" si="117"/>
        <v/>
      </c>
      <c r="BX90" s="340" t="str">
        <f t="shared" si="118"/>
        <v/>
      </c>
      <c r="BY90" s="341" t="str">
        <f t="shared" si="119"/>
        <v/>
      </c>
    </row>
    <row r="91" spans="1:77" s="5" customFormat="1" ht="15.6" x14ac:dyDescent="0.3">
      <c r="A91" s="134">
        <v>70</v>
      </c>
      <c r="B91" s="323"/>
      <c r="C91" s="22"/>
      <c r="D91" s="696"/>
      <c r="E91" s="698"/>
      <c r="F91" s="700"/>
      <c r="G91" s="48"/>
      <c r="H91" s="324"/>
      <c r="I91" s="324"/>
      <c r="J91" s="325"/>
      <c r="K91" s="326"/>
      <c r="L91" s="38" t="str">
        <f t="shared" si="65"/>
        <v/>
      </c>
      <c r="M91" s="38" t="str">
        <f t="shared" si="66"/>
        <v/>
      </c>
      <c r="N91" s="38" t="str">
        <f t="shared" si="67"/>
        <v/>
      </c>
      <c r="O91" s="39" t="str">
        <f t="shared" si="68"/>
        <v/>
      </c>
      <c r="P91" s="40" t="str">
        <f t="shared" si="120"/>
        <v/>
      </c>
      <c r="Q91" s="75" t="str">
        <f t="shared" si="69"/>
        <v/>
      </c>
      <c r="R91" s="327" t="str">
        <f t="shared" si="70"/>
        <v/>
      </c>
      <c r="S91" s="40" t="str">
        <f t="shared" si="71"/>
        <v/>
      </c>
      <c r="T91" s="75" t="str">
        <f t="shared" si="72"/>
        <v/>
      </c>
      <c r="U91" s="327" t="str">
        <f t="shared" si="73"/>
        <v/>
      </c>
      <c r="V91" s="40" t="str">
        <f t="shared" si="74"/>
        <v/>
      </c>
      <c r="W91" s="75" t="str">
        <f t="shared" si="75"/>
        <v/>
      </c>
      <c r="X91" s="41" t="str">
        <f t="shared" si="76"/>
        <v/>
      </c>
      <c r="Y91" s="41" t="str">
        <f t="shared" si="77"/>
        <v/>
      </c>
      <c r="Z91" s="41" t="str">
        <f t="shared" si="78"/>
        <v/>
      </c>
      <c r="AA91" s="42" t="str">
        <f t="shared" si="79"/>
        <v/>
      </c>
      <c r="AB91" s="328">
        <f t="shared" si="80"/>
        <v>0</v>
      </c>
      <c r="AC91" s="328" t="str">
        <f t="shared" si="81"/>
        <v/>
      </c>
      <c r="AD91" s="328" t="str">
        <f t="shared" si="82"/>
        <v/>
      </c>
      <c r="AE91" s="329" t="str">
        <f t="shared" si="83"/>
        <v/>
      </c>
      <c r="AF91" s="329" t="str">
        <f t="shared" si="84"/>
        <v/>
      </c>
      <c r="AG91" s="330" t="str">
        <f t="shared" si="85"/>
        <v/>
      </c>
      <c r="AH91" s="329" t="str">
        <f t="shared" si="86"/>
        <v/>
      </c>
      <c r="AI91" s="329" t="str">
        <f t="shared" si="87"/>
        <v/>
      </c>
      <c r="AJ91" s="330" t="str">
        <f t="shared" si="88"/>
        <v/>
      </c>
      <c r="AK91" s="329" t="str">
        <f t="shared" si="89"/>
        <v/>
      </c>
      <c r="AL91" s="329" t="str">
        <f t="shared" si="90"/>
        <v/>
      </c>
      <c r="AM91" s="330" t="str">
        <f t="shared" si="91"/>
        <v/>
      </c>
      <c r="AN91" s="331" t="str">
        <f t="shared" si="92"/>
        <v/>
      </c>
      <c r="AO91" s="332" t="str">
        <f t="shared" si="93"/>
        <v/>
      </c>
      <c r="AP91" s="329" t="str">
        <f t="shared" si="94"/>
        <v/>
      </c>
      <c r="AQ91" s="330" t="str">
        <f t="shared" si="95"/>
        <v/>
      </c>
      <c r="AR91" s="332" t="str">
        <f t="shared" si="96"/>
        <v/>
      </c>
      <c r="AS91" s="329" t="str">
        <f t="shared" si="97"/>
        <v/>
      </c>
      <c r="AT91" s="330" t="str">
        <f t="shared" si="98"/>
        <v/>
      </c>
      <c r="AU91" s="332" t="str">
        <f t="shared" si="99"/>
        <v/>
      </c>
      <c r="AV91" s="329" t="str">
        <f t="shared" si="100"/>
        <v/>
      </c>
      <c r="AW91" s="330" t="str">
        <f t="shared" si="101"/>
        <v/>
      </c>
      <c r="AX91" s="333"/>
      <c r="AY91" s="330" t="str">
        <f t="shared" si="102"/>
        <v/>
      </c>
      <c r="AZ91" s="330" t="str">
        <f t="shared" si="103"/>
        <v/>
      </c>
      <c r="BA91" s="334" t="str">
        <f t="shared" si="104"/>
        <v/>
      </c>
      <c r="BB91" s="335" t="str">
        <f t="shared" si="105"/>
        <v/>
      </c>
      <c r="BC91" s="336" t="str">
        <f t="shared" si="106"/>
        <v/>
      </c>
      <c r="BD91" s="334" t="str">
        <f t="shared" si="107"/>
        <v/>
      </c>
      <c r="BE91" s="335" t="str">
        <f t="shared" si="108"/>
        <v/>
      </c>
      <c r="BF91" s="336" t="str">
        <f t="shared" si="109"/>
        <v/>
      </c>
      <c r="BG91" s="334" t="str">
        <f t="shared" si="110"/>
        <v/>
      </c>
      <c r="BH91" s="337" t="str">
        <f t="shared" si="111"/>
        <v/>
      </c>
      <c r="BI91" s="338" t="str">
        <f t="shared" si="112"/>
        <v/>
      </c>
      <c r="BJ91" s="338" t="str">
        <f t="shared" si="113"/>
        <v/>
      </c>
      <c r="BK91" s="476" t="str">
        <f t="shared" si="114"/>
        <v/>
      </c>
      <c r="BL91" s="339" t="str">
        <f t="shared" si="121"/>
        <v/>
      </c>
      <c r="BM91" s="128" t="str">
        <f t="shared" si="122"/>
        <v/>
      </c>
      <c r="BN91" s="129" t="str">
        <f t="shared" si="123"/>
        <v/>
      </c>
      <c r="BO91" s="130" t="str">
        <f t="shared" si="124"/>
        <v/>
      </c>
      <c r="BP91" s="128" t="str">
        <f t="shared" si="125"/>
        <v/>
      </c>
      <c r="BQ91" s="129" t="str">
        <f t="shared" si="126"/>
        <v/>
      </c>
      <c r="BR91" s="130" t="str">
        <f t="shared" si="127"/>
        <v/>
      </c>
      <c r="BS91" s="128" t="str">
        <f t="shared" si="128"/>
        <v/>
      </c>
      <c r="BT91" s="133" t="str">
        <f t="shared" si="129"/>
        <v/>
      </c>
      <c r="BU91" s="338" t="str">
        <f t="shared" si="115"/>
        <v/>
      </c>
      <c r="BV91" s="338" t="str">
        <f t="shared" si="116"/>
        <v/>
      </c>
      <c r="BW91" s="338" t="str">
        <f t="shared" si="117"/>
        <v/>
      </c>
      <c r="BX91" s="340" t="str">
        <f t="shared" si="118"/>
        <v/>
      </c>
      <c r="BY91" s="341" t="str">
        <f t="shared" si="119"/>
        <v/>
      </c>
    </row>
    <row r="92" spans="1:77" s="5" customFormat="1" ht="15.6" x14ac:dyDescent="0.3">
      <c r="A92" s="134">
        <v>71</v>
      </c>
      <c r="B92" s="323"/>
      <c r="C92" s="22"/>
      <c r="D92" s="696"/>
      <c r="E92" s="698"/>
      <c r="F92" s="700"/>
      <c r="G92" s="48"/>
      <c r="H92" s="324"/>
      <c r="I92" s="324"/>
      <c r="J92" s="325"/>
      <c r="K92" s="326"/>
      <c r="L92" s="38" t="str">
        <f t="shared" si="65"/>
        <v/>
      </c>
      <c r="M92" s="38" t="str">
        <f t="shared" si="66"/>
        <v/>
      </c>
      <c r="N92" s="38" t="str">
        <f t="shared" si="67"/>
        <v/>
      </c>
      <c r="O92" s="39" t="str">
        <f t="shared" si="68"/>
        <v/>
      </c>
      <c r="P92" s="40" t="str">
        <f t="shared" si="120"/>
        <v/>
      </c>
      <c r="Q92" s="75" t="str">
        <f t="shared" si="69"/>
        <v/>
      </c>
      <c r="R92" s="327" t="str">
        <f t="shared" si="70"/>
        <v/>
      </c>
      <c r="S92" s="40" t="str">
        <f t="shared" si="71"/>
        <v/>
      </c>
      <c r="T92" s="75" t="str">
        <f t="shared" si="72"/>
        <v/>
      </c>
      <c r="U92" s="327" t="str">
        <f t="shared" si="73"/>
        <v/>
      </c>
      <c r="V92" s="40" t="str">
        <f t="shared" si="74"/>
        <v/>
      </c>
      <c r="W92" s="75" t="str">
        <f t="shared" si="75"/>
        <v/>
      </c>
      <c r="X92" s="41" t="str">
        <f t="shared" si="76"/>
        <v/>
      </c>
      <c r="Y92" s="41" t="str">
        <f t="shared" si="77"/>
        <v/>
      </c>
      <c r="Z92" s="41" t="str">
        <f t="shared" si="78"/>
        <v/>
      </c>
      <c r="AA92" s="42" t="str">
        <f t="shared" si="79"/>
        <v/>
      </c>
      <c r="AB92" s="328">
        <f t="shared" si="80"/>
        <v>0</v>
      </c>
      <c r="AC92" s="328" t="str">
        <f t="shared" si="81"/>
        <v/>
      </c>
      <c r="AD92" s="328" t="str">
        <f t="shared" si="82"/>
        <v/>
      </c>
      <c r="AE92" s="329" t="str">
        <f t="shared" si="83"/>
        <v/>
      </c>
      <c r="AF92" s="329" t="str">
        <f t="shared" si="84"/>
        <v/>
      </c>
      <c r="AG92" s="330" t="str">
        <f t="shared" si="85"/>
        <v/>
      </c>
      <c r="AH92" s="329" t="str">
        <f t="shared" si="86"/>
        <v/>
      </c>
      <c r="AI92" s="329" t="str">
        <f t="shared" si="87"/>
        <v/>
      </c>
      <c r="AJ92" s="330" t="str">
        <f t="shared" si="88"/>
        <v/>
      </c>
      <c r="AK92" s="329" t="str">
        <f t="shared" si="89"/>
        <v/>
      </c>
      <c r="AL92" s="329" t="str">
        <f t="shared" si="90"/>
        <v/>
      </c>
      <c r="AM92" s="330" t="str">
        <f t="shared" si="91"/>
        <v/>
      </c>
      <c r="AN92" s="331" t="str">
        <f t="shared" si="92"/>
        <v/>
      </c>
      <c r="AO92" s="332" t="str">
        <f t="shared" si="93"/>
        <v/>
      </c>
      <c r="AP92" s="329" t="str">
        <f t="shared" si="94"/>
        <v/>
      </c>
      <c r="AQ92" s="330" t="str">
        <f t="shared" si="95"/>
        <v/>
      </c>
      <c r="AR92" s="332" t="str">
        <f t="shared" si="96"/>
        <v/>
      </c>
      <c r="AS92" s="329" t="str">
        <f t="shared" si="97"/>
        <v/>
      </c>
      <c r="AT92" s="330" t="str">
        <f t="shared" si="98"/>
        <v/>
      </c>
      <c r="AU92" s="332" t="str">
        <f t="shared" si="99"/>
        <v/>
      </c>
      <c r="AV92" s="329" t="str">
        <f t="shared" si="100"/>
        <v/>
      </c>
      <c r="AW92" s="330" t="str">
        <f t="shared" si="101"/>
        <v/>
      </c>
      <c r="AX92" s="333"/>
      <c r="AY92" s="330" t="str">
        <f t="shared" si="102"/>
        <v/>
      </c>
      <c r="AZ92" s="330" t="str">
        <f t="shared" si="103"/>
        <v/>
      </c>
      <c r="BA92" s="334" t="str">
        <f t="shared" si="104"/>
        <v/>
      </c>
      <c r="BB92" s="335" t="str">
        <f t="shared" si="105"/>
        <v/>
      </c>
      <c r="BC92" s="336" t="str">
        <f t="shared" si="106"/>
        <v/>
      </c>
      <c r="BD92" s="334" t="str">
        <f t="shared" si="107"/>
        <v/>
      </c>
      <c r="BE92" s="335" t="str">
        <f t="shared" si="108"/>
        <v/>
      </c>
      <c r="BF92" s="336" t="str">
        <f t="shared" si="109"/>
        <v/>
      </c>
      <c r="BG92" s="334" t="str">
        <f t="shared" si="110"/>
        <v/>
      </c>
      <c r="BH92" s="337" t="str">
        <f t="shared" si="111"/>
        <v/>
      </c>
      <c r="BI92" s="338" t="str">
        <f t="shared" si="112"/>
        <v/>
      </c>
      <c r="BJ92" s="338" t="str">
        <f t="shared" si="113"/>
        <v/>
      </c>
      <c r="BK92" s="476" t="str">
        <f t="shared" si="114"/>
        <v/>
      </c>
      <c r="BL92" s="339" t="str">
        <f t="shared" si="121"/>
        <v/>
      </c>
      <c r="BM92" s="128" t="str">
        <f t="shared" si="122"/>
        <v/>
      </c>
      <c r="BN92" s="129" t="str">
        <f t="shared" si="123"/>
        <v/>
      </c>
      <c r="BO92" s="130" t="str">
        <f t="shared" si="124"/>
        <v/>
      </c>
      <c r="BP92" s="128" t="str">
        <f t="shared" si="125"/>
        <v/>
      </c>
      <c r="BQ92" s="129" t="str">
        <f t="shared" si="126"/>
        <v/>
      </c>
      <c r="BR92" s="130" t="str">
        <f t="shared" si="127"/>
        <v/>
      </c>
      <c r="BS92" s="128" t="str">
        <f t="shared" si="128"/>
        <v/>
      </c>
      <c r="BT92" s="133" t="str">
        <f t="shared" si="129"/>
        <v/>
      </c>
      <c r="BU92" s="338" t="str">
        <f t="shared" si="115"/>
        <v/>
      </c>
      <c r="BV92" s="338" t="str">
        <f t="shared" si="116"/>
        <v/>
      </c>
      <c r="BW92" s="338" t="str">
        <f t="shared" si="117"/>
        <v/>
      </c>
      <c r="BX92" s="340" t="str">
        <f t="shared" si="118"/>
        <v/>
      </c>
      <c r="BY92" s="341" t="str">
        <f t="shared" si="119"/>
        <v/>
      </c>
    </row>
    <row r="93" spans="1:77" s="5" customFormat="1" ht="15.6" x14ac:dyDescent="0.3">
      <c r="A93" s="134">
        <v>72</v>
      </c>
      <c r="B93" s="323"/>
      <c r="C93" s="22"/>
      <c r="D93" s="696"/>
      <c r="E93" s="698"/>
      <c r="F93" s="700"/>
      <c r="G93" s="48"/>
      <c r="H93" s="324"/>
      <c r="I93" s="324"/>
      <c r="J93" s="325"/>
      <c r="K93" s="326"/>
      <c r="L93" s="38" t="str">
        <f t="shared" si="65"/>
        <v/>
      </c>
      <c r="M93" s="38" t="str">
        <f t="shared" si="66"/>
        <v/>
      </c>
      <c r="N93" s="38" t="str">
        <f t="shared" si="67"/>
        <v/>
      </c>
      <c r="O93" s="39" t="str">
        <f t="shared" si="68"/>
        <v/>
      </c>
      <c r="P93" s="40" t="str">
        <f t="shared" si="120"/>
        <v/>
      </c>
      <c r="Q93" s="75" t="str">
        <f t="shared" si="69"/>
        <v/>
      </c>
      <c r="R93" s="327" t="str">
        <f t="shared" si="70"/>
        <v/>
      </c>
      <c r="S93" s="40" t="str">
        <f t="shared" si="71"/>
        <v/>
      </c>
      <c r="T93" s="75" t="str">
        <f t="shared" si="72"/>
        <v/>
      </c>
      <c r="U93" s="327" t="str">
        <f t="shared" si="73"/>
        <v/>
      </c>
      <c r="V93" s="40" t="str">
        <f t="shared" si="74"/>
        <v/>
      </c>
      <c r="W93" s="75" t="str">
        <f t="shared" si="75"/>
        <v/>
      </c>
      <c r="X93" s="41" t="str">
        <f t="shared" si="76"/>
        <v/>
      </c>
      <c r="Y93" s="41" t="str">
        <f t="shared" si="77"/>
        <v/>
      </c>
      <c r="Z93" s="41" t="str">
        <f t="shared" si="78"/>
        <v/>
      </c>
      <c r="AA93" s="42" t="str">
        <f t="shared" si="79"/>
        <v/>
      </c>
      <c r="AB93" s="328">
        <f t="shared" si="80"/>
        <v>0</v>
      </c>
      <c r="AC93" s="328" t="str">
        <f t="shared" si="81"/>
        <v/>
      </c>
      <c r="AD93" s="328" t="str">
        <f t="shared" si="82"/>
        <v/>
      </c>
      <c r="AE93" s="329" t="str">
        <f t="shared" si="83"/>
        <v/>
      </c>
      <c r="AF93" s="329" t="str">
        <f t="shared" si="84"/>
        <v/>
      </c>
      <c r="AG93" s="330" t="str">
        <f t="shared" si="85"/>
        <v/>
      </c>
      <c r="AH93" s="329" t="str">
        <f t="shared" si="86"/>
        <v/>
      </c>
      <c r="AI93" s="329" t="str">
        <f t="shared" si="87"/>
        <v/>
      </c>
      <c r="AJ93" s="330" t="str">
        <f t="shared" si="88"/>
        <v/>
      </c>
      <c r="AK93" s="329" t="str">
        <f t="shared" si="89"/>
        <v/>
      </c>
      <c r="AL93" s="329" t="str">
        <f t="shared" si="90"/>
        <v/>
      </c>
      <c r="AM93" s="330" t="str">
        <f t="shared" si="91"/>
        <v/>
      </c>
      <c r="AN93" s="331" t="str">
        <f t="shared" si="92"/>
        <v/>
      </c>
      <c r="AO93" s="332" t="str">
        <f t="shared" si="93"/>
        <v/>
      </c>
      <c r="AP93" s="329" t="str">
        <f t="shared" si="94"/>
        <v/>
      </c>
      <c r="AQ93" s="330" t="str">
        <f t="shared" si="95"/>
        <v/>
      </c>
      <c r="AR93" s="332" t="str">
        <f t="shared" si="96"/>
        <v/>
      </c>
      <c r="AS93" s="329" t="str">
        <f t="shared" si="97"/>
        <v/>
      </c>
      <c r="AT93" s="330" t="str">
        <f t="shared" si="98"/>
        <v/>
      </c>
      <c r="AU93" s="332" t="str">
        <f t="shared" si="99"/>
        <v/>
      </c>
      <c r="AV93" s="329" t="str">
        <f t="shared" si="100"/>
        <v/>
      </c>
      <c r="AW93" s="330" t="str">
        <f t="shared" si="101"/>
        <v/>
      </c>
      <c r="AX93" s="333"/>
      <c r="AY93" s="330" t="str">
        <f t="shared" si="102"/>
        <v/>
      </c>
      <c r="AZ93" s="330" t="str">
        <f t="shared" si="103"/>
        <v/>
      </c>
      <c r="BA93" s="334" t="str">
        <f t="shared" si="104"/>
        <v/>
      </c>
      <c r="BB93" s="335" t="str">
        <f t="shared" si="105"/>
        <v/>
      </c>
      <c r="BC93" s="336" t="str">
        <f t="shared" si="106"/>
        <v/>
      </c>
      <c r="BD93" s="334" t="str">
        <f t="shared" si="107"/>
        <v/>
      </c>
      <c r="BE93" s="335" t="str">
        <f t="shared" si="108"/>
        <v/>
      </c>
      <c r="BF93" s="336" t="str">
        <f t="shared" si="109"/>
        <v/>
      </c>
      <c r="BG93" s="334" t="str">
        <f t="shared" si="110"/>
        <v/>
      </c>
      <c r="BH93" s="337" t="str">
        <f t="shared" si="111"/>
        <v/>
      </c>
      <c r="BI93" s="338" t="str">
        <f t="shared" si="112"/>
        <v/>
      </c>
      <c r="BJ93" s="338" t="str">
        <f t="shared" si="113"/>
        <v/>
      </c>
      <c r="BK93" s="476" t="str">
        <f t="shared" si="114"/>
        <v/>
      </c>
      <c r="BL93" s="339" t="str">
        <f t="shared" si="121"/>
        <v/>
      </c>
      <c r="BM93" s="128" t="str">
        <f t="shared" si="122"/>
        <v/>
      </c>
      <c r="BN93" s="129" t="str">
        <f t="shared" si="123"/>
        <v/>
      </c>
      <c r="BO93" s="130" t="str">
        <f t="shared" si="124"/>
        <v/>
      </c>
      <c r="BP93" s="128" t="str">
        <f t="shared" si="125"/>
        <v/>
      </c>
      <c r="BQ93" s="129" t="str">
        <f t="shared" si="126"/>
        <v/>
      </c>
      <c r="BR93" s="130" t="str">
        <f t="shared" si="127"/>
        <v/>
      </c>
      <c r="BS93" s="128" t="str">
        <f t="shared" si="128"/>
        <v/>
      </c>
      <c r="BT93" s="133" t="str">
        <f t="shared" si="129"/>
        <v/>
      </c>
      <c r="BU93" s="338" t="str">
        <f t="shared" si="115"/>
        <v/>
      </c>
      <c r="BV93" s="338" t="str">
        <f t="shared" si="116"/>
        <v/>
      </c>
      <c r="BW93" s="338" t="str">
        <f t="shared" si="117"/>
        <v/>
      </c>
      <c r="BX93" s="340" t="str">
        <f t="shared" si="118"/>
        <v/>
      </c>
      <c r="BY93" s="341" t="str">
        <f t="shared" si="119"/>
        <v/>
      </c>
    </row>
    <row r="94" spans="1:77" s="5" customFormat="1" ht="15.6" x14ac:dyDescent="0.3">
      <c r="A94" s="134">
        <v>73</v>
      </c>
      <c r="B94" s="323"/>
      <c r="C94" s="22"/>
      <c r="D94" s="696"/>
      <c r="E94" s="698"/>
      <c r="F94" s="700"/>
      <c r="G94" s="48"/>
      <c r="H94" s="324"/>
      <c r="I94" s="324"/>
      <c r="J94" s="325"/>
      <c r="K94" s="326"/>
      <c r="L94" s="38" t="str">
        <f t="shared" si="65"/>
        <v/>
      </c>
      <c r="M94" s="38" t="str">
        <f t="shared" si="66"/>
        <v/>
      </c>
      <c r="N94" s="38" t="str">
        <f t="shared" si="67"/>
        <v/>
      </c>
      <c r="O94" s="39" t="str">
        <f t="shared" si="68"/>
        <v/>
      </c>
      <c r="P94" s="40" t="str">
        <f t="shared" si="120"/>
        <v/>
      </c>
      <c r="Q94" s="75" t="str">
        <f t="shared" si="69"/>
        <v/>
      </c>
      <c r="R94" s="327" t="str">
        <f t="shared" si="70"/>
        <v/>
      </c>
      <c r="S94" s="40" t="str">
        <f t="shared" si="71"/>
        <v/>
      </c>
      <c r="T94" s="75" t="str">
        <f t="shared" si="72"/>
        <v/>
      </c>
      <c r="U94" s="327" t="str">
        <f t="shared" si="73"/>
        <v/>
      </c>
      <c r="V94" s="40" t="str">
        <f t="shared" si="74"/>
        <v/>
      </c>
      <c r="W94" s="75" t="str">
        <f t="shared" si="75"/>
        <v/>
      </c>
      <c r="X94" s="41" t="str">
        <f t="shared" si="76"/>
        <v/>
      </c>
      <c r="Y94" s="41" t="str">
        <f t="shared" si="77"/>
        <v/>
      </c>
      <c r="Z94" s="41" t="str">
        <f t="shared" si="78"/>
        <v/>
      </c>
      <c r="AA94" s="42" t="str">
        <f t="shared" si="79"/>
        <v/>
      </c>
      <c r="AB94" s="328">
        <f t="shared" si="80"/>
        <v>0</v>
      </c>
      <c r="AC94" s="328" t="str">
        <f t="shared" si="81"/>
        <v/>
      </c>
      <c r="AD94" s="328" t="str">
        <f t="shared" si="82"/>
        <v/>
      </c>
      <c r="AE94" s="329" t="str">
        <f t="shared" si="83"/>
        <v/>
      </c>
      <c r="AF94" s="329" t="str">
        <f t="shared" si="84"/>
        <v/>
      </c>
      <c r="AG94" s="330" t="str">
        <f t="shared" si="85"/>
        <v/>
      </c>
      <c r="AH94" s="329" t="str">
        <f t="shared" si="86"/>
        <v/>
      </c>
      <c r="AI94" s="329" t="str">
        <f t="shared" si="87"/>
        <v/>
      </c>
      <c r="AJ94" s="330" t="str">
        <f t="shared" si="88"/>
        <v/>
      </c>
      <c r="AK94" s="329" t="str">
        <f t="shared" si="89"/>
        <v/>
      </c>
      <c r="AL94" s="329" t="str">
        <f t="shared" si="90"/>
        <v/>
      </c>
      <c r="AM94" s="330" t="str">
        <f t="shared" si="91"/>
        <v/>
      </c>
      <c r="AN94" s="331" t="str">
        <f t="shared" si="92"/>
        <v/>
      </c>
      <c r="AO94" s="332" t="str">
        <f t="shared" si="93"/>
        <v/>
      </c>
      <c r="AP94" s="329" t="str">
        <f t="shared" si="94"/>
        <v/>
      </c>
      <c r="AQ94" s="330" t="str">
        <f t="shared" si="95"/>
        <v/>
      </c>
      <c r="AR94" s="332" t="str">
        <f t="shared" si="96"/>
        <v/>
      </c>
      <c r="AS94" s="329" t="str">
        <f t="shared" si="97"/>
        <v/>
      </c>
      <c r="AT94" s="330" t="str">
        <f t="shared" si="98"/>
        <v/>
      </c>
      <c r="AU94" s="332" t="str">
        <f t="shared" si="99"/>
        <v/>
      </c>
      <c r="AV94" s="329" t="str">
        <f t="shared" si="100"/>
        <v/>
      </c>
      <c r="AW94" s="330" t="str">
        <f t="shared" si="101"/>
        <v/>
      </c>
      <c r="AX94" s="333"/>
      <c r="AY94" s="330" t="str">
        <f t="shared" si="102"/>
        <v/>
      </c>
      <c r="AZ94" s="330" t="str">
        <f t="shared" si="103"/>
        <v/>
      </c>
      <c r="BA94" s="334" t="str">
        <f t="shared" si="104"/>
        <v/>
      </c>
      <c r="BB94" s="335" t="str">
        <f t="shared" si="105"/>
        <v/>
      </c>
      <c r="BC94" s="336" t="str">
        <f t="shared" si="106"/>
        <v/>
      </c>
      <c r="BD94" s="334" t="str">
        <f t="shared" si="107"/>
        <v/>
      </c>
      <c r="BE94" s="335" t="str">
        <f t="shared" si="108"/>
        <v/>
      </c>
      <c r="BF94" s="336" t="str">
        <f t="shared" si="109"/>
        <v/>
      </c>
      <c r="BG94" s="334" t="str">
        <f t="shared" si="110"/>
        <v/>
      </c>
      <c r="BH94" s="337" t="str">
        <f t="shared" si="111"/>
        <v/>
      </c>
      <c r="BI94" s="338" t="str">
        <f t="shared" si="112"/>
        <v/>
      </c>
      <c r="BJ94" s="338" t="str">
        <f t="shared" si="113"/>
        <v/>
      </c>
      <c r="BK94" s="476" t="str">
        <f t="shared" si="114"/>
        <v/>
      </c>
      <c r="BL94" s="339" t="str">
        <f t="shared" si="121"/>
        <v/>
      </c>
      <c r="BM94" s="128" t="str">
        <f t="shared" si="122"/>
        <v/>
      </c>
      <c r="BN94" s="129" t="str">
        <f t="shared" si="123"/>
        <v/>
      </c>
      <c r="BO94" s="130" t="str">
        <f t="shared" si="124"/>
        <v/>
      </c>
      <c r="BP94" s="128" t="str">
        <f t="shared" si="125"/>
        <v/>
      </c>
      <c r="BQ94" s="129" t="str">
        <f t="shared" si="126"/>
        <v/>
      </c>
      <c r="BR94" s="130" t="str">
        <f t="shared" si="127"/>
        <v/>
      </c>
      <c r="BS94" s="128" t="str">
        <f t="shared" si="128"/>
        <v/>
      </c>
      <c r="BT94" s="133" t="str">
        <f t="shared" si="129"/>
        <v/>
      </c>
      <c r="BU94" s="338" t="str">
        <f t="shared" si="115"/>
        <v/>
      </c>
      <c r="BV94" s="338" t="str">
        <f t="shared" si="116"/>
        <v/>
      </c>
      <c r="BW94" s="338" t="str">
        <f t="shared" si="117"/>
        <v/>
      </c>
      <c r="BX94" s="340" t="str">
        <f t="shared" si="118"/>
        <v/>
      </c>
      <c r="BY94" s="341" t="str">
        <f t="shared" si="119"/>
        <v/>
      </c>
    </row>
    <row r="95" spans="1:77" s="5" customFormat="1" ht="15.6" x14ac:dyDescent="0.3">
      <c r="A95" s="134">
        <v>74</v>
      </c>
      <c r="B95" s="323"/>
      <c r="C95" s="22"/>
      <c r="D95" s="696"/>
      <c r="E95" s="698"/>
      <c r="F95" s="700"/>
      <c r="G95" s="48"/>
      <c r="H95" s="324"/>
      <c r="I95" s="324"/>
      <c r="J95" s="325"/>
      <c r="K95" s="326"/>
      <c r="L95" s="38" t="str">
        <f t="shared" si="65"/>
        <v/>
      </c>
      <c r="M95" s="38" t="str">
        <f t="shared" si="66"/>
        <v/>
      </c>
      <c r="N95" s="38" t="str">
        <f t="shared" si="67"/>
        <v/>
      </c>
      <c r="O95" s="39" t="str">
        <f t="shared" si="68"/>
        <v/>
      </c>
      <c r="P95" s="40" t="str">
        <f t="shared" si="120"/>
        <v/>
      </c>
      <c r="Q95" s="75" t="str">
        <f t="shared" si="69"/>
        <v/>
      </c>
      <c r="R95" s="327" t="str">
        <f t="shared" si="70"/>
        <v/>
      </c>
      <c r="S95" s="40" t="str">
        <f t="shared" si="71"/>
        <v/>
      </c>
      <c r="T95" s="75" t="str">
        <f t="shared" si="72"/>
        <v/>
      </c>
      <c r="U95" s="327" t="str">
        <f t="shared" si="73"/>
        <v/>
      </c>
      <c r="V95" s="40" t="str">
        <f t="shared" si="74"/>
        <v/>
      </c>
      <c r="W95" s="75" t="str">
        <f t="shared" si="75"/>
        <v/>
      </c>
      <c r="X95" s="41" t="str">
        <f t="shared" si="76"/>
        <v/>
      </c>
      <c r="Y95" s="41" t="str">
        <f t="shared" si="77"/>
        <v/>
      </c>
      <c r="Z95" s="41" t="str">
        <f t="shared" si="78"/>
        <v/>
      </c>
      <c r="AA95" s="42" t="str">
        <f t="shared" si="79"/>
        <v/>
      </c>
      <c r="AB95" s="328">
        <f t="shared" si="80"/>
        <v>0</v>
      </c>
      <c r="AC95" s="328" t="str">
        <f t="shared" si="81"/>
        <v/>
      </c>
      <c r="AD95" s="328" t="str">
        <f t="shared" si="82"/>
        <v/>
      </c>
      <c r="AE95" s="329" t="str">
        <f t="shared" si="83"/>
        <v/>
      </c>
      <c r="AF95" s="329" t="str">
        <f t="shared" si="84"/>
        <v/>
      </c>
      <c r="AG95" s="330" t="str">
        <f t="shared" si="85"/>
        <v/>
      </c>
      <c r="AH95" s="329" t="str">
        <f t="shared" si="86"/>
        <v/>
      </c>
      <c r="AI95" s="329" t="str">
        <f t="shared" si="87"/>
        <v/>
      </c>
      <c r="AJ95" s="330" t="str">
        <f t="shared" si="88"/>
        <v/>
      </c>
      <c r="AK95" s="329" t="str">
        <f t="shared" si="89"/>
        <v/>
      </c>
      <c r="AL95" s="329" t="str">
        <f t="shared" si="90"/>
        <v/>
      </c>
      <c r="AM95" s="330" t="str">
        <f t="shared" si="91"/>
        <v/>
      </c>
      <c r="AN95" s="331" t="str">
        <f t="shared" si="92"/>
        <v/>
      </c>
      <c r="AO95" s="332" t="str">
        <f t="shared" si="93"/>
        <v/>
      </c>
      <c r="AP95" s="329" t="str">
        <f t="shared" si="94"/>
        <v/>
      </c>
      <c r="AQ95" s="330" t="str">
        <f t="shared" si="95"/>
        <v/>
      </c>
      <c r="AR95" s="332" t="str">
        <f t="shared" si="96"/>
        <v/>
      </c>
      <c r="AS95" s="329" t="str">
        <f t="shared" si="97"/>
        <v/>
      </c>
      <c r="AT95" s="330" t="str">
        <f t="shared" si="98"/>
        <v/>
      </c>
      <c r="AU95" s="332" t="str">
        <f t="shared" si="99"/>
        <v/>
      </c>
      <c r="AV95" s="329" t="str">
        <f t="shared" si="100"/>
        <v/>
      </c>
      <c r="AW95" s="330" t="str">
        <f t="shared" si="101"/>
        <v/>
      </c>
      <c r="AX95" s="333"/>
      <c r="AY95" s="330" t="str">
        <f t="shared" si="102"/>
        <v/>
      </c>
      <c r="AZ95" s="330" t="str">
        <f t="shared" si="103"/>
        <v/>
      </c>
      <c r="BA95" s="334" t="str">
        <f t="shared" si="104"/>
        <v/>
      </c>
      <c r="BB95" s="335" t="str">
        <f t="shared" si="105"/>
        <v/>
      </c>
      <c r="BC95" s="336" t="str">
        <f t="shared" si="106"/>
        <v/>
      </c>
      <c r="BD95" s="334" t="str">
        <f t="shared" si="107"/>
        <v/>
      </c>
      <c r="BE95" s="335" t="str">
        <f t="shared" si="108"/>
        <v/>
      </c>
      <c r="BF95" s="336" t="str">
        <f t="shared" si="109"/>
        <v/>
      </c>
      <c r="BG95" s="334" t="str">
        <f t="shared" si="110"/>
        <v/>
      </c>
      <c r="BH95" s="337" t="str">
        <f t="shared" si="111"/>
        <v/>
      </c>
      <c r="BI95" s="338" t="str">
        <f t="shared" si="112"/>
        <v/>
      </c>
      <c r="BJ95" s="338" t="str">
        <f t="shared" si="113"/>
        <v/>
      </c>
      <c r="BK95" s="476" t="str">
        <f t="shared" si="114"/>
        <v/>
      </c>
      <c r="BL95" s="339" t="str">
        <f t="shared" si="121"/>
        <v/>
      </c>
      <c r="BM95" s="128" t="str">
        <f t="shared" si="122"/>
        <v/>
      </c>
      <c r="BN95" s="129" t="str">
        <f t="shared" si="123"/>
        <v/>
      </c>
      <c r="BO95" s="130" t="str">
        <f t="shared" si="124"/>
        <v/>
      </c>
      <c r="BP95" s="128" t="str">
        <f t="shared" si="125"/>
        <v/>
      </c>
      <c r="BQ95" s="129" t="str">
        <f t="shared" si="126"/>
        <v/>
      </c>
      <c r="BR95" s="130" t="str">
        <f t="shared" si="127"/>
        <v/>
      </c>
      <c r="BS95" s="128" t="str">
        <f t="shared" si="128"/>
        <v/>
      </c>
      <c r="BT95" s="133" t="str">
        <f t="shared" si="129"/>
        <v/>
      </c>
      <c r="BU95" s="338" t="str">
        <f t="shared" si="115"/>
        <v/>
      </c>
      <c r="BV95" s="338" t="str">
        <f t="shared" si="116"/>
        <v/>
      </c>
      <c r="BW95" s="338" t="str">
        <f t="shared" si="117"/>
        <v/>
      </c>
      <c r="BX95" s="340" t="str">
        <f t="shared" si="118"/>
        <v/>
      </c>
      <c r="BY95" s="341" t="str">
        <f t="shared" si="119"/>
        <v/>
      </c>
    </row>
    <row r="96" spans="1:77" s="12" customFormat="1" ht="16.2" thickBot="1" x14ac:dyDescent="0.35">
      <c r="A96" s="134">
        <v>75</v>
      </c>
      <c r="B96" s="323"/>
      <c r="C96" s="22"/>
      <c r="D96" s="696"/>
      <c r="E96" s="698"/>
      <c r="F96" s="700"/>
      <c r="G96" s="48"/>
      <c r="H96" s="324"/>
      <c r="I96" s="324"/>
      <c r="J96" s="325"/>
      <c r="K96" s="326"/>
      <c r="L96" s="38" t="str">
        <f t="shared" si="65"/>
        <v/>
      </c>
      <c r="M96" s="38" t="str">
        <f t="shared" si="66"/>
        <v/>
      </c>
      <c r="N96" s="38" t="str">
        <f t="shared" si="67"/>
        <v/>
      </c>
      <c r="O96" s="39" t="str">
        <f t="shared" si="68"/>
        <v/>
      </c>
      <c r="P96" s="40" t="str">
        <f t="shared" si="120"/>
        <v/>
      </c>
      <c r="Q96" s="75" t="str">
        <f t="shared" si="69"/>
        <v/>
      </c>
      <c r="R96" s="327" t="str">
        <f t="shared" si="70"/>
        <v/>
      </c>
      <c r="S96" s="40" t="str">
        <f t="shared" si="71"/>
        <v/>
      </c>
      <c r="T96" s="75" t="str">
        <f t="shared" si="72"/>
        <v/>
      </c>
      <c r="U96" s="327" t="str">
        <f t="shared" si="73"/>
        <v/>
      </c>
      <c r="V96" s="40" t="str">
        <f t="shared" si="74"/>
        <v/>
      </c>
      <c r="W96" s="75" t="str">
        <f t="shared" si="75"/>
        <v/>
      </c>
      <c r="X96" s="41" t="str">
        <f t="shared" si="76"/>
        <v/>
      </c>
      <c r="Y96" s="41" t="str">
        <f t="shared" si="77"/>
        <v/>
      </c>
      <c r="Z96" s="41" t="str">
        <f t="shared" si="78"/>
        <v/>
      </c>
      <c r="AA96" s="42" t="str">
        <f t="shared" si="79"/>
        <v/>
      </c>
      <c r="AB96" s="328">
        <f t="shared" si="80"/>
        <v>0</v>
      </c>
      <c r="AC96" s="328" t="str">
        <f t="shared" si="81"/>
        <v/>
      </c>
      <c r="AD96" s="328" t="str">
        <f t="shared" si="82"/>
        <v/>
      </c>
      <c r="AE96" s="329" t="str">
        <f t="shared" si="83"/>
        <v/>
      </c>
      <c r="AF96" s="329" t="str">
        <f t="shared" si="84"/>
        <v/>
      </c>
      <c r="AG96" s="330" t="str">
        <f t="shared" si="85"/>
        <v/>
      </c>
      <c r="AH96" s="329" t="str">
        <f t="shared" si="86"/>
        <v/>
      </c>
      <c r="AI96" s="329" t="str">
        <f t="shared" si="87"/>
        <v/>
      </c>
      <c r="AJ96" s="330" t="str">
        <f t="shared" si="88"/>
        <v/>
      </c>
      <c r="AK96" s="329" t="str">
        <f t="shared" si="89"/>
        <v/>
      </c>
      <c r="AL96" s="329" t="str">
        <f t="shared" si="90"/>
        <v/>
      </c>
      <c r="AM96" s="330" t="str">
        <f t="shared" si="91"/>
        <v/>
      </c>
      <c r="AN96" s="331" t="str">
        <f t="shared" si="92"/>
        <v/>
      </c>
      <c r="AO96" s="332" t="str">
        <f t="shared" si="93"/>
        <v/>
      </c>
      <c r="AP96" s="329" t="str">
        <f t="shared" si="94"/>
        <v/>
      </c>
      <c r="AQ96" s="330" t="str">
        <f t="shared" si="95"/>
        <v/>
      </c>
      <c r="AR96" s="332" t="str">
        <f t="shared" si="96"/>
        <v/>
      </c>
      <c r="AS96" s="329" t="str">
        <f t="shared" si="97"/>
        <v/>
      </c>
      <c r="AT96" s="330" t="str">
        <f t="shared" si="98"/>
        <v/>
      </c>
      <c r="AU96" s="332" t="str">
        <f t="shared" si="99"/>
        <v/>
      </c>
      <c r="AV96" s="329" t="str">
        <f t="shared" si="100"/>
        <v/>
      </c>
      <c r="AW96" s="330" t="str">
        <f t="shared" si="101"/>
        <v/>
      </c>
      <c r="AX96" s="333"/>
      <c r="AY96" s="330" t="str">
        <f t="shared" si="102"/>
        <v/>
      </c>
      <c r="AZ96" s="330" t="str">
        <f t="shared" si="103"/>
        <v/>
      </c>
      <c r="BA96" s="334" t="str">
        <f t="shared" si="104"/>
        <v/>
      </c>
      <c r="BB96" s="335" t="str">
        <f t="shared" si="105"/>
        <v/>
      </c>
      <c r="BC96" s="336" t="str">
        <f t="shared" si="106"/>
        <v/>
      </c>
      <c r="BD96" s="334" t="str">
        <f t="shared" si="107"/>
        <v/>
      </c>
      <c r="BE96" s="335" t="str">
        <f t="shared" si="108"/>
        <v/>
      </c>
      <c r="BF96" s="336" t="str">
        <f t="shared" si="109"/>
        <v/>
      </c>
      <c r="BG96" s="334" t="str">
        <f t="shared" si="110"/>
        <v/>
      </c>
      <c r="BH96" s="337" t="str">
        <f t="shared" si="111"/>
        <v/>
      </c>
      <c r="BI96" s="338" t="str">
        <f t="shared" si="112"/>
        <v/>
      </c>
      <c r="BJ96" s="338" t="str">
        <f t="shared" si="113"/>
        <v/>
      </c>
      <c r="BK96" s="476" t="str">
        <f t="shared" si="114"/>
        <v/>
      </c>
      <c r="BL96" s="339" t="str">
        <f t="shared" si="121"/>
        <v/>
      </c>
      <c r="BM96" s="128" t="str">
        <f t="shared" si="122"/>
        <v/>
      </c>
      <c r="BN96" s="129" t="str">
        <f t="shared" si="123"/>
        <v/>
      </c>
      <c r="BO96" s="130" t="str">
        <f t="shared" si="124"/>
        <v/>
      </c>
      <c r="BP96" s="128" t="str">
        <f t="shared" si="125"/>
        <v/>
      </c>
      <c r="BQ96" s="129" t="str">
        <f t="shared" si="126"/>
        <v/>
      </c>
      <c r="BR96" s="130" t="str">
        <f t="shared" si="127"/>
        <v/>
      </c>
      <c r="BS96" s="128" t="str">
        <f t="shared" si="128"/>
        <v/>
      </c>
      <c r="BT96" s="133" t="str">
        <f t="shared" si="129"/>
        <v/>
      </c>
      <c r="BU96" s="338" t="str">
        <f t="shared" si="115"/>
        <v/>
      </c>
      <c r="BV96" s="338" t="str">
        <f t="shared" si="116"/>
        <v/>
      </c>
      <c r="BW96" s="338" t="str">
        <f t="shared" si="117"/>
        <v/>
      </c>
      <c r="BX96" s="340" t="str">
        <f t="shared" si="118"/>
        <v/>
      </c>
      <c r="BY96" s="341" t="str">
        <f t="shared" si="119"/>
        <v/>
      </c>
    </row>
    <row r="97" spans="1:77" s="5" customFormat="1" ht="15.6" x14ac:dyDescent="0.3">
      <c r="A97" s="134">
        <v>76</v>
      </c>
      <c r="B97" s="323"/>
      <c r="C97" s="22"/>
      <c r="D97" s="696"/>
      <c r="E97" s="698"/>
      <c r="F97" s="700"/>
      <c r="G97" s="48"/>
      <c r="H97" s="324"/>
      <c r="I97" s="324"/>
      <c r="J97" s="325"/>
      <c r="K97" s="326"/>
      <c r="L97" s="38" t="str">
        <f t="shared" si="65"/>
        <v/>
      </c>
      <c r="M97" s="38" t="str">
        <f t="shared" si="66"/>
        <v/>
      </c>
      <c r="N97" s="38" t="str">
        <f t="shared" si="67"/>
        <v/>
      </c>
      <c r="O97" s="39" t="str">
        <f t="shared" si="68"/>
        <v/>
      </c>
      <c r="P97" s="40" t="str">
        <f t="shared" si="120"/>
        <v/>
      </c>
      <c r="Q97" s="75" t="str">
        <f t="shared" si="69"/>
        <v/>
      </c>
      <c r="R97" s="327" t="str">
        <f t="shared" si="70"/>
        <v/>
      </c>
      <c r="S97" s="40" t="str">
        <f t="shared" si="71"/>
        <v/>
      </c>
      <c r="T97" s="75" t="str">
        <f t="shared" si="72"/>
        <v/>
      </c>
      <c r="U97" s="327" t="str">
        <f t="shared" si="73"/>
        <v/>
      </c>
      <c r="V97" s="40" t="str">
        <f t="shared" si="74"/>
        <v/>
      </c>
      <c r="W97" s="75" t="str">
        <f t="shared" si="75"/>
        <v/>
      </c>
      <c r="X97" s="41" t="str">
        <f t="shared" si="76"/>
        <v/>
      </c>
      <c r="Y97" s="41" t="str">
        <f t="shared" si="77"/>
        <v/>
      </c>
      <c r="Z97" s="41" t="str">
        <f t="shared" si="78"/>
        <v/>
      </c>
      <c r="AA97" s="42" t="str">
        <f t="shared" si="79"/>
        <v/>
      </c>
      <c r="AB97" s="328">
        <f t="shared" si="80"/>
        <v>0</v>
      </c>
      <c r="AC97" s="328" t="str">
        <f t="shared" si="81"/>
        <v/>
      </c>
      <c r="AD97" s="328" t="str">
        <f t="shared" si="82"/>
        <v/>
      </c>
      <c r="AE97" s="329" t="str">
        <f t="shared" si="83"/>
        <v/>
      </c>
      <c r="AF97" s="329" t="str">
        <f t="shared" si="84"/>
        <v/>
      </c>
      <c r="AG97" s="330" t="str">
        <f t="shared" si="85"/>
        <v/>
      </c>
      <c r="AH97" s="329" t="str">
        <f t="shared" si="86"/>
        <v/>
      </c>
      <c r="AI97" s="329" t="str">
        <f t="shared" si="87"/>
        <v/>
      </c>
      <c r="AJ97" s="330" t="str">
        <f t="shared" si="88"/>
        <v/>
      </c>
      <c r="AK97" s="329" t="str">
        <f t="shared" si="89"/>
        <v/>
      </c>
      <c r="AL97" s="329" t="str">
        <f t="shared" si="90"/>
        <v/>
      </c>
      <c r="AM97" s="330" t="str">
        <f t="shared" si="91"/>
        <v/>
      </c>
      <c r="AN97" s="331" t="str">
        <f t="shared" si="92"/>
        <v/>
      </c>
      <c r="AO97" s="332" t="str">
        <f t="shared" si="93"/>
        <v/>
      </c>
      <c r="AP97" s="329" t="str">
        <f t="shared" si="94"/>
        <v/>
      </c>
      <c r="AQ97" s="330" t="str">
        <f t="shared" si="95"/>
        <v/>
      </c>
      <c r="AR97" s="332" t="str">
        <f t="shared" si="96"/>
        <v/>
      </c>
      <c r="AS97" s="329" t="str">
        <f t="shared" si="97"/>
        <v/>
      </c>
      <c r="AT97" s="330" t="str">
        <f t="shared" si="98"/>
        <v/>
      </c>
      <c r="AU97" s="332" t="str">
        <f t="shared" si="99"/>
        <v/>
      </c>
      <c r="AV97" s="329" t="str">
        <f t="shared" si="100"/>
        <v/>
      </c>
      <c r="AW97" s="330" t="str">
        <f t="shared" si="101"/>
        <v/>
      </c>
      <c r="AX97" s="333"/>
      <c r="AY97" s="330" t="str">
        <f t="shared" si="102"/>
        <v/>
      </c>
      <c r="AZ97" s="330" t="str">
        <f t="shared" si="103"/>
        <v/>
      </c>
      <c r="BA97" s="334" t="str">
        <f t="shared" si="104"/>
        <v/>
      </c>
      <c r="BB97" s="335" t="str">
        <f t="shared" si="105"/>
        <v/>
      </c>
      <c r="BC97" s="336" t="str">
        <f t="shared" si="106"/>
        <v/>
      </c>
      <c r="BD97" s="334" t="str">
        <f t="shared" si="107"/>
        <v/>
      </c>
      <c r="BE97" s="335" t="str">
        <f t="shared" si="108"/>
        <v/>
      </c>
      <c r="BF97" s="336" t="str">
        <f t="shared" si="109"/>
        <v/>
      </c>
      <c r="BG97" s="334" t="str">
        <f t="shared" si="110"/>
        <v/>
      </c>
      <c r="BH97" s="337" t="str">
        <f t="shared" si="111"/>
        <v/>
      </c>
      <c r="BI97" s="338" t="str">
        <f t="shared" si="112"/>
        <v/>
      </c>
      <c r="BJ97" s="338" t="str">
        <f t="shared" si="113"/>
        <v/>
      </c>
      <c r="BK97" s="476" t="str">
        <f t="shared" si="114"/>
        <v/>
      </c>
      <c r="BL97" s="339" t="str">
        <f t="shared" si="121"/>
        <v/>
      </c>
      <c r="BM97" s="128" t="str">
        <f t="shared" si="122"/>
        <v/>
      </c>
      <c r="BN97" s="129" t="str">
        <f t="shared" si="123"/>
        <v/>
      </c>
      <c r="BO97" s="130" t="str">
        <f t="shared" si="124"/>
        <v/>
      </c>
      <c r="BP97" s="128" t="str">
        <f t="shared" si="125"/>
        <v/>
      </c>
      <c r="BQ97" s="129" t="str">
        <f t="shared" si="126"/>
        <v/>
      </c>
      <c r="BR97" s="130" t="str">
        <f t="shared" si="127"/>
        <v/>
      </c>
      <c r="BS97" s="128" t="str">
        <f t="shared" si="128"/>
        <v/>
      </c>
      <c r="BT97" s="133" t="str">
        <f t="shared" si="129"/>
        <v/>
      </c>
      <c r="BU97" s="338" t="str">
        <f t="shared" si="115"/>
        <v/>
      </c>
      <c r="BV97" s="338" t="str">
        <f t="shared" si="116"/>
        <v/>
      </c>
      <c r="BW97" s="338" t="str">
        <f t="shared" si="117"/>
        <v/>
      </c>
      <c r="BX97" s="340" t="str">
        <f t="shared" si="118"/>
        <v/>
      </c>
      <c r="BY97" s="341" t="str">
        <f t="shared" si="119"/>
        <v/>
      </c>
    </row>
    <row r="98" spans="1:77" s="5" customFormat="1" ht="15.6" x14ac:dyDescent="0.3">
      <c r="A98" s="134">
        <v>77</v>
      </c>
      <c r="B98" s="323"/>
      <c r="C98" s="22"/>
      <c r="D98" s="696"/>
      <c r="E98" s="698"/>
      <c r="F98" s="700"/>
      <c r="G98" s="48"/>
      <c r="H98" s="324"/>
      <c r="I98" s="324"/>
      <c r="J98" s="325"/>
      <c r="K98" s="326"/>
      <c r="L98" s="38" t="str">
        <f t="shared" si="65"/>
        <v/>
      </c>
      <c r="M98" s="38" t="str">
        <f t="shared" si="66"/>
        <v/>
      </c>
      <c r="N98" s="38" t="str">
        <f t="shared" si="67"/>
        <v/>
      </c>
      <c r="O98" s="39" t="str">
        <f t="shared" si="68"/>
        <v/>
      </c>
      <c r="P98" s="40" t="str">
        <f t="shared" si="120"/>
        <v/>
      </c>
      <c r="Q98" s="75" t="str">
        <f t="shared" si="69"/>
        <v/>
      </c>
      <c r="R98" s="327" t="str">
        <f t="shared" si="70"/>
        <v/>
      </c>
      <c r="S98" s="40" t="str">
        <f t="shared" si="71"/>
        <v/>
      </c>
      <c r="T98" s="75" t="str">
        <f t="shared" si="72"/>
        <v/>
      </c>
      <c r="U98" s="327" t="str">
        <f t="shared" si="73"/>
        <v/>
      </c>
      <c r="V98" s="40" t="str">
        <f t="shared" si="74"/>
        <v/>
      </c>
      <c r="W98" s="75" t="str">
        <f t="shared" si="75"/>
        <v/>
      </c>
      <c r="X98" s="41" t="str">
        <f t="shared" si="76"/>
        <v/>
      </c>
      <c r="Y98" s="41" t="str">
        <f t="shared" si="77"/>
        <v/>
      </c>
      <c r="Z98" s="41" t="str">
        <f t="shared" si="78"/>
        <v/>
      </c>
      <c r="AA98" s="42" t="str">
        <f t="shared" si="79"/>
        <v/>
      </c>
      <c r="AB98" s="328">
        <f t="shared" si="80"/>
        <v>0</v>
      </c>
      <c r="AC98" s="328" t="str">
        <f t="shared" si="81"/>
        <v/>
      </c>
      <c r="AD98" s="328" t="str">
        <f t="shared" si="82"/>
        <v/>
      </c>
      <c r="AE98" s="329" t="str">
        <f t="shared" si="83"/>
        <v/>
      </c>
      <c r="AF98" s="329" t="str">
        <f t="shared" si="84"/>
        <v/>
      </c>
      <c r="AG98" s="330" t="str">
        <f t="shared" si="85"/>
        <v/>
      </c>
      <c r="AH98" s="329" t="str">
        <f t="shared" si="86"/>
        <v/>
      </c>
      <c r="AI98" s="329" t="str">
        <f t="shared" si="87"/>
        <v/>
      </c>
      <c r="AJ98" s="330" t="str">
        <f t="shared" si="88"/>
        <v/>
      </c>
      <c r="AK98" s="329" t="str">
        <f t="shared" si="89"/>
        <v/>
      </c>
      <c r="AL98" s="329" t="str">
        <f t="shared" si="90"/>
        <v/>
      </c>
      <c r="AM98" s="330" t="str">
        <f t="shared" si="91"/>
        <v/>
      </c>
      <c r="AN98" s="331" t="str">
        <f t="shared" si="92"/>
        <v/>
      </c>
      <c r="AO98" s="332" t="str">
        <f t="shared" si="93"/>
        <v/>
      </c>
      <c r="AP98" s="329" t="str">
        <f t="shared" si="94"/>
        <v/>
      </c>
      <c r="AQ98" s="330" t="str">
        <f t="shared" si="95"/>
        <v/>
      </c>
      <c r="AR98" s="332" t="str">
        <f t="shared" si="96"/>
        <v/>
      </c>
      <c r="AS98" s="329" t="str">
        <f t="shared" si="97"/>
        <v/>
      </c>
      <c r="AT98" s="330" t="str">
        <f t="shared" si="98"/>
        <v/>
      </c>
      <c r="AU98" s="332" t="str">
        <f t="shared" si="99"/>
        <v/>
      </c>
      <c r="AV98" s="329" t="str">
        <f t="shared" si="100"/>
        <v/>
      </c>
      <c r="AW98" s="330" t="str">
        <f t="shared" si="101"/>
        <v/>
      </c>
      <c r="AX98" s="333"/>
      <c r="AY98" s="330" t="str">
        <f t="shared" si="102"/>
        <v/>
      </c>
      <c r="AZ98" s="330" t="str">
        <f t="shared" si="103"/>
        <v/>
      </c>
      <c r="BA98" s="334" t="str">
        <f t="shared" si="104"/>
        <v/>
      </c>
      <c r="BB98" s="335" t="str">
        <f t="shared" si="105"/>
        <v/>
      </c>
      <c r="BC98" s="336" t="str">
        <f t="shared" si="106"/>
        <v/>
      </c>
      <c r="BD98" s="334" t="str">
        <f t="shared" si="107"/>
        <v/>
      </c>
      <c r="BE98" s="335" t="str">
        <f t="shared" si="108"/>
        <v/>
      </c>
      <c r="BF98" s="336" t="str">
        <f t="shared" si="109"/>
        <v/>
      </c>
      <c r="BG98" s="334" t="str">
        <f t="shared" si="110"/>
        <v/>
      </c>
      <c r="BH98" s="337" t="str">
        <f t="shared" si="111"/>
        <v/>
      </c>
      <c r="BI98" s="338" t="str">
        <f t="shared" si="112"/>
        <v/>
      </c>
      <c r="BJ98" s="338" t="str">
        <f t="shared" si="113"/>
        <v/>
      </c>
      <c r="BK98" s="476" t="str">
        <f t="shared" si="114"/>
        <v/>
      </c>
      <c r="BL98" s="339" t="str">
        <f t="shared" si="121"/>
        <v/>
      </c>
      <c r="BM98" s="128" t="str">
        <f t="shared" si="122"/>
        <v/>
      </c>
      <c r="BN98" s="129" t="str">
        <f t="shared" si="123"/>
        <v/>
      </c>
      <c r="BO98" s="130" t="str">
        <f t="shared" si="124"/>
        <v/>
      </c>
      <c r="BP98" s="128" t="str">
        <f t="shared" si="125"/>
        <v/>
      </c>
      <c r="BQ98" s="129" t="str">
        <f t="shared" si="126"/>
        <v/>
      </c>
      <c r="BR98" s="130" t="str">
        <f t="shared" si="127"/>
        <v/>
      </c>
      <c r="BS98" s="128" t="str">
        <f t="shared" si="128"/>
        <v/>
      </c>
      <c r="BT98" s="133" t="str">
        <f t="shared" si="129"/>
        <v/>
      </c>
      <c r="BU98" s="338" t="str">
        <f t="shared" si="115"/>
        <v/>
      </c>
      <c r="BV98" s="338" t="str">
        <f t="shared" si="116"/>
        <v/>
      </c>
      <c r="BW98" s="338" t="str">
        <f t="shared" si="117"/>
        <v/>
      </c>
      <c r="BX98" s="340" t="str">
        <f t="shared" si="118"/>
        <v/>
      </c>
      <c r="BY98" s="341" t="str">
        <f t="shared" si="119"/>
        <v/>
      </c>
    </row>
    <row r="99" spans="1:77" s="5" customFormat="1" ht="15.6" x14ac:dyDescent="0.3">
      <c r="A99" s="134">
        <v>78</v>
      </c>
      <c r="B99" s="323"/>
      <c r="C99" s="22"/>
      <c r="D99" s="696"/>
      <c r="E99" s="698"/>
      <c r="F99" s="700"/>
      <c r="G99" s="48"/>
      <c r="H99" s="324"/>
      <c r="I99" s="324"/>
      <c r="J99" s="325"/>
      <c r="K99" s="326"/>
      <c r="L99" s="38" t="str">
        <f t="shared" si="65"/>
        <v/>
      </c>
      <c r="M99" s="38" t="str">
        <f t="shared" si="66"/>
        <v/>
      </c>
      <c r="N99" s="38" t="str">
        <f t="shared" si="67"/>
        <v/>
      </c>
      <c r="O99" s="39" t="str">
        <f t="shared" si="68"/>
        <v/>
      </c>
      <c r="P99" s="40" t="str">
        <f t="shared" si="120"/>
        <v/>
      </c>
      <c r="Q99" s="75" t="str">
        <f t="shared" si="69"/>
        <v/>
      </c>
      <c r="R99" s="327" t="str">
        <f t="shared" si="70"/>
        <v/>
      </c>
      <c r="S99" s="40" t="str">
        <f t="shared" si="71"/>
        <v/>
      </c>
      <c r="T99" s="75" t="str">
        <f t="shared" si="72"/>
        <v/>
      </c>
      <c r="U99" s="327" t="str">
        <f t="shared" si="73"/>
        <v/>
      </c>
      <c r="V99" s="40" t="str">
        <f t="shared" si="74"/>
        <v/>
      </c>
      <c r="W99" s="75" t="str">
        <f t="shared" si="75"/>
        <v/>
      </c>
      <c r="X99" s="41" t="str">
        <f t="shared" si="76"/>
        <v/>
      </c>
      <c r="Y99" s="41" t="str">
        <f t="shared" si="77"/>
        <v/>
      </c>
      <c r="Z99" s="41" t="str">
        <f t="shared" si="78"/>
        <v/>
      </c>
      <c r="AA99" s="42" t="str">
        <f t="shared" si="79"/>
        <v/>
      </c>
      <c r="AB99" s="328">
        <f t="shared" si="80"/>
        <v>0</v>
      </c>
      <c r="AC99" s="328" t="str">
        <f t="shared" si="81"/>
        <v/>
      </c>
      <c r="AD99" s="328" t="str">
        <f t="shared" si="82"/>
        <v/>
      </c>
      <c r="AE99" s="329" t="str">
        <f t="shared" si="83"/>
        <v/>
      </c>
      <c r="AF99" s="329" t="str">
        <f t="shared" si="84"/>
        <v/>
      </c>
      <c r="AG99" s="330" t="str">
        <f t="shared" si="85"/>
        <v/>
      </c>
      <c r="AH99" s="329" t="str">
        <f t="shared" si="86"/>
        <v/>
      </c>
      <c r="AI99" s="329" t="str">
        <f t="shared" si="87"/>
        <v/>
      </c>
      <c r="AJ99" s="330" t="str">
        <f t="shared" si="88"/>
        <v/>
      </c>
      <c r="AK99" s="329" t="str">
        <f t="shared" si="89"/>
        <v/>
      </c>
      <c r="AL99" s="329" t="str">
        <f t="shared" si="90"/>
        <v/>
      </c>
      <c r="AM99" s="330" t="str">
        <f t="shared" si="91"/>
        <v/>
      </c>
      <c r="AN99" s="331" t="str">
        <f t="shared" si="92"/>
        <v/>
      </c>
      <c r="AO99" s="332" t="str">
        <f t="shared" si="93"/>
        <v/>
      </c>
      <c r="AP99" s="329" t="str">
        <f t="shared" si="94"/>
        <v/>
      </c>
      <c r="AQ99" s="330" t="str">
        <f t="shared" si="95"/>
        <v/>
      </c>
      <c r="AR99" s="332" t="str">
        <f t="shared" si="96"/>
        <v/>
      </c>
      <c r="AS99" s="329" t="str">
        <f t="shared" si="97"/>
        <v/>
      </c>
      <c r="AT99" s="330" t="str">
        <f t="shared" si="98"/>
        <v/>
      </c>
      <c r="AU99" s="332" t="str">
        <f t="shared" si="99"/>
        <v/>
      </c>
      <c r="AV99" s="329" t="str">
        <f t="shared" si="100"/>
        <v/>
      </c>
      <c r="AW99" s="330" t="str">
        <f t="shared" si="101"/>
        <v/>
      </c>
      <c r="AX99" s="333"/>
      <c r="AY99" s="330" t="str">
        <f t="shared" si="102"/>
        <v/>
      </c>
      <c r="AZ99" s="330" t="str">
        <f t="shared" si="103"/>
        <v/>
      </c>
      <c r="BA99" s="334" t="str">
        <f t="shared" si="104"/>
        <v/>
      </c>
      <c r="BB99" s="335" t="str">
        <f t="shared" si="105"/>
        <v/>
      </c>
      <c r="BC99" s="336" t="str">
        <f t="shared" si="106"/>
        <v/>
      </c>
      <c r="BD99" s="334" t="str">
        <f t="shared" si="107"/>
        <v/>
      </c>
      <c r="BE99" s="335" t="str">
        <f t="shared" si="108"/>
        <v/>
      </c>
      <c r="BF99" s="336" t="str">
        <f t="shared" si="109"/>
        <v/>
      </c>
      <c r="BG99" s="334" t="str">
        <f t="shared" si="110"/>
        <v/>
      </c>
      <c r="BH99" s="337" t="str">
        <f t="shared" si="111"/>
        <v/>
      </c>
      <c r="BI99" s="338" t="str">
        <f t="shared" si="112"/>
        <v/>
      </c>
      <c r="BJ99" s="338" t="str">
        <f t="shared" si="113"/>
        <v/>
      </c>
      <c r="BK99" s="476" t="str">
        <f t="shared" si="114"/>
        <v/>
      </c>
      <c r="BL99" s="339" t="str">
        <f t="shared" si="121"/>
        <v/>
      </c>
      <c r="BM99" s="128" t="str">
        <f t="shared" si="122"/>
        <v/>
      </c>
      <c r="BN99" s="129" t="str">
        <f t="shared" si="123"/>
        <v/>
      </c>
      <c r="BO99" s="130" t="str">
        <f t="shared" si="124"/>
        <v/>
      </c>
      <c r="BP99" s="128" t="str">
        <f t="shared" si="125"/>
        <v/>
      </c>
      <c r="BQ99" s="129" t="str">
        <f t="shared" si="126"/>
        <v/>
      </c>
      <c r="BR99" s="130" t="str">
        <f t="shared" si="127"/>
        <v/>
      </c>
      <c r="BS99" s="128" t="str">
        <f t="shared" si="128"/>
        <v/>
      </c>
      <c r="BT99" s="133" t="str">
        <f t="shared" si="129"/>
        <v/>
      </c>
      <c r="BU99" s="338" t="str">
        <f t="shared" si="115"/>
        <v/>
      </c>
      <c r="BV99" s="338" t="str">
        <f t="shared" si="116"/>
        <v/>
      </c>
      <c r="BW99" s="338" t="str">
        <f t="shared" si="117"/>
        <v/>
      </c>
      <c r="BX99" s="340" t="str">
        <f t="shared" si="118"/>
        <v/>
      </c>
      <c r="BY99" s="341" t="str">
        <f t="shared" si="119"/>
        <v/>
      </c>
    </row>
    <row r="100" spans="1:77" s="5" customFormat="1" ht="15.6" x14ac:dyDescent="0.3">
      <c r="A100" s="134">
        <v>79</v>
      </c>
      <c r="B100" s="323"/>
      <c r="C100" s="22"/>
      <c r="D100" s="696"/>
      <c r="E100" s="698"/>
      <c r="F100" s="700"/>
      <c r="G100" s="48"/>
      <c r="H100" s="324"/>
      <c r="I100" s="324"/>
      <c r="J100" s="325"/>
      <c r="K100" s="326"/>
      <c r="L100" s="38" t="str">
        <f t="shared" si="65"/>
        <v/>
      </c>
      <c r="M100" s="38" t="str">
        <f t="shared" si="66"/>
        <v/>
      </c>
      <c r="N100" s="38" t="str">
        <f t="shared" si="67"/>
        <v/>
      </c>
      <c r="O100" s="39" t="str">
        <f t="shared" si="68"/>
        <v/>
      </c>
      <c r="P100" s="40" t="str">
        <f t="shared" si="120"/>
        <v/>
      </c>
      <c r="Q100" s="75" t="str">
        <f t="shared" si="69"/>
        <v/>
      </c>
      <c r="R100" s="327" t="str">
        <f t="shared" si="70"/>
        <v/>
      </c>
      <c r="S100" s="40" t="str">
        <f t="shared" si="71"/>
        <v/>
      </c>
      <c r="T100" s="75" t="str">
        <f t="shared" si="72"/>
        <v/>
      </c>
      <c r="U100" s="327" t="str">
        <f t="shared" si="73"/>
        <v/>
      </c>
      <c r="V100" s="40" t="str">
        <f t="shared" si="74"/>
        <v/>
      </c>
      <c r="W100" s="75" t="str">
        <f t="shared" si="75"/>
        <v/>
      </c>
      <c r="X100" s="41" t="str">
        <f t="shared" si="76"/>
        <v/>
      </c>
      <c r="Y100" s="41" t="str">
        <f t="shared" si="77"/>
        <v/>
      </c>
      <c r="Z100" s="41" t="str">
        <f t="shared" si="78"/>
        <v/>
      </c>
      <c r="AA100" s="42" t="str">
        <f t="shared" si="79"/>
        <v/>
      </c>
      <c r="AB100" s="328">
        <f t="shared" si="80"/>
        <v>0</v>
      </c>
      <c r="AC100" s="328" t="str">
        <f t="shared" si="81"/>
        <v/>
      </c>
      <c r="AD100" s="328" t="str">
        <f t="shared" si="82"/>
        <v/>
      </c>
      <c r="AE100" s="329" t="str">
        <f t="shared" si="83"/>
        <v/>
      </c>
      <c r="AF100" s="329" t="str">
        <f t="shared" si="84"/>
        <v/>
      </c>
      <c r="AG100" s="330" t="str">
        <f t="shared" si="85"/>
        <v/>
      </c>
      <c r="AH100" s="329" t="str">
        <f t="shared" si="86"/>
        <v/>
      </c>
      <c r="AI100" s="329" t="str">
        <f t="shared" si="87"/>
        <v/>
      </c>
      <c r="AJ100" s="330" t="str">
        <f t="shared" si="88"/>
        <v/>
      </c>
      <c r="AK100" s="329" t="str">
        <f t="shared" si="89"/>
        <v/>
      </c>
      <c r="AL100" s="329" t="str">
        <f t="shared" si="90"/>
        <v/>
      </c>
      <c r="AM100" s="330" t="str">
        <f t="shared" si="91"/>
        <v/>
      </c>
      <c r="AN100" s="331" t="str">
        <f t="shared" si="92"/>
        <v/>
      </c>
      <c r="AO100" s="332" t="str">
        <f t="shared" si="93"/>
        <v/>
      </c>
      <c r="AP100" s="329" t="str">
        <f t="shared" si="94"/>
        <v/>
      </c>
      <c r="AQ100" s="330" t="str">
        <f t="shared" si="95"/>
        <v/>
      </c>
      <c r="AR100" s="332" t="str">
        <f t="shared" si="96"/>
        <v/>
      </c>
      <c r="AS100" s="329" t="str">
        <f t="shared" si="97"/>
        <v/>
      </c>
      <c r="AT100" s="330" t="str">
        <f t="shared" si="98"/>
        <v/>
      </c>
      <c r="AU100" s="332" t="str">
        <f t="shared" si="99"/>
        <v/>
      </c>
      <c r="AV100" s="329" t="str">
        <f t="shared" si="100"/>
        <v/>
      </c>
      <c r="AW100" s="330" t="str">
        <f t="shared" si="101"/>
        <v/>
      </c>
      <c r="AX100" s="333"/>
      <c r="AY100" s="330" t="str">
        <f t="shared" si="102"/>
        <v/>
      </c>
      <c r="AZ100" s="330" t="str">
        <f t="shared" si="103"/>
        <v/>
      </c>
      <c r="BA100" s="334" t="str">
        <f t="shared" si="104"/>
        <v/>
      </c>
      <c r="BB100" s="335" t="str">
        <f t="shared" si="105"/>
        <v/>
      </c>
      <c r="BC100" s="336" t="str">
        <f t="shared" si="106"/>
        <v/>
      </c>
      <c r="BD100" s="334" t="str">
        <f t="shared" si="107"/>
        <v/>
      </c>
      <c r="BE100" s="335" t="str">
        <f t="shared" si="108"/>
        <v/>
      </c>
      <c r="BF100" s="336" t="str">
        <f t="shared" si="109"/>
        <v/>
      </c>
      <c r="BG100" s="334" t="str">
        <f t="shared" si="110"/>
        <v/>
      </c>
      <c r="BH100" s="337" t="str">
        <f t="shared" si="111"/>
        <v/>
      </c>
      <c r="BI100" s="338" t="str">
        <f t="shared" si="112"/>
        <v/>
      </c>
      <c r="BJ100" s="338" t="str">
        <f t="shared" si="113"/>
        <v/>
      </c>
      <c r="BK100" s="476" t="str">
        <f t="shared" si="114"/>
        <v/>
      </c>
      <c r="BL100" s="339" t="str">
        <f t="shared" si="121"/>
        <v/>
      </c>
      <c r="BM100" s="128" t="str">
        <f t="shared" si="122"/>
        <v/>
      </c>
      <c r="BN100" s="129" t="str">
        <f t="shared" si="123"/>
        <v/>
      </c>
      <c r="BO100" s="130" t="str">
        <f t="shared" si="124"/>
        <v/>
      </c>
      <c r="BP100" s="128" t="str">
        <f t="shared" si="125"/>
        <v/>
      </c>
      <c r="BQ100" s="129" t="str">
        <f t="shared" si="126"/>
        <v/>
      </c>
      <c r="BR100" s="130" t="str">
        <f t="shared" si="127"/>
        <v/>
      </c>
      <c r="BS100" s="128" t="str">
        <f t="shared" si="128"/>
        <v/>
      </c>
      <c r="BT100" s="133" t="str">
        <f t="shared" si="129"/>
        <v/>
      </c>
      <c r="BU100" s="338" t="str">
        <f t="shared" si="115"/>
        <v/>
      </c>
      <c r="BV100" s="338" t="str">
        <f t="shared" si="116"/>
        <v/>
      </c>
      <c r="BW100" s="338" t="str">
        <f t="shared" si="117"/>
        <v/>
      </c>
      <c r="BX100" s="340" t="str">
        <f t="shared" si="118"/>
        <v/>
      </c>
      <c r="BY100" s="341" t="str">
        <f t="shared" si="119"/>
        <v/>
      </c>
    </row>
    <row r="101" spans="1:77" s="5" customFormat="1" ht="15.6" x14ac:dyDescent="0.3">
      <c r="A101" s="134">
        <v>80</v>
      </c>
      <c r="B101" s="323"/>
      <c r="C101" s="22"/>
      <c r="D101" s="696"/>
      <c r="E101" s="698"/>
      <c r="F101" s="700"/>
      <c r="G101" s="48"/>
      <c r="H101" s="324"/>
      <c r="I101" s="324"/>
      <c r="J101" s="325"/>
      <c r="K101" s="326"/>
      <c r="L101" s="38" t="str">
        <f t="shared" si="65"/>
        <v/>
      </c>
      <c r="M101" s="38" t="str">
        <f t="shared" si="66"/>
        <v/>
      </c>
      <c r="N101" s="38" t="str">
        <f t="shared" si="67"/>
        <v/>
      </c>
      <c r="O101" s="39" t="str">
        <f t="shared" si="68"/>
        <v/>
      </c>
      <c r="P101" s="40" t="str">
        <f t="shared" si="120"/>
        <v/>
      </c>
      <c r="Q101" s="75" t="str">
        <f t="shared" si="69"/>
        <v/>
      </c>
      <c r="R101" s="327" t="str">
        <f t="shared" si="70"/>
        <v/>
      </c>
      <c r="S101" s="40" t="str">
        <f t="shared" si="71"/>
        <v/>
      </c>
      <c r="T101" s="75" t="str">
        <f t="shared" si="72"/>
        <v/>
      </c>
      <c r="U101" s="327" t="str">
        <f t="shared" si="73"/>
        <v/>
      </c>
      <c r="V101" s="40" t="str">
        <f t="shared" si="74"/>
        <v/>
      </c>
      <c r="W101" s="75" t="str">
        <f t="shared" si="75"/>
        <v/>
      </c>
      <c r="X101" s="41" t="str">
        <f t="shared" si="76"/>
        <v/>
      </c>
      <c r="Y101" s="41" t="str">
        <f t="shared" si="77"/>
        <v/>
      </c>
      <c r="Z101" s="41" t="str">
        <f t="shared" si="78"/>
        <v/>
      </c>
      <c r="AA101" s="42" t="str">
        <f t="shared" si="79"/>
        <v/>
      </c>
      <c r="AB101" s="328">
        <f t="shared" si="80"/>
        <v>0</v>
      </c>
      <c r="AC101" s="328" t="str">
        <f t="shared" si="81"/>
        <v/>
      </c>
      <c r="AD101" s="328" t="str">
        <f t="shared" si="82"/>
        <v/>
      </c>
      <c r="AE101" s="329" t="str">
        <f t="shared" si="83"/>
        <v/>
      </c>
      <c r="AF101" s="329" t="str">
        <f t="shared" si="84"/>
        <v/>
      </c>
      <c r="AG101" s="330" t="str">
        <f t="shared" si="85"/>
        <v/>
      </c>
      <c r="AH101" s="329" t="str">
        <f t="shared" si="86"/>
        <v/>
      </c>
      <c r="AI101" s="329" t="str">
        <f t="shared" si="87"/>
        <v/>
      </c>
      <c r="AJ101" s="330" t="str">
        <f t="shared" si="88"/>
        <v/>
      </c>
      <c r="AK101" s="329" t="str">
        <f t="shared" si="89"/>
        <v/>
      </c>
      <c r="AL101" s="329" t="str">
        <f t="shared" si="90"/>
        <v/>
      </c>
      <c r="AM101" s="330" t="str">
        <f t="shared" si="91"/>
        <v/>
      </c>
      <c r="AN101" s="331" t="str">
        <f t="shared" si="92"/>
        <v/>
      </c>
      <c r="AO101" s="332" t="str">
        <f t="shared" si="93"/>
        <v/>
      </c>
      <c r="AP101" s="329" t="str">
        <f t="shared" si="94"/>
        <v/>
      </c>
      <c r="AQ101" s="330" t="str">
        <f t="shared" si="95"/>
        <v/>
      </c>
      <c r="AR101" s="332" t="str">
        <f t="shared" si="96"/>
        <v/>
      </c>
      <c r="AS101" s="329" t="str">
        <f t="shared" si="97"/>
        <v/>
      </c>
      <c r="AT101" s="330" t="str">
        <f t="shared" si="98"/>
        <v/>
      </c>
      <c r="AU101" s="332" t="str">
        <f t="shared" si="99"/>
        <v/>
      </c>
      <c r="AV101" s="329" t="str">
        <f t="shared" si="100"/>
        <v/>
      </c>
      <c r="AW101" s="330" t="str">
        <f t="shared" si="101"/>
        <v/>
      </c>
      <c r="AX101" s="333"/>
      <c r="AY101" s="330" t="str">
        <f t="shared" si="102"/>
        <v/>
      </c>
      <c r="AZ101" s="330" t="str">
        <f t="shared" si="103"/>
        <v/>
      </c>
      <c r="BA101" s="334" t="str">
        <f t="shared" si="104"/>
        <v/>
      </c>
      <c r="BB101" s="335" t="str">
        <f t="shared" si="105"/>
        <v/>
      </c>
      <c r="BC101" s="336" t="str">
        <f t="shared" si="106"/>
        <v/>
      </c>
      <c r="BD101" s="334" t="str">
        <f t="shared" si="107"/>
        <v/>
      </c>
      <c r="BE101" s="335" t="str">
        <f t="shared" si="108"/>
        <v/>
      </c>
      <c r="BF101" s="336" t="str">
        <f t="shared" si="109"/>
        <v/>
      </c>
      <c r="BG101" s="334" t="str">
        <f t="shared" si="110"/>
        <v/>
      </c>
      <c r="BH101" s="337" t="str">
        <f t="shared" si="111"/>
        <v/>
      </c>
      <c r="BI101" s="338" t="str">
        <f t="shared" si="112"/>
        <v/>
      </c>
      <c r="BJ101" s="338" t="str">
        <f t="shared" si="113"/>
        <v/>
      </c>
      <c r="BK101" s="476" t="str">
        <f t="shared" si="114"/>
        <v/>
      </c>
      <c r="BL101" s="339" t="str">
        <f t="shared" si="121"/>
        <v/>
      </c>
      <c r="BM101" s="128" t="str">
        <f t="shared" si="122"/>
        <v/>
      </c>
      <c r="BN101" s="129" t="str">
        <f t="shared" si="123"/>
        <v/>
      </c>
      <c r="BO101" s="130" t="str">
        <f t="shared" si="124"/>
        <v/>
      </c>
      <c r="BP101" s="128" t="str">
        <f t="shared" si="125"/>
        <v/>
      </c>
      <c r="BQ101" s="129" t="str">
        <f t="shared" si="126"/>
        <v/>
      </c>
      <c r="BR101" s="130" t="str">
        <f t="shared" si="127"/>
        <v/>
      </c>
      <c r="BS101" s="128" t="str">
        <f t="shared" si="128"/>
        <v/>
      </c>
      <c r="BT101" s="133" t="str">
        <f t="shared" si="129"/>
        <v/>
      </c>
      <c r="BU101" s="338" t="str">
        <f t="shared" si="115"/>
        <v/>
      </c>
      <c r="BV101" s="338" t="str">
        <f t="shared" si="116"/>
        <v/>
      </c>
      <c r="BW101" s="338" t="str">
        <f t="shared" si="117"/>
        <v/>
      </c>
      <c r="BX101" s="340" t="str">
        <f t="shared" si="118"/>
        <v/>
      </c>
      <c r="BY101" s="341" t="str">
        <f t="shared" si="119"/>
        <v/>
      </c>
    </row>
    <row r="102" spans="1:77" s="5" customFormat="1" ht="15.6" x14ac:dyDescent="0.3">
      <c r="A102" s="134">
        <v>81</v>
      </c>
      <c r="B102" s="323"/>
      <c r="C102" s="22"/>
      <c r="D102" s="696"/>
      <c r="E102" s="698"/>
      <c r="F102" s="700"/>
      <c r="G102" s="48"/>
      <c r="H102" s="324"/>
      <c r="I102" s="324"/>
      <c r="J102" s="325"/>
      <c r="K102" s="326"/>
      <c r="L102" s="38" t="str">
        <f t="shared" si="65"/>
        <v/>
      </c>
      <c r="M102" s="38" t="str">
        <f t="shared" si="66"/>
        <v/>
      </c>
      <c r="N102" s="38" t="str">
        <f t="shared" si="67"/>
        <v/>
      </c>
      <c r="O102" s="39" t="str">
        <f t="shared" si="68"/>
        <v/>
      </c>
      <c r="P102" s="40" t="str">
        <f t="shared" si="120"/>
        <v/>
      </c>
      <c r="Q102" s="75" t="str">
        <f t="shared" si="69"/>
        <v/>
      </c>
      <c r="R102" s="327" t="str">
        <f t="shared" si="70"/>
        <v/>
      </c>
      <c r="S102" s="40" t="str">
        <f t="shared" si="71"/>
        <v/>
      </c>
      <c r="T102" s="75" t="str">
        <f t="shared" si="72"/>
        <v/>
      </c>
      <c r="U102" s="327" t="str">
        <f t="shared" si="73"/>
        <v/>
      </c>
      <c r="V102" s="40" t="str">
        <f t="shared" si="74"/>
        <v/>
      </c>
      <c r="W102" s="75" t="str">
        <f t="shared" si="75"/>
        <v/>
      </c>
      <c r="X102" s="41" t="str">
        <f t="shared" si="76"/>
        <v/>
      </c>
      <c r="Y102" s="41" t="str">
        <f t="shared" si="77"/>
        <v/>
      </c>
      <c r="Z102" s="41" t="str">
        <f t="shared" si="78"/>
        <v/>
      </c>
      <c r="AA102" s="42" t="str">
        <f t="shared" si="79"/>
        <v/>
      </c>
      <c r="AB102" s="328">
        <f t="shared" si="80"/>
        <v>0</v>
      </c>
      <c r="AC102" s="328" t="str">
        <f t="shared" si="81"/>
        <v/>
      </c>
      <c r="AD102" s="328" t="str">
        <f t="shared" si="82"/>
        <v/>
      </c>
      <c r="AE102" s="329" t="str">
        <f t="shared" si="83"/>
        <v/>
      </c>
      <c r="AF102" s="329" t="str">
        <f t="shared" si="84"/>
        <v/>
      </c>
      <c r="AG102" s="330" t="str">
        <f t="shared" si="85"/>
        <v/>
      </c>
      <c r="AH102" s="329" t="str">
        <f t="shared" si="86"/>
        <v/>
      </c>
      <c r="AI102" s="329" t="str">
        <f t="shared" si="87"/>
        <v/>
      </c>
      <c r="AJ102" s="330" t="str">
        <f t="shared" si="88"/>
        <v/>
      </c>
      <c r="AK102" s="329" t="str">
        <f t="shared" si="89"/>
        <v/>
      </c>
      <c r="AL102" s="329" t="str">
        <f t="shared" si="90"/>
        <v/>
      </c>
      <c r="AM102" s="330" t="str">
        <f t="shared" si="91"/>
        <v/>
      </c>
      <c r="AN102" s="331" t="str">
        <f t="shared" si="92"/>
        <v/>
      </c>
      <c r="AO102" s="332" t="str">
        <f t="shared" si="93"/>
        <v/>
      </c>
      <c r="AP102" s="329" t="str">
        <f t="shared" si="94"/>
        <v/>
      </c>
      <c r="AQ102" s="330" t="str">
        <f t="shared" si="95"/>
        <v/>
      </c>
      <c r="AR102" s="332" t="str">
        <f t="shared" si="96"/>
        <v/>
      </c>
      <c r="AS102" s="329" t="str">
        <f t="shared" si="97"/>
        <v/>
      </c>
      <c r="AT102" s="330" t="str">
        <f t="shared" si="98"/>
        <v/>
      </c>
      <c r="AU102" s="332" t="str">
        <f t="shared" si="99"/>
        <v/>
      </c>
      <c r="AV102" s="329" t="str">
        <f t="shared" si="100"/>
        <v/>
      </c>
      <c r="AW102" s="330" t="str">
        <f t="shared" si="101"/>
        <v/>
      </c>
      <c r="AX102" s="333"/>
      <c r="AY102" s="330" t="str">
        <f t="shared" si="102"/>
        <v/>
      </c>
      <c r="AZ102" s="330" t="str">
        <f t="shared" si="103"/>
        <v/>
      </c>
      <c r="BA102" s="334" t="str">
        <f t="shared" si="104"/>
        <v/>
      </c>
      <c r="BB102" s="335" t="str">
        <f t="shared" si="105"/>
        <v/>
      </c>
      <c r="BC102" s="336" t="str">
        <f t="shared" si="106"/>
        <v/>
      </c>
      <c r="BD102" s="334" t="str">
        <f t="shared" si="107"/>
        <v/>
      </c>
      <c r="BE102" s="335" t="str">
        <f t="shared" si="108"/>
        <v/>
      </c>
      <c r="BF102" s="336" t="str">
        <f t="shared" si="109"/>
        <v/>
      </c>
      <c r="BG102" s="334" t="str">
        <f t="shared" si="110"/>
        <v/>
      </c>
      <c r="BH102" s="337" t="str">
        <f t="shared" si="111"/>
        <v/>
      </c>
      <c r="BI102" s="338" t="str">
        <f t="shared" si="112"/>
        <v/>
      </c>
      <c r="BJ102" s="338" t="str">
        <f t="shared" si="113"/>
        <v/>
      </c>
      <c r="BK102" s="476" t="str">
        <f t="shared" si="114"/>
        <v/>
      </c>
      <c r="BL102" s="339" t="str">
        <f t="shared" si="121"/>
        <v/>
      </c>
      <c r="BM102" s="128" t="str">
        <f t="shared" si="122"/>
        <v/>
      </c>
      <c r="BN102" s="129" t="str">
        <f t="shared" si="123"/>
        <v/>
      </c>
      <c r="BO102" s="130" t="str">
        <f t="shared" si="124"/>
        <v/>
      </c>
      <c r="BP102" s="128" t="str">
        <f t="shared" si="125"/>
        <v/>
      </c>
      <c r="BQ102" s="129" t="str">
        <f t="shared" si="126"/>
        <v/>
      </c>
      <c r="BR102" s="130" t="str">
        <f t="shared" si="127"/>
        <v/>
      </c>
      <c r="BS102" s="128" t="str">
        <f t="shared" si="128"/>
        <v/>
      </c>
      <c r="BT102" s="133" t="str">
        <f t="shared" si="129"/>
        <v/>
      </c>
      <c r="BU102" s="338" t="str">
        <f t="shared" si="115"/>
        <v/>
      </c>
      <c r="BV102" s="338" t="str">
        <f t="shared" si="116"/>
        <v/>
      </c>
      <c r="BW102" s="338" t="str">
        <f t="shared" si="117"/>
        <v/>
      </c>
      <c r="BX102" s="340" t="str">
        <f t="shared" si="118"/>
        <v/>
      </c>
      <c r="BY102" s="341" t="str">
        <f t="shared" si="119"/>
        <v/>
      </c>
    </row>
    <row r="103" spans="1:77" s="5" customFormat="1" ht="15.6" x14ac:dyDescent="0.3">
      <c r="A103" s="134">
        <v>82</v>
      </c>
      <c r="B103" s="323"/>
      <c r="C103" s="22"/>
      <c r="D103" s="696"/>
      <c r="E103" s="698"/>
      <c r="F103" s="700"/>
      <c r="G103" s="48"/>
      <c r="H103" s="324"/>
      <c r="I103" s="324"/>
      <c r="J103" s="325"/>
      <c r="K103" s="326"/>
      <c r="L103" s="38" t="str">
        <f t="shared" si="65"/>
        <v/>
      </c>
      <c r="M103" s="38" t="str">
        <f t="shared" si="66"/>
        <v/>
      </c>
      <c r="N103" s="38" t="str">
        <f t="shared" si="67"/>
        <v/>
      </c>
      <c r="O103" s="39" t="str">
        <f t="shared" si="68"/>
        <v/>
      </c>
      <c r="P103" s="40" t="str">
        <f t="shared" si="120"/>
        <v/>
      </c>
      <c r="Q103" s="75" t="str">
        <f t="shared" si="69"/>
        <v/>
      </c>
      <c r="R103" s="327" t="str">
        <f t="shared" si="70"/>
        <v/>
      </c>
      <c r="S103" s="40" t="str">
        <f t="shared" si="71"/>
        <v/>
      </c>
      <c r="T103" s="75" t="str">
        <f t="shared" si="72"/>
        <v/>
      </c>
      <c r="U103" s="327" t="str">
        <f t="shared" si="73"/>
        <v/>
      </c>
      <c r="V103" s="40" t="str">
        <f t="shared" si="74"/>
        <v/>
      </c>
      <c r="W103" s="75" t="str">
        <f t="shared" si="75"/>
        <v/>
      </c>
      <c r="X103" s="41" t="str">
        <f t="shared" si="76"/>
        <v/>
      </c>
      <c r="Y103" s="41" t="str">
        <f t="shared" si="77"/>
        <v/>
      </c>
      <c r="Z103" s="41" t="str">
        <f t="shared" si="78"/>
        <v/>
      </c>
      <c r="AA103" s="42" t="str">
        <f t="shared" si="79"/>
        <v/>
      </c>
      <c r="AB103" s="328">
        <f t="shared" si="80"/>
        <v>0</v>
      </c>
      <c r="AC103" s="328" t="str">
        <f t="shared" si="81"/>
        <v/>
      </c>
      <c r="AD103" s="328" t="str">
        <f t="shared" si="82"/>
        <v/>
      </c>
      <c r="AE103" s="329" t="str">
        <f t="shared" si="83"/>
        <v/>
      </c>
      <c r="AF103" s="329" t="str">
        <f t="shared" si="84"/>
        <v/>
      </c>
      <c r="AG103" s="330" t="str">
        <f t="shared" si="85"/>
        <v/>
      </c>
      <c r="AH103" s="329" t="str">
        <f t="shared" si="86"/>
        <v/>
      </c>
      <c r="AI103" s="329" t="str">
        <f t="shared" si="87"/>
        <v/>
      </c>
      <c r="AJ103" s="330" t="str">
        <f t="shared" si="88"/>
        <v/>
      </c>
      <c r="AK103" s="329" t="str">
        <f t="shared" si="89"/>
        <v/>
      </c>
      <c r="AL103" s="329" t="str">
        <f t="shared" si="90"/>
        <v/>
      </c>
      <c r="AM103" s="330" t="str">
        <f t="shared" si="91"/>
        <v/>
      </c>
      <c r="AN103" s="331" t="str">
        <f t="shared" si="92"/>
        <v/>
      </c>
      <c r="AO103" s="332" t="str">
        <f t="shared" si="93"/>
        <v/>
      </c>
      <c r="AP103" s="329" t="str">
        <f t="shared" si="94"/>
        <v/>
      </c>
      <c r="AQ103" s="330" t="str">
        <f t="shared" si="95"/>
        <v/>
      </c>
      <c r="AR103" s="332" t="str">
        <f t="shared" si="96"/>
        <v/>
      </c>
      <c r="AS103" s="329" t="str">
        <f t="shared" si="97"/>
        <v/>
      </c>
      <c r="AT103" s="330" t="str">
        <f t="shared" si="98"/>
        <v/>
      </c>
      <c r="AU103" s="332" t="str">
        <f t="shared" si="99"/>
        <v/>
      </c>
      <c r="AV103" s="329" t="str">
        <f t="shared" si="100"/>
        <v/>
      </c>
      <c r="AW103" s="330" t="str">
        <f t="shared" si="101"/>
        <v/>
      </c>
      <c r="AX103" s="333"/>
      <c r="AY103" s="330" t="str">
        <f t="shared" si="102"/>
        <v/>
      </c>
      <c r="AZ103" s="330" t="str">
        <f t="shared" si="103"/>
        <v/>
      </c>
      <c r="BA103" s="334" t="str">
        <f t="shared" si="104"/>
        <v/>
      </c>
      <c r="BB103" s="335" t="str">
        <f t="shared" si="105"/>
        <v/>
      </c>
      <c r="BC103" s="336" t="str">
        <f t="shared" si="106"/>
        <v/>
      </c>
      <c r="BD103" s="334" t="str">
        <f t="shared" si="107"/>
        <v/>
      </c>
      <c r="BE103" s="335" t="str">
        <f t="shared" si="108"/>
        <v/>
      </c>
      <c r="BF103" s="336" t="str">
        <f t="shared" si="109"/>
        <v/>
      </c>
      <c r="BG103" s="334" t="str">
        <f t="shared" si="110"/>
        <v/>
      </c>
      <c r="BH103" s="337" t="str">
        <f t="shared" si="111"/>
        <v/>
      </c>
      <c r="BI103" s="338" t="str">
        <f t="shared" si="112"/>
        <v/>
      </c>
      <c r="BJ103" s="338" t="str">
        <f t="shared" si="113"/>
        <v/>
      </c>
      <c r="BK103" s="476" t="str">
        <f t="shared" si="114"/>
        <v/>
      </c>
      <c r="BL103" s="339" t="str">
        <f t="shared" si="121"/>
        <v/>
      </c>
      <c r="BM103" s="128" t="str">
        <f t="shared" si="122"/>
        <v/>
      </c>
      <c r="BN103" s="129" t="str">
        <f t="shared" si="123"/>
        <v/>
      </c>
      <c r="BO103" s="130" t="str">
        <f t="shared" si="124"/>
        <v/>
      </c>
      <c r="BP103" s="128" t="str">
        <f t="shared" si="125"/>
        <v/>
      </c>
      <c r="BQ103" s="129" t="str">
        <f t="shared" si="126"/>
        <v/>
      </c>
      <c r="BR103" s="130" t="str">
        <f t="shared" si="127"/>
        <v/>
      </c>
      <c r="BS103" s="128" t="str">
        <f t="shared" si="128"/>
        <v/>
      </c>
      <c r="BT103" s="133" t="str">
        <f t="shared" si="129"/>
        <v/>
      </c>
      <c r="BU103" s="338" t="str">
        <f t="shared" si="115"/>
        <v/>
      </c>
      <c r="BV103" s="338" t="str">
        <f t="shared" si="116"/>
        <v/>
      </c>
      <c r="BW103" s="338" t="str">
        <f t="shared" si="117"/>
        <v/>
      </c>
      <c r="BX103" s="340" t="str">
        <f t="shared" si="118"/>
        <v/>
      </c>
      <c r="BY103" s="341" t="str">
        <f t="shared" si="119"/>
        <v/>
      </c>
    </row>
    <row r="104" spans="1:77" s="5" customFormat="1" ht="15.6" x14ac:dyDescent="0.3">
      <c r="A104" s="134">
        <v>83</v>
      </c>
      <c r="B104" s="323"/>
      <c r="C104" s="22"/>
      <c r="D104" s="696"/>
      <c r="E104" s="698"/>
      <c r="F104" s="700"/>
      <c r="G104" s="48"/>
      <c r="H104" s="324"/>
      <c r="I104" s="324"/>
      <c r="J104" s="325"/>
      <c r="K104" s="326"/>
      <c r="L104" s="38" t="str">
        <f t="shared" si="65"/>
        <v/>
      </c>
      <c r="M104" s="38" t="str">
        <f t="shared" si="66"/>
        <v/>
      </c>
      <c r="N104" s="38" t="str">
        <f t="shared" si="67"/>
        <v/>
      </c>
      <c r="O104" s="39" t="str">
        <f t="shared" si="68"/>
        <v/>
      </c>
      <c r="P104" s="40" t="str">
        <f t="shared" si="120"/>
        <v/>
      </c>
      <c r="Q104" s="75" t="str">
        <f t="shared" si="69"/>
        <v/>
      </c>
      <c r="R104" s="327" t="str">
        <f t="shared" si="70"/>
        <v/>
      </c>
      <c r="S104" s="40" t="str">
        <f t="shared" si="71"/>
        <v/>
      </c>
      <c r="T104" s="75" t="str">
        <f t="shared" si="72"/>
        <v/>
      </c>
      <c r="U104" s="327" t="str">
        <f t="shared" si="73"/>
        <v/>
      </c>
      <c r="V104" s="40" t="str">
        <f t="shared" si="74"/>
        <v/>
      </c>
      <c r="W104" s="75" t="str">
        <f t="shared" si="75"/>
        <v/>
      </c>
      <c r="X104" s="41" t="str">
        <f t="shared" si="76"/>
        <v/>
      </c>
      <c r="Y104" s="41" t="str">
        <f t="shared" si="77"/>
        <v/>
      </c>
      <c r="Z104" s="41" t="str">
        <f t="shared" si="78"/>
        <v/>
      </c>
      <c r="AA104" s="42" t="str">
        <f t="shared" si="79"/>
        <v/>
      </c>
      <c r="AB104" s="328">
        <f t="shared" si="80"/>
        <v>0</v>
      </c>
      <c r="AC104" s="328" t="str">
        <f t="shared" si="81"/>
        <v/>
      </c>
      <c r="AD104" s="328" t="str">
        <f t="shared" si="82"/>
        <v/>
      </c>
      <c r="AE104" s="329" t="str">
        <f t="shared" si="83"/>
        <v/>
      </c>
      <c r="AF104" s="329" t="str">
        <f t="shared" si="84"/>
        <v/>
      </c>
      <c r="AG104" s="330" t="str">
        <f t="shared" si="85"/>
        <v/>
      </c>
      <c r="AH104" s="329" t="str">
        <f t="shared" si="86"/>
        <v/>
      </c>
      <c r="AI104" s="329" t="str">
        <f t="shared" si="87"/>
        <v/>
      </c>
      <c r="AJ104" s="330" t="str">
        <f t="shared" si="88"/>
        <v/>
      </c>
      <c r="AK104" s="329" t="str">
        <f t="shared" si="89"/>
        <v/>
      </c>
      <c r="AL104" s="329" t="str">
        <f t="shared" si="90"/>
        <v/>
      </c>
      <c r="AM104" s="330" t="str">
        <f t="shared" si="91"/>
        <v/>
      </c>
      <c r="AN104" s="331" t="str">
        <f t="shared" si="92"/>
        <v/>
      </c>
      <c r="AO104" s="332" t="str">
        <f t="shared" si="93"/>
        <v/>
      </c>
      <c r="AP104" s="329" t="str">
        <f t="shared" si="94"/>
        <v/>
      </c>
      <c r="AQ104" s="330" t="str">
        <f t="shared" si="95"/>
        <v/>
      </c>
      <c r="AR104" s="332" t="str">
        <f t="shared" si="96"/>
        <v/>
      </c>
      <c r="AS104" s="329" t="str">
        <f t="shared" si="97"/>
        <v/>
      </c>
      <c r="AT104" s="330" t="str">
        <f t="shared" si="98"/>
        <v/>
      </c>
      <c r="AU104" s="332" t="str">
        <f t="shared" si="99"/>
        <v/>
      </c>
      <c r="AV104" s="329" t="str">
        <f t="shared" si="100"/>
        <v/>
      </c>
      <c r="AW104" s="330" t="str">
        <f t="shared" si="101"/>
        <v/>
      </c>
      <c r="AX104" s="333"/>
      <c r="AY104" s="330" t="str">
        <f t="shared" si="102"/>
        <v/>
      </c>
      <c r="AZ104" s="330" t="str">
        <f t="shared" si="103"/>
        <v/>
      </c>
      <c r="BA104" s="334" t="str">
        <f t="shared" si="104"/>
        <v/>
      </c>
      <c r="BB104" s="335" t="str">
        <f t="shared" si="105"/>
        <v/>
      </c>
      <c r="BC104" s="336" t="str">
        <f t="shared" si="106"/>
        <v/>
      </c>
      <c r="BD104" s="334" t="str">
        <f t="shared" si="107"/>
        <v/>
      </c>
      <c r="BE104" s="335" t="str">
        <f t="shared" si="108"/>
        <v/>
      </c>
      <c r="BF104" s="336" t="str">
        <f t="shared" si="109"/>
        <v/>
      </c>
      <c r="BG104" s="334" t="str">
        <f t="shared" si="110"/>
        <v/>
      </c>
      <c r="BH104" s="337" t="str">
        <f t="shared" si="111"/>
        <v/>
      </c>
      <c r="BI104" s="338" t="str">
        <f t="shared" si="112"/>
        <v/>
      </c>
      <c r="BJ104" s="338" t="str">
        <f t="shared" si="113"/>
        <v/>
      </c>
      <c r="BK104" s="476" t="str">
        <f t="shared" si="114"/>
        <v/>
      </c>
      <c r="BL104" s="339" t="str">
        <f t="shared" si="121"/>
        <v/>
      </c>
      <c r="BM104" s="128" t="str">
        <f t="shared" si="122"/>
        <v/>
      </c>
      <c r="BN104" s="129" t="str">
        <f t="shared" si="123"/>
        <v/>
      </c>
      <c r="BO104" s="130" t="str">
        <f t="shared" si="124"/>
        <v/>
      </c>
      <c r="BP104" s="128" t="str">
        <f t="shared" si="125"/>
        <v/>
      </c>
      <c r="BQ104" s="129" t="str">
        <f t="shared" si="126"/>
        <v/>
      </c>
      <c r="BR104" s="130" t="str">
        <f t="shared" si="127"/>
        <v/>
      </c>
      <c r="BS104" s="128" t="str">
        <f t="shared" si="128"/>
        <v/>
      </c>
      <c r="BT104" s="133" t="str">
        <f t="shared" si="129"/>
        <v/>
      </c>
      <c r="BU104" s="338" t="str">
        <f t="shared" si="115"/>
        <v/>
      </c>
      <c r="BV104" s="338" t="str">
        <f t="shared" si="116"/>
        <v/>
      </c>
      <c r="BW104" s="338" t="str">
        <f t="shared" si="117"/>
        <v/>
      </c>
      <c r="BX104" s="340" t="str">
        <f t="shared" si="118"/>
        <v/>
      </c>
      <c r="BY104" s="341" t="str">
        <f t="shared" si="119"/>
        <v/>
      </c>
    </row>
    <row r="105" spans="1:77" s="5" customFormat="1" ht="15.6" x14ac:dyDescent="0.3">
      <c r="A105" s="134">
        <v>84</v>
      </c>
      <c r="B105" s="323"/>
      <c r="C105" s="22"/>
      <c r="D105" s="696"/>
      <c r="E105" s="698"/>
      <c r="F105" s="700"/>
      <c r="G105" s="48"/>
      <c r="H105" s="324"/>
      <c r="I105" s="324"/>
      <c r="J105" s="325"/>
      <c r="K105" s="326"/>
      <c r="L105" s="38" t="str">
        <f t="shared" si="65"/>
        <v/>
      </c>
      <c r="M105" s="38" t="str">
        <f t="shared" si="66"/>
        <v/>
      </c>
      <c r="N105" s="38" t="str">
        <f t="shared" si="67"/>
        <v/>
      </c>
      <c r="O105" s="39" t="str">
        <f t="shared" si="68"/>
        <v/>
      </c>
      <c r="P105" s="40" t="str">
        <f t="shared" si="120"/>
        <v/>
      </c>
      <c r="Q105" s="75" t="str">
        <f t="shared" si="69"/>
        <v/>
      </c>
      <c r="R105" s="327" t="str">
        <f t="shared" si="70"/>
        <v/>
      </c>
      <c r="S105" s="40" t="str">
        <f t="shared" si="71"/>
        <v/>
      </c>
      <c r="T105" s="75" t="str">
        <f t="shared" si="72"/>
        <v/>
      </c>
      <c r="U105" s="327" t="str">
        <f t="shared" si="73"/>
        <v/>
      </c>
      <c r="V105" s="40" t="str">
        <f t="shared" si="74"/>
        <v/>
      </c>
      <c r="W105" s="75" t="str">
        <f t="shared" si="75"/>
        <v/>
      </c>
      <c r="X105" s="41" t="str">
        <f t="shared" si="76"/>
        <v/>
      </c>
      <c r="Y105" s="41" t="str">
        <f t="shared" si="77"/>
        <v/>
      </c>
      <c r="Z105" s="41" t="str">
        <f t="shared" si="78"/>
        <v/>
      </c>
      <c r="AA105" s="42" t="str">
        <f t="shared" si="79"/>
        <v/>
      </c>
      <c r="AB105" s="328">
        <f t="shared" si="80"/>
        <v>0</v>
      </c>
      <c r="AC105" s="328" t="str">
        <f t="shared" si="81"/>
        <v/>
      </c>
      <c r="AD105" s="328" t="str">
        <f t="shared" si="82"/>
        <v/>
      </c>
      <c r="AE105" s="329" t="str">
        <f t="shared" si="83"/>
        <v/>
      </c>
      <c r="AF105" s="329" t="str">
        <f t="shared" si="84"/>
        <v/>
      </c>
      <c r="AG105" s="330" t="str">
        <f t="shared" si="85"/>
        <v/>
      </c>
      <c r="AH105" s="329" t="str">
        <f t="shared" si="86"/>
        <v/>
      </c>
      <c r="AI105" s="329" t="str">
        <f t="shared" si="87"/>
        <v/>
      </c>
      <c r="AJ105" s="330" t="str">
        <f t="shared" si="88"/>
        <v/>
      </c>
      <c r="AK105" s="329" t="str">
        <f t="shared" si="89"/>
        <v/>
      </c>
      <c r="AL105" s="329" t="str">
        <f t="shared" si="90"/>
        <v/>
      </c>
      <c r="AM105" s="330" t="str">
        <f t="shared" si="91"/>
        <v/>
      </c>
      <c r="AN105" s="331" t="str">
        <f t="shared" si="92"/>
        <v/>
      </c>
      <c r="AO105" s="332" t="str">
        <f t="shared" si="93"/>
        <v/>
      </c>
      <c r="AP105" s="329" t="str">
        <f t="shared" si="94"/>
        <v/>
      </c>
      <c r="AQ105" s="330" t="str">
        <f t="shared" si="95"/>
        <v/>
      </c>
      <c r="AR105" s="332" t="str">
        <f t="shared" si="96"/>
        <v/>
      </c>
      <c r="AS105" s="329" t="str">
        <f t="shared" si="97"/>
        <v/>
      </c>
      <c r="AT105" s="330" t="str">
        <f t="shared" si="98"/>
        <v/>
      </c>
      <c r="AU105" s="332" t="str">
        <f t="shared" si="99"/>
        <v/>
      </c>
      <c r="AV105" s="329" t="str">
        <f t="shared" si="100"/>
        <v/>
      </c>
      <c r="AW105" s="330" t="str">
        <f t="shared" si="101"/>
        <v/>
      </c>
      <c r="AX105" s="333"/>
      <c r="AY105" s="330" t="str">
        <f t="shared" si="102"/>
        <v/>
      </c>
      <c r="AZ105" s="330" t="str">
        <f t="shared" si="103"/>
        <v/>
      </c>
      <c r="BA105" s="334" t="str">
        <f t="shared" si="104"/>
        <v/>
      </c>
      <c r="BB105" s="335" t="str">
        <f t="shared" si="105"/>
        <v/>
      </c>
      <c r="BC105" s="336" t="str">
        <f t="shared" si="106"/>
        <v/>
      </c>
      <c r="BD105" s="334" t="str">
        <f t="shared" si="107"/>
        <v/>
      </c>
      <c r="BE105" s="335" t="str">
        <f t="shared" si="108"/>
        <v/>
      </c>
      <c r="BF105" s="336" t="str">
        <f t="shared" si="109"/>
        <v/>
      </c>
      <c r="BG105" s="334" t="str">
        <f t="shared" si="110"/>
        <v/>
      </c>
      <c r="BH105" s="337" t="str">
        <f t="shared" si="111"/>
        <v/>
      </c>
      <c r="BI105" s="338" t="str">
        <f t="shared" si="112"/>
        <v/>
      </c>
      <c r="BJ105" s="338" t="str">
        <f t="shared" si="113"/>
        <v/>
      </c>
      <c r="BK105" s="476" t="str">
        <f t="shared" si="114"/>
        <v/>
      </c>
      <c r="BL105" s="339" t="str">
        <f t="shared" si="121"/>
        <v/>
      </c>
      <c r="BM105" s="128" t="str">
        <f t="shared" si="122"/>
        <v/>
      </c>
      <c r="BN105" s="129" t="str">
        <f t="shared" si="123"/>
        <v/>
      </c>
      <c r="BO105" s="130" t="str">
        <f t="shared" si="124"/>
        <v/>
      </c>
      <c r="BP105" s="128" t="str">
        <f t="shared" si="125"/>
        <v/>
      </c>
      <c r="BQ105" s="129" t="str">
        <f t="shared" si="126"/>
        <v/>
      </c>
      <c r="BR105" s="130" t="str">
        <f t="shared" si="127"/>
        <v/>
      </c>
      <c r="BS105" s="128" t="str">
        <f t="shared" si="128"/>
        <v/>
      </c>
      <c r="BT105" s="133" t="str">
        <f t="shared" si="129"/>
        <v/>
      </c>
      <c r="BU105" s="338" t="str">
        <f t="shared" si="115"/>
        <v/>
      </c>
      <c r="BV105" s="338" t="str">
        <f t="shared" si="116"/>
        <v/>
      </c>
      <c r="BW105" s="338" t="str">
        <f t="shared" si="117"/>
        <v/>
      </c>
      <c r="BX105" s="340" t="str">
        <f t="shared" si="118"/>
        <v/>
      </c>
      <c r="BY105" s="341" t="str">
        <f t="shared" si="119"/>
        <v/>
      </c>
    </row>
    <row r="106" spans="1:77" s="5" customFormat="1" ht="15.6" x14ac:dyDescent="0.3">
      <c r="A106" s="134">
        <v>85</v>
      </c>
      <c r="B106" s="323"/>
      <c r="C106" s="22"/>
      <c r="D106" s="696"/>
      <c r="E106" s="698"/>
      <c r="F106" s="700"/>
      <c r="G106" s="48"/>
      <c r="H106" s="324"/>
      <c r="I106" s="324"/>
      <c r="J106" s="325"/>
      <c r="K106" s="326"/>
      <c r="L106" s="38" t="str">
        <f t="shared" si="65"/>
        <v/>
      </c>
      <c r="M106" s="38" t="str">
        <f t="shared" si="66"/>
        <v/>
      </c>
      <c r="N106" s="38" t="str">
        <f t="shared" si="67"/>
        <v/>
      </c>
      <c r="O106" s="39" t="str">
        <f t="shared" si="68"/>
        <v/>
      </c>
      <c r="P106" s="40" t="str">
        <f t="shared" si="120"/>
        <v/>
      </c>
      <c r="Q106" s="75" t="str">
        <f t="shared" si="69"/>
        <v/>
      </c>
      <c r="R106" s="327" t="str">
        <f t="shared" si="70"/>
        <v/>
      </c>
      <c r="S106" s="40" t="str">
        <f t="shared" si="71"/>
        <v/>
      </c>
      <c r="T106" s="75" t="str">
        <f t="shared" si="72"/>
        <v/>
      </c>
      <c r="U106" s="327" t="str">
        <f t="shared" si="73"/>
        <v/>
      </c>
      <c r="V106" s="40" t="str">
        <f t="shared" si="74"/>
        <v/>
      </c>
      <c r="W106" s="75" t="str">
        <f t="shared" si="75"/>
        <v/>
      </c>
      <c r="X106" s="41" t="str">
        <f t="shared" si="76"/>
        <v/>
      </c>
      <c r="Y106" s="41" t="str">
        <f t="shared" si="77"/>
        <v/>
      </c>
      <c r="Z106" s="41" t="str">
        <f t="shared" si="78"/>
        <v/>
      </c>
      <c r="AA106" s="42" t="str">
        <f t="shared" si="79"/>
        <v/>
      </c>
      <c r="AB106" s="328">
        <f t="shared" si="80"/>
        <v>0</v>
      </c>
      <c r="AC106" s="328" t="str">
        <f t="shared" si="81"/>
        <v/>
      </c>
      <c r="AD106" s="328" t="str">
        <f t="shared" si="82"/>
        <v/>
      </c>
      <c r="AE106" s="329" t="str">
        <f t="shared" si="83"/>
        <v/>
      </c>
      <c r="AF106" s="329" t="str">
        <f t="shared" si="84"/>
        <v/>
      </c>
      <c r="AG106" s="330" t="str">
        <f t="shared" si="85"/>
        <v/>
      </c>
      <c r="AH106" s="329" t="str">
        <f t="shared" si="86"/>
        <v/>
      </c>
      <c r="AI106" s="329" t="str">
        <f t="shared" si="87"/>
        <v/>
      </c>
      <c r="AJ106" s="330" t="str">
        <f t="shared" si="88"/>
        <v/>
      </c>
      <c r="AK106" s="329" t="str">
        <f t="shared" si="89"/>
        <v/>
      </c>
      <c r="AL106" s="329" t="str">
        <f t="shared" si="90"/>
        <v/>
      </c>
      <c r="AM106" s="330" t="str">
        <f t="shared" si="91"/>
        <v/>
      </c>
      <c r="AN106" s="331" t="str">
        <f t="shared" si="92"/>
        <v/>
      </c>
      <c r="AO106" s="332" t="str">
        <f t="shared" si="93"/>
        <v/>
      </c>
      <c r="AP106" s="329" t="str">
        <f t="shared" si="94"/>
        <v/>
      </c>
      <c r="AQ106" s="330" t="str">
        <f t="shared" si="95"/>
        <v/>
      </c>
      <c r="AR106" s="332" t="str">
        <f t="shared" si="96"/>
        <v/>
      </c>
      <c r="AS106" s="329" t="str">
        <f t="shared" si="97"/>
        <v/>
      </c>
      <c r="AT106" s="330" t="str">
        <f t="shared" si="98"/>
        <v/>
      </c>
      <c r="AU106" s="332" t="str">
        <f t="shared" si="99"/>
        <v/>
      </c>
      <c r="AV106" s="329" t="str">
        <f t="shared" si="100"/>
        <v/>
      </c>
      <c r="AW106" s="330" t="str">
        <f t="shared" si="101"/>
        <v/>
      </c>
      <c r="AX106" s="333"/>
      <c r="AY106" s="330" t="str">
        <f t="shared" si="102"/>
        <v/>
      </c>
      <c r="AZ106" s="330" t="str">
        <f t="shared" si="103"/>
        <v/>
      </c>
      <c r="BA106" s="334" t="str">
        <f t="shared" si="104"/>
        <v/>
      </c>
      <c r="BB106" s="335" t="str">
        <f t="shared" si="105"/>
        <v/>
      </c>
      <c r="BC106" s="336" t="str">
        <f t="shared" si="106"/>
        <v/>
      </c>
      <c r="BD106" s="334" t="str">
        <f t="shared" si="107"/>
        <v/>
      </c>
      <c r="BE106" s="335" t="str">
        <f t="shared" si="108"/>
        <v/>
      </c>
      <c r="BF106" s="336" t="str">
        <f t="shared" si="109"/>
        <v/>
      </c>
      <c r="BG106" s="334" t="str">
        <f t="shared" si="110"/>
        <v/>
      </c>
      <c r="BH106" s="337" t="str">
        <f t="shared" si="111"/>
        <v/>
      </c>
      <c r="BI106" s="338" t="str">
        <f t="shared" si="112"/>
        <v/>
      </c>
      <c r="BJ106" s="338" t="str">
        <f t="shared" si="113"/>
        <v/>
      </c>
      <c r="BK106" s="476" t="str">
        <f t="shared" si="114"/>
        <v/>
      </c>
      <c r="BL106" s="339" t="str">
        <f t="shared" si="121"/>
        <v/>
      </c>
      <c r="BM106" s="128" t="str">
        <f t="shared" si="122"/>
        <v/>
      </c>
      <c r="BN106" s="129" t="str">
        <f t="shared" si="123"/>
        <v/>
      </c>
      <c r="BO106" s="130" t="str">
        <f t="shared" si="124"/>
        <v/>
      </c>
      <c r="BP106" s="128" t="str">
        <f t="shared" si="125"/>
        <v/>
      </c>
      <c r="BQ106" s="129" t="str">
        <f t="shared" si="126"/>
        <v/>
      </c>
      <c r="BR106" s="130" t="str">
        <f t="shared" si="127"/>
        <v/>
      </c>
      <c r="BS106" s="128" t="str">
        <f t="shared" si="128"/>
        <v/>
      </c>
      <c r="BT106" s="133" t="str">
        <f t="shared" si="129"/>
        <v/>
      </c>
      <c r="BU106" s="338" t="str">
        <f t="shared" si="115"/>
        <v/>
      </c>
      <c r="BV106" s="338" t="str">
        <f t="shared" si="116"/>
        <v/>
      </c>
      <c r="BW106" s="338" t="str">
        <f t="shared" si="117"/>
        <v/>
      </c>
      <c r="BX106" s="340" t="str">
        <f t="shared" si="118"/>
        <v/>
      </c>
      <c r="BY106" s="341" t="str">
        <f t="shared" si="119"/>
        <v/>
      </c>
    </row>
    <row r="107" spans="1:77" s="5" customFormat="1" ht="15.6" x14ac:dyDescent="0.3">
      <c r="A107" s="134">
        <v>86</v>
      </c>
      <c r="B107" s="323"/>
      <c r="C107" s="22"/>
      <c r="D107" s="696"/>
      <c r="E107" s="698"/>
      <c r="F107" s="700"/>
      <c r="G107" s="48"/>
      <c r="H107" s="324"/>
      <c r="I107" s="324"/>
      <c r="J107" s="325"/>
      <c r="K107" s="326"/>
      <c r="L107" s="38" t="str">
        <f t="shared" si="65"/>
        <v/>
      </c>
      <c r="M107" s="38" t="str">
        <f t="shared" si="66"/>
        <v/>
      </c>
      <c r="N107" s="38" t="str">
        <f t="shared" si="67"/>
        <v/>
      </c>
      <c r="O107" s="39" t="str">
        <f t="shared" si="68"/>
        <v/>
      </c>
      <c r="P107" s="40" t="str">
        <f t="shared" si="120"/>
        <v/>
      </c>
      <c r="Q107" s="75" t="str">
        <f t="shared" si="69"/>
        <v/>
      </c>
      <c r="R107" s="327" t="str">
        <f t="shared" si="70"/>
        <v/>
      </c>
      <c r="S107" s="40" t="str">
        <f t="shared" si="71"/>
        <v/>
      </c>
      <c r="T107" s="75" t="str">
        <f t="shared" si="72"/>
        <v/>
      </c>
      <c r="U107" s="327" t="str">
        <f t="shared" si="73"/>
        <v/>
      </c>
      <c r="V107" s="40" t="str">
        <f t="shared" si="74"/>
        <v/>
      </c>
      <c r="W107" s="75" t="str">
        <f t="shared" si="75"/>
        <v/>
      </c>
      <c r="X107" s="41" t="str">
        <f t="shared" si="76"/>
        <v/>
      </c>
      <c r="Y107" s="41" t="str">
        <f t="shared" si="77"/>
        <v/>
      </c>
      <c r="Z107" s="41" t="str">
        <f t="shared" si="78"/>
        <v/>
      </c>
      <c r="AA107" s="42" t="str">
        <f t="shared" si="79"/>
        <v/>
      </c>
      <c r="AB107" s="328">
        <f t="shared" si="80"/>
        <v>0</v>
      </c>
      <c r="AC107" s="328" t="str">
        <f t="shared" si="81"/>
        <v/>
      </c>
      <c r="AD107" s="328" t="str">
        <f t="shared" si="82"/>
        <v/>
      </c>
      <c r="AE107" s="329" t="str">
        <f t="shared" si="83"/>
        <v/>
      </c>
      <c r="AF107" s="329" t="str">
        <f t="shared" si="84"/>
        <v/>
      </c>
      <c r="AG107" s="330" t="str">
        <f t="shared" si="85"/>
        <v/>
      </c>
      <c r="AH107" s="329" t="str">
        <f t="shared" si="86"/>
        <v/>
      </c>
      <c r="AI107" s="329" t="str">
        <f t="shared" si="87"/>
        <v/>
      </c>
      <c r="AJ107" s="330" t="str">
        <f t="shared" si="88"/>
        <v/>
      </c>
      <c r="AK107" s="329" t="str">
        <f t="shared" si="89"/>
        <v/>
      </c>
      <c r="AL107" s="329" t="str">
        <f t="shared" si="90"/>
        <v/>
      </c>
      <c r="AM107" s="330" t="str">
        <f t="shared" si="91"/>
        <v/>
      </c>
      <c r="AN107" s="331" t="str">
        <f t="shared" si="92"/>
        <v/>
      </c>
      <c r="AO107" s="332" t="str">
        <f t="shared" si="93"/>
        <v/>
      </c>
      <c r="AP107" s="329" t="str">
        <f t="shared" si="94"/>
        <v/>
      </c>
      <c r="AQ107" s="330" t="str">
        <f t="shared" si="95"/>
        <v/>
      </c>
      <c r="AR107" s="332" t="str">
        <f t="shared" si="96"/>
        <v/>
      </c>
      <c r="AS107" s="329" t="str">
        <f t="shared" si="97"/>
        <v/>
      </c>
      <c r="AT107" s="330" t="str">
        <f t="shared" si="98"/>
        <v/>
      </c>
      <c r="AU107" s="332" t="str">
        <f t="shared" si="99"/>
        <v/>
      </c>
      <c r="AV107" s="329" t="str">
        <f t="shared" si="100"/>
        <v/>
      </c>
      <c r="AW107" s="330" t="str">
        <f t="shared" si="101"/>
        <v/>
      </c>
      <c r="AX107" s="333"/>
      <c r="AY107" s="330" t="str">
        <f t="shared" si="102"/>
        <v/>
      </c>
      <c r="AZ107" s="330" t="str">
        <f t="shared" si="103"/>
        <v/>
      </c>
      <c r="BA107" s="334" t="str">
        <f t="shared" si="104"/>
        <v/>
      </c>
      <c r="BB107" s="335" t="str">
        <f t="shared" si="105"/>
        <v/>
      </c>
      <c r="BC107" s="336" t="str">
        <f t="shared" si="106"/>
        <v/>
      </c>
      <c r="BD107" s="334" t="str">
        <f t="shared" si="107"/>
        <v/>
      </c>
      <c r="BE107" s="335" t="str">
        <f t="shared" si="108"/>
        <v/>
      </c>
      <c r="BF107" s="336" t="str">
        <f t="shared" si="109"/>
        <v/>
      </c>
      <c r="BG107" s="334" t="str">
        <f t="shared" si="110"/>
        <v/>
      </c>
      <c r="BH107" s="337" t="str">
        <f t="shared" si="111"/>
        <v/>
      </c>
      <c r="BI107" s="338" t="str">
        <f t="shared" si="112"/>
        <v/>
      </c>
      <c r="BJ107" s="338" t="str">
        <f t="shared" si="113"/>
        <v/>
      </c>
      <c r="BK107" s="476" t="str">
        <f t="shared" si="114"/>
        <v/>
      </c>
      <c r="BL107" s="339" t="str">
        <f t="shared" si="121"/>
        <v/>
      </c>
      <c r="BM107" s="128" t="str">
        <f t="shared" si="122"/>
        <v/>
      </c>
      <c r="BN107" s="129" t="str">
        <f t="shared" si="123"/>
        <v/>
      </c>
      <c r="BO107" s="130" t="str">
        <f t="shared" si="124"/>
        <v/>
      </c>
      <c r="BP107" s="128" t="str">
        <f t="shared" si="125"/>
        <v/>
      </c>
      <c r="BQ107" s="129" t="str">
        <f t="shared" si="126"/>
        <v/>
      </c>
      <c r="BR107" s="130" t="str">
        <f t="shared" si="127"/>
        <v/>
      </c>
      <c r="BS107" s="128" t="str">
        <f t="shared" si="128"/>
        <v/>
      </c>
      <c r="BT107" s="133" t="str">
        <f t="shared" si="129"/>
        <v/>
      </c>
      <c r="BU107" s="338" t="str">
        <f t="shared" si="115"/>
        <v/>
      </c>
      <c r="BV107" s="338" t="str">
        <f t="shared" si="116"/>
        <v/>
      </c>
      <c r="BW107" s="338" t="str">
        <f t="shared" si="117"/>
        <v/>
      </c>
      <c r="BX107" s="340" t="str">
        <f t="shared" si="118"/>
        <v/>
      </c>
      <c r="BY107" s="341" t="str">
        <f t="shared" si="119"/>
        <v/>
      </c>
    </row>
    <row r="108" spans="1:77" s="5" customFormat="1" ht="15.6" x14ac:dyDescent="0.3">
      <c r="A108" s="134">
        <v>87</v>
      </c>
      <c r="B108" s="323"/>
      <c r="C108" s="22"/>
      <c r="D108" s="696"/>
      <c r="E108" s="698"/>
      <c r="F108" s="700"/>
      <c r="G108" s="48"/>
      <c r="H108" s="324"/>
      <c r="I108" s="324"/>
      <c r="J108" s="325"/>
      <c r="K108" s="326"/>
      <c r="L108" s="38" t="str">
        <f t="shared" si="65"/>
        <v/>
      </c>
      <c r="M108" s="38" t="str">
        <f t="shared" si="66"/>
        <v/>
      </c>
      <c r="N108" s="38" t="str">
        <f t="shared" si="67"/>
        <v/>
      </c>
      <c r="O108" s="39" t="str">
        <f t="shared" si="68"/>
        <v/>
      </c>
      <c r="P108" s="40" t="str">
        <f t="shared" si="120"/>
        <v/>
      </c>
      <c r="Q108" s="75" t="str">
        <f t="shared" si="69"/>
        <v/>
      </c>
      <c r="R108" s="327" t="str">
        <f t="shared" si="70"/>
        <v/>
      </c>
      <c r="S108" s="40" t="str">
        <f t="shared" si="71"/>
        <v/>
      </c>
      <c r="T108" s="75" t="str">
        <f t="shared" si="72"/>
        <v/>
      </c>
      <c r="U108" s="327" t="str">
        <f t="shared" si="73"/>
        <v/>
      </c>
      <c r="V108" s="40" t="str">
        <f t="shared" si="74"/>
        <v/>
      </c>
      <c r="W108" s="75" t="str">
        <f t="shared" si="75"/>
        <v/>
      </c>
      <c r="X108" s="41" t="str">
        <f t="shared" si="76"/>
        <v/>
      </c>
      <c r="Y108" s="41" t="str">
        <f t="shared" si="77"/>
        <v/>
      </c>
      <c r="Z108" s="41" t="str">
        <f t="shared" si="78"/>
        <v/>
      </c>
      <c r="AA108" s="42" t="str">
        <f t="shared" si="79"/>
        <v/>
      </c>
      <c r="AB108" s="328">
        <f t="shared" si="80"/>
        <v>0</v>
      </c>
      <c r="AC108" s="328" t="str">
        <f t="shared" si="81"/>
        <v/>
      </c>
      <c r="AD108" s="328" t="str">
        <f t="shared" si="82"/>
        <v/>
      </c>
      <c r="AE108" s="329" t="str">
        <f t="shared" si="83"/>
        <v/>
      </c>
      <c r="AF108" s="329" t="str">
        <f t="shared" si="84"/>
        <v/>
      </c>
      <c r="AG108" s="330" t="str">
        <f t="shared" si="85"/>
        <v/>
      </c>
      <c r="AH108" s="329" t="str">
        <f t="shared" si="86"/>
        <v/>
      </c>
      <c r="AI108" s="329" t="str">
        <f t="shared" si="87"/>
        <v/>
      </c>
      <c r="AJ108" s="330" t="str">
        <f t="shared" si="88"/>
        <v/>
      </c>
      <c r="AK108" s="329" t="str">
        <f t="shared" si="89"/>
        <v/>
      </c>
      <c r="AL108" s="329" t="str">
        <f t="shared" si="90"/>
        <v/>
      </c>
      <c r="AM108" s="330" t="str">
        <f t="shared" si="91"/>
        <v/>
      </c>
      <c r="AN108" s="331" t="str">
        <f t="shared" si="92"/>
        <v/>
      </c>
      <c r="AO108" s="332" t="str">
        <f t="shared" si="93"/>
        <v/>
      </c>
      <c r="AP108" s="329" t="str">
        <f t="shared" si="94"/>
        <v/>
      </c>
      <c r="AQ108" s="330" t="str">
        <f t="shared" si="95"/>
        <v/>
      </c>
      <c r="AR108" s="332" t="str">
        <f t="shared" si="96"/>
        <v/>
      </c>
      <c r="AS108" s="329" t="str">
        <f t="shared" si="97"/>
        <v/>
      </c>
      <c r="AT108" s="330" t="str">
        <f t="shared" si="98"/>
        <v/>
      </c>
      <c r="AU108" s="332" t="str">
        <f t="shared" si="99"/>
        <v/>
      </c>
      <c r="AV108" s="329" t="str">
        <f t="shared" si="100"/>
        <v/>
      </c>
      <c r="AW108" s="330" t="str">
        <f t="shared" si="101"/>
        <v/>
      </c>
      <c r="AX108" s="333"/>
      <c r="AY108" s="330" t="str">
        <f t="shared" si="102"/>
        <v/>
      </c>
      <c r="AZ108" s="330" t="str">
        <f t="shared" si="103"/>
        <v/>
      </c>
      <c r="BA108" s="334" t="str">
        <f t="shared" si="104"/>
        <v/>
      </c>
      <c r="BB108" s="335" t="str">
        <f t="shared" si="105"/>
        <v/>
      </c>
      <c r="BC108" s="336" t="str">
        <f t="shared" si="106"/>
        <v/>
      </c>
      <c r="BD108" s="334" t="str">
        <f t="shared" si="107"/>
        <v/>
      </c>
      <c r="BE108" s="335" t="str">
        <f t="shared" si="108"/>
        <v/>
      </c>
      <c r="BF108" s="336" t="str">
        <f t="shared" si="109"/>
        <v/>
      </c>
      <c r="BG108" s="334" t="str">
        <f t="shared" si="110"/>
        <v/>
      </c>
      <c r="BH108" s="337" t="str">
        <f t="shared" si="111"/>
        <v/>
      </c>
      <c r="BI108" s="338" t="str">
        <f t="shared" si="112"/>
        <v/>
      </c>
      <c r="BJ108" s="338" t="str">
        <f t="shared" si="113"/>
        <v/>
      </c>
      <c r="BK108" s="476" t="str">
        <f t="shared" si="114"/>
        <v/>
      </c>
      <c r="BL108" s="339" t="str">
        <f t="shared" si="121"/>
        <v/>
      </c>
      <c r="BM108" s="128" t="str">
        <f t="shared" si="122"/>
        <v/>
      </c>
      <c r="BN108" s="129" t="str">
        <f t="shared" si="123"/>
        <v/>
      </c>
      <c r="BO108" s="130" t="str">
        <f t="shared" si="124"/>
        <v/>
      </c>
      <c r="BP108" s="128" t="str">
        <f t="shared" si="125"/>
        <v/>
      </c>
      <c r="BQ108" s="129" t="str">
        <f t="shared" si="126"/>
        <v/>
      </c>
      <c r="BR108" s="130" t="str">
        <f t="shared" si="127"/>
        <v/>
      </c>
      <c r="BS108" s="128" t="str">
        <f t="shared" si="128"/>
        <v/>
      </c>
      <c r="BT108" s="133" t="str">
        <f t="shared" si="129"/>
        <v/>
      </c>
      <c r="BU108" s="338" t="str">
        <f t="shared" si="115"/>
        <v/>
      </c>
      <c r="BV108" s="338" t="str">
        <f t="shared" si="116"/>
        <v/>
      </c>
      <c r="BW108" s="338" t="str">
        <f t="shared" si="117"/>
        <v/>
      </c>
      <c r="BX108" s="340" t="str">
        <f t="shared" si="118"/>
        <v/>
      </c>
      <c r="BY108" s="341" t="str">
        <f t="shared" si="119"/>
        <v/>
      </c>
    </row>
    <row r="109" spans="1:77" s="5" customFormat="1" ht="15.6" x14ac:dyDescent="0.3">
      <c r="A109" s="134">
        <v>88</v>
      </c>
      <c r="B109" s="323"/>
      <c r="C109" s="22"/>
      <c r="D109" s="696"/>
      <c r="E109" s="698"/>
      <c r="F109" s="700"/>
      <c r="G109" s="48"/>
      <c r="H109" s="324"/>
      <c r="I109" s="324"/>
      <c r="J109" s="325"/>
      <c r="K109" s="326"/>
      <c r="L109" s="38" t="str">
        <f t="shared" si="65"/>
        <v/>
      </c>
      <c r="M109" s="38" t="str">
        <f t="shared" si="66"/>
        <v/>
      </c>
      <c r="N109" s="38" t="str">
        <f t="shared" si="67"/>
        <v/>
      </c>
      <c r="O109" s="39" t="str">
        <f t="shared" si="68"/>
        <v/>
      </c>
      <c r="P109" s="40" t="str">
        <f t="shared" si="120"/>
        <v/>
      </c>
      <c r="Q109" s="75" t="str">
        <f t="shared" si="69"/>
        <v/>
      </c>
      <c r="R109" s="327" t="str">
        <f t="shared" si="70"/>
        <v/>
      </c>
      <c r="S109" s="40" t="str">
        <f t="shared" si="71"/>
        <v/>
      </c>
      <c r="T109" s="75" t="str">
        <f t="shared" si="72"/>
        <v/>
      </c>
      <c r="U109" s="327" t="str">
        <f t="shared" si="73"/>
        <v/>
      </c>
      <c r="V109" s="40" t="str">
        <f t="shared" si="74"/>
        <v/>
      </c>
      <c r="W109" s="75" t="str">
        <f t="shared" si="75"/>
        <v/>
      </c>
      <c r="X109" s="41" t="str">
        <f t="shared" si="76"/>
        <v/>
      </c>
      <c r="Y109" s="41" t="str">
        <f t="shared" si="77"/>
        <v/>
      </c>
      <c r="Z109" s="41" t="str">
        <f t="shared" si="78"/>
        <v/>
      </c>
      <c r="AA109" s="42" t="str">
        <f t="shared" si="79"/>
        <v/>
      </c>
      <c r="AB109" s="328">
        <f t="shared" si="80"/>
        <v>0</v>
      </c>
      <c r="AC109" s="328" t="str">
        <f t="shared" si="81"/>
        <v/>
      </c>
      <c r="AD109" s="328" t="str">
        <f t="shared" si="82"/>
        <v/>
      </c>
      <c r="AE109" s="329" t="str">
        <f t="shared" si="83"/>
        <v/>
      </c>
      <c r="AF109" s="329" t="str">
        <f t="shared" si="84"/>
        <v/>
      </c>
      <c r="AG109" s="330" t="str">
        <f t="shared" si="85"/>
        <v/>
      </c>
      <c r="AH109" s="329" t="str">
        <f t="shared" si="86"/>
        <v/>
      </c>
      <c r="AI109" s="329" t="str">
        <f t="shared" si="87"/>
        <v/>
      </c>
      <c r="AJ109" s="330" t="str">
        <f t="shared" si="88"/>
        <v/>
      </c>
      <c r="AK109" s="329" t="str">
        <f t="shared" si="89"/>
        <v/>
      </c>
      <c r="AL109" s="329" t="str">
        <f t="shared" si="90"/>
        <v/>
      </c>
      <c r="AM109" s="330" t="str">
        <f t="shared" si="91"/>
        <v/>
      </c>
      <c r="AN109" s="331" t="str">
        <f t="shared" si="92"/>
        <v/>
      </c>
      <c r="AO109" s="332" t="str">
        <f t="shared" si="93"/>
        <v/>
      </c>
      <c r="AP109" s="329" t="str">
        <f t="shared" si="94"/>
        <v/>
      </c>
      <c r="AQ109" s="330" t="str">
        <f t="shared" si="95"/>
        <v/>
      </c>
      <c r="AR109" s="332" t="str">
        <f t="shared" si="96"/>
        <v/>
      </c>
      <c r="AS109" s="329" t="str">
        <f t="shared" si="97"/>
        <v/>
      </c>
      <c r="AT109" s="330" t="str">
        <f t="shared" si="98"/>
        <v/>
      </c>
      <c r="AU109" s="332" t="str">
        <f t="shared" si="99"/>
        <v/>
      </c>
      <c r="AV109" s="329" t="str">
        <f t="shared" si="100"/>
        <v/>
      </c>
      <c r="AW109" s="330" t="str">
        <f t="shared" si="101"/>
        <v/>
      </c>
      <c r="AX109" s="333"/>
      <c r="AY109" s="330" t="str">
        <f t="shared" si="102"/>
        <v/>
      </c>
      <c r="AZ109" s="330" t="str">
        <f t="shared" si="103"/>
        <v/>
      </c>
      <c r="BA109" s="334" t="str">
        <f t="shared" si="104"/>
        <v/>
      </c>
      <c r="BB109" s="335" t="str">
        <f t="shared" si="105"/>
        <v/>
      </c>
      <c r="BC109" s="336" t="str">
        <f t="shared" si="106"/>
        <v/>
      </c>
      <c r="BD109" s="334" t="str">
        <f t="shared" si="107"/>
        <v/>
      </c>
      <c r="BE109" s="335" t="str">
        <f t="shared" si="108"/>
        <v/>
      </c>
      <c r="BF109" s="336" t="str">
        <f t="shared" si="109"/>
        <v/>
      </c>
      <c r="BG109" s="334" t="str">
        <f t="shared" si="110"/>
        <v/>
      </c>
      <c r="BH109" s="337" t="str">
        <f t="shared" si="111"/>
        <v/>
      </c>
      <c r="BI109" s="338" t="str">
        <f t="shared" si="112"/>
        <v/>
      </c>
      <c r="BJ109" s="338" t="str">
        <f t="shared" si="113"/>
        <v/>
      </c>
      <c r="BK109" s="476" t="str">
        <f t="shared" si="114"/>
        <v/>
      </c>
      <c r="BL109" s="339" t="str">
        <f t="shared" si="121"/>
        <v/>
      </c>
      <c r="BM109" s="128" t="str">
        <f t="shared" si="122"/>
        <v/>
      </c>
      <c r="BN109" s="129" t="str">
        <f t="shared" si="123"/>
        <v/>
      </c>
      <c r="BO109" s="130" t="str">
        <f t="shared" si="124"/>
        <v/>
      </c>
      <c r="BP109" s="128" t="str">
        <f t="shared" si="125"/>
        <v/>
      </c>
      <c r="BQ109" s="129" t="str">
        <f t="shared" si="126"/>
        <v/>
      </c>
      <c r="BR109" s="130" t="str">
        <f t="shared" si="127"/>
        <v/>
      </c>
      <c r="BS109" s="128" t="str">
        <f t="shared" si="128"/>
        <v/>
      </c>
      <c r="BT109" s="133" t="str">
        <f t="shared" si="129"/>
        <v/>
      </c>
      <c r="BU109" s="338" t="str">
        <f t="shared" si="115"/>
        <v/>
      </c>
      <c r="BV109" s="338" t="str">
        <f t="shared" si="116"/>
        <v/>
      </c>
      <c r="BW109" s="338" t="str">
        <f t="shared" si="117"/>
        <v/>
      </c>
      <c r="BX109" s="340" t="str">
        <f t="shared" si="118"/>
        <v/>
      </c>
      <c r="BY109" s="341" t="str">
        <f t="shared" si="119"/>
        <v/>
      </c>
    </row>
    <row r="110" spans="1:77" s="5" customFormat="1" ht="15.6" x14ac:dyDescent="0.3">
      <c r="A110" s="134">
        <v>89</v>
      </c>
      <c r="B110" s="323"/>
      <c r="C110" s="22"/>
      <c r="D110" s="696"/>
      <c r="E110" s="698"/>
      <c r="F110" s="700"/>
      <c r="G110" s="48"/>
      <c r="H110" s="324"/>
      <c r="I110" s="324"/>
      <c r="J110" s="325"/>
      <c r="K110" s="326"/>
      <c r="L110" s="38" t="str">
        <f t="shared" si="65"/>
        <v/>
      </c>
      <c r="M110" s="38" t="str">
        <f t="shared" si="66"/>
        <v/>
      </c>
      <c r="N110" s="38" t="str">
        <f t="shared" si="67"/>
        <v/>
      </c>
      <c r="O110" s="39" t="str">
        <f t="shared" si="68"/>
        <v/>
      </c>
      <c r="P110" s="40" t="str">
        <f t="shared" si="120"/>
        <v/>
      </c>
      <c r="Q110" s="75" t="str">
        <f t="shared" si="69"/>
        <v/>
      </c>
      <c r="R110" s="327" t="str">
        <f t="shared" si="70"/>
        <v/>
      </c>
      <c r="S110" s="40" t="str">
        <f t="shared" si="71"/>
        <v/>
      </c>
      <c r="T110" s="75" t="str">
        <f t="shared" si="72"/>
        <v/>
      </c>
      <c r="U110" s="327" t="str">
        <f t="shared" si="73"/>
        <v/>
      </c>
      <c r="V110" s="40" t="str">
        <f t="shared" si="74"/>
        <v/>
      </c>
      <c r="W110" s="75" t="str">
        <f t="shared" si="75"/>
        <v/>
      </c>
      <c r="X110" s="41" t="str">
        <f t="shared" si="76"/>
        <v/>
      </c>
      <c r="Y110" s="41" t="str">
        <f t="shared" si="77"/>
        <v/>
      </c>
      <c r="Z110" s="41" t="str">
        <f t="shared" si="78"/>
        <v/>
      </c>
      <c r="AA110" s="42" t="str">
        <f t="shared" si="79"/>
        <v/>
      </c>
      <c r="AB110" s="328">
        <f t="shared" si="80"/>
        <v>0</v>
      </c>
      <c r="AC110" s="328" t="str">
        <f t="shared" si="81"/>
        <v/>
      </c>
      <c r="AD110" s="328" t="str">
        <f t="shared" si="82"/>
        <v/>
      </c>
      <c r="AE110" s="329" t="str">
        <f t="shared" si="83"/>
        <v/>
      </c>
      <c r="AF110" s="329" t="str">
        <f t="shared" si="84"/>
        <v/>
      </c>
      <c r="AG110" s="330" t="str">
        <f t="shared" si="85"/>
        <v/>
      </c>
      <c r="AH110" s="329" t="str">
        <f t="shared" si="86"/>
        <v/>
      </c>
      <c r="AI110" s="329" t="str">
        <f t="shared" si="87"/>
        <v/>
      </c>
      <c r="AJ110" s="330" t="str">
        <f t="shared" si="88"/>
        <v/>
      </c>
      <c r="AK110" s="329" t="str">
        <f t="shared" si="89"/>
        <v/>
      </c>
      <c r="AL110" s="329" t="str">
        <f t="shared" si="90"/>
        <v/>
      </c>
      <c r="AM110" s="330" t="str">
        <f t="shared" si="91"/>
        <v/>
      </c>
      <c r="AN110" s="331" t="str">
        <f t="shared" si="92"/>
        <v/>
      </c>
      <c r="AO110" s="332" t="str">
        <f t="shared" si="93"/>
        <v/>
      </c>
      <c r="AP110" s="329" t="str">
        <f t="shared" si="94"/>
        <v/>
      </c>
      <c r="AQ110" s="330" t="str">
        <f t="shared" si="95"/>
        <v/>
      </c>
      <c r="AR110" s="332" t="str">
        <f t="shared" si="96"/>
        <v/>
      </c>
      <c r="AS110" s="329" t="str">
        <f t="shared" si="97"/>
        <v/>
      </c>
      <c r="AT110" s="330" t="str">
        <f t="shared" si="98"/>
        <v/>
      </c>
      <c r="AU110" s="332" t="str">
        <f t="shared" si="99"/>
        <v/>
      </c>
      <c r="AV110" s="329" t="str">
        <f t="shared" si="100"/>
        <v/>
      </c>
      <c r="AW110" s="330" t="str">
        <f t="shared" si="101"/>
        <v/>
      </c>
      <c r="AX110" s="333"/>
      <c r="AY110" s="330" t="str">
        <f t="shared" si="102"/>
        <v/>
      </c>
      <c r="AZ110" s="330" t="str">
        <f t="shared" si="103"/>
        <v/>
      </c>
      <c r="BA110" s="334" t="str">
        <f t="shared" si="104"/>
        <v/>
      </c>
      <c r="BB110" s="335" t="str">
        <f t="shared" si="105"/>
        <v/>
      </c>
      <c r="BC110" s="336" t="str">
        <f t="shared" si="106"/>
        <v/>
      </c>
      <c r="BD110" s="334" t="str">
        <f t="shared" si="107"/>
        <v/>
      </c>
      <c r="BE110" s="335" t="str">
        <f t="shared" si="108"/>
        <v/>
      </c>
      <c r="BF110" s="336" t="str">
        <f t="shared" si="109"/>
        <v/>
      </c>
      <c r="BG110" s="334" t="str">
        <f t="shared" si="110"/>
        <v/>
      </c>
      <c r="BH110" s="337" t="str">
        <f t="shared" si="111"/>
        <v/>
      </c>
      <c r="BI110" s="338" t="str">
        <f t="shared" si="112"/>
        <v/>
      </c>
      <c r="BJ110" s="338" t="str">
        <f t="shared" si="113"/>
        <v/>
      </c>
      <c r="BK110" s="476" t="str">
        <f t="shared" si="114"/>
        <v/>
      </c>
      <c r="BL110" s="339" t="str">
        <f t="shared" si="121"/>
        <v/>
      </c>
      <c r="BM110" s="128" t="str">
        <f t="shared" si="122"/>
        <v/>
      </c>
      <c r="BN110" s="129" t="str">
        <f t="shared" si="123"/>
        <v/>
      </c>
      <c r="BO110" s="130" t="str">
        <f t="shared" si="124"/>
        <v/>
      </c>
      <c r="BP110" s="128" t="str">
        <f t="shared" si="125"/>
        <v/>
      </c>
      <c r="BQ110" s="129" t="str">
        <f t="shared" si="126"/>
        <v/>
      </c>
      <c r="BR110" s="130" t="str">
        <f t="shared" si="127"/>
        <v/>
      </c>
      <c r="BS110" s="128" t="str">
        <f t="shared" si="128"/>
        <v/>
      </c>
      <c r="BT110" s="133" t="str">
        <f t="shared" si="129"/>
        <v/>
      </c>
      <c r="BU110" s="338" t="str">
        <f t="shared" si="115"/>
        <v/>
      </c>
      <c r="BV110" s="338" t="str">
        <f t="shared" si="116"/>
        <v/>
      </c>
      <c r="BW110" s="338" t="str">
        <f t="shared" si="117"/>
        <v/>
      </c>
      <c r="BX110" s="340" t="str">
        <f t="shared" si="118"/>
        <v/>
      </c>
      <c r="BY110" s="341" t="str">
        <f t="shared" si="119"/>
        <v/>
      </c>
    </row>
    <row r="111" spans="1:77" s="5" customFormat="1" ht="15.6" x14ac:dyDescent="0.3">
      <c r="A111" s="134">
        <v>90</v>
      </c>
      <c r="B111" s="323"/>
      <c r="C111" s="22"/>
      <c r="D111" s="696"/>
      <c r="E111" s="698"/>
      <c r="F111" s="700"/>
      <c r="G111" s="48"/>
      <c r="H111" s="324"/>
      <c r="I111" s="324"/>
      <c r="J111" s="325"/>
      <c r="K111" s="326"/>
      <c r="L111" s="38" t="str">
        <f t="shared" si="65"/>
        <v/>
      </c>
      <c r="M111" s="38" t="str">
        <f t="shared" si="66"/>
        <v/>
      </c>
      <c r="N111" s="38" t="str">
        <f t="shared" si="67"/>
        <v/>
      </c>
      <c r="O111" s="39" t="str">
        <f t="shared" si="68"/>
        <v/>
      </c>
      <c r="P111" s="40" t="str">
        <f t="shared" si="120"/>
        <v/>
      </c>
      <c r="Q111" s="75" t="str">
        <f t="shared" si="69"/>
        <v/>
      </c>
      <c r="R111" s="327" t="str">
        <f t="shared" si="70"/>
        <v/>
      </c>
      <c r="S111" s="40" t="str">
        <f t="shared" si="71"/>
        <v/>
      </c>
      <c r="T111" s="75" t="str">
        <f t="shared" si="72"/>
        <v/>
      </c>
      <c r="U111" s="327" t="str">
        <f t="shared" si="73"/>
        <v/>
      </c>
      <c r="V111" s="40" t="str">
        <f t="shared" si="74"/>
        <v/>
      </c>
      <c r="W111" s="75" t="str">
        <f t="shared" si="75"/>
        <v/>
      </c>
      <c r="X111" s="41" t="str">
        <f t="shared" si="76"/>
        <v/>
      </c>
      <c r="Y111" s="41" t="str">
        <f t="shared" si="77"/>
        <v/>
      </c>
      <c r="Z111" s="41" t="str">
        <f t="shared" si="78"/>
        <v/>
      </c>
      <c r="AA111" s="42" t="str">
        <f t="shared" si="79"/>
        <v/>
      </c>
      <c r="AB111" s="328">
        <f t="shared" si="80"/>
        <v>0</v>
      </c>
      <c r="AC111" s="328" t="str">
        <f t="shared" si="81"/>
        <v/>
      </c>
      <c r="AD111" s="328" t="str">
        <f t="shared" si="82"/>
        <v/>
      </c>
      <c r="AE111" s="329" t="str">
        <f t="shared" si="83"/>
        <v/>
      </c>
      <c r="AF111" s="329" t="str">
        <f t="shared" si="84"/>
        <v/>
      </c>
      <c r="AG111" s="330" t="str">
        <f t="shared" si="85"/>
        <v/>
      </c>
      <c r="AH111" s="329" t="str">
        <f t="shared" si="86"/>
        <v/>
      </c>
      <c r="AI111" s="329" t="str">
        <f t="shared" si="87"/>
        <v/>
      </c>
      <c r="AJ111" s="330" t="str">
        <f t="shared" si="88"/>
        <v/>
      </c>
      <c r="AK111" s="329" t="str">
        <f t="shared" si="89"/>
        <v/>
      </c>
      <c r="AL111" s="329" t="str">
        <f t="shared" si="90"/>
        <v/>
      </c>
      <c r="AM111" s="330" t="str">
        <f t="shared" si="91"/>
        <v/>
      </c>
      <c r="AN111" s="331" t="str">
        <f t="shared" si="92"/>
        <v/>
      </c>
      <c r="AO111" s="332" t="str">
        <f t="shared" si="93"/>
        <v/>
      </c>
      <c r="AP111" s="329" t="str">
        <f t="shared" si="94"/>
        <v/>
      </c>
      <c r="AQ111" s="330" t="str">
        <f t="shared" si="95"/>
        <v/>
      </c>
      <c r="AR111" s="332" t="str">
        <f t="shared" si="96"/>
        <v/>
      </c>
      <c r="AS111" s="329" t="str">
        <f t="shared" si="97"/>
        <v/>
      </c>
      <c r="AT111" s="330" t="str">
        <f t="shared" si="98"/>
        <v/>
      </c>
      <c r="AU111" s="332" t="str">
        <f t="shared" si="99"/>
        <v/>
      </c>
      <c r="AV111" s="329" t="str">
        <f t="shared" si="100"/>
        <v/>
      </c>
      <c r="AW111" s="330" t="str">
        <f t="shared" si="101"/>
        <v/>
      </c>
      <c r="AX111" s="333"/>
      <c r="AY111" s="330" t="str">
        <f t="shared" si="102"/>
        <v/>
      </c>
      <c r="AZ111" s="330" t="str">
        <f t="shared" si="103"/>
        <v/>
      </c>
      <c r="BA111" s="334" t="str">
        <f t="shared" si="104"/>
        <v/>
      </c>
      <c r="BB111" s="335" t="str">
        <f t="shared" si="105"/>
        <v/>
      </c>
      <c r="BC111" s="336" t="str">
        <f t="shared" si="106"/>
        <v/>
      </c>
      <c r="BD111" s="334" t="str">
        <f t="shared" si="107"/>
        <v/>
      </c>
      <c r="BE111" s="335" t="str">
        <f t="shared" si="108"/>
        <v/>
      </c>
      <c r="BF111" s="336" t="str">
        <f t="shared" si="109"/>
        <v/>
      </c>
      <c r="BG111" s="334" t="str">
        <f t="shared" si="110"/>
        <v/>
      </c>
      <c r="BH111" s="337" t="str">
        <f t="shared" si="111"/>
        <v/>
      </c>
      <c r="BI111" s="338" t="str">
        <f t="shared" si="112"/>
        <v/>
      </c>
      <c r="BJ111" s="338" t="str">
        <f t="shared" si="113"/>
        <v/>
      </c>
      <c r="BK111" s="476" t="str">
        <f t="shared" si="114"/>
        <v/>
      </c>
      <c r="BL111" s="339" t="str">
        <f t="shared" si="121"/>
        <v/>
      </c>
      <c r="BM111" s="128" t="str">
        <f t="shared" si="122"/>
        <v/>
      </c>
      <c r="BN111" s="129" t="str">
        <f t="shared" si="123"/>
        <v/>
      </c>
      <c r="BO111" s="130" t="str">
        <f t="shared" si="124"/>
        <v/>
      </c>
      <c r="BP111" s="128" t="str">
        <f t="shared" si="125"/>
        <v/>
      </c>
      <c r="BQ111" s="129" t="str">
        <f t="shared" si="126"/>
        <v/>
      </c>
      <c r="BR111" s="130" t="str">
        <f t="shared" si="127"/>
        <v/>
      </c>
      <c r="BS111" s="128" t="str">
        <f t="shared" si="128"/>
        <v/>
      </c>
      <c r="BT111" s="133" t="str">
        <f t="shared" si="129"/>
        <v/>
      </c>
      <c r="BU111" s="338" t="str">
        <f t="shared" si="115"/>
        <v/>
      </c>
      <c r="BV111" s="338" t="str">
        <f t="shared" si="116"/>
        <v/>
      </c>
      <c r="BW111" s="338" t="str">
        <f t="shared" si="117"/>
        <v/>
      </c>
      <c r="BX111" s="340" t="str">
        <f t="shared" si="118"/>
        <v/>
      </c>
      <c r="BY111" s="341" t="str">
        <f t="shared" si="119"/>
        <v/>
      </c>
    </row>
    <row r="112" spans="1:77" s="5" customFormat="1" ht="15.6" x14ac:dyDescent="0.3">
      <c r="A112" s="134">
        <v>91</v>
      </c>
      <c r="B112" s="323"/>
      <c r="C112" s="22"/>
      <c r="D112" s="696"/>
      <c r="E112" s="698"/>
      <c r="F112" s="700"/>
      <c r="G112" s="48"/>
      <c r="H112" s="324"/>
      <c r="I112" s="324"/>
      <c r="J112" s="325"/>
      <c r="K112" s="326"/>
      <c r="L112" s="38" t="str">
        <f t="shared" si="65"/>
        <v/>
      </c>
      <c r="M112" s="38" t="str">
        <f t="shared" si="66"/>
        <v/>
      </c>
      <c r="N112" s="38" t="str">
        <f t="shared" si="67"/>
        <v/>
      </c>
      <c r="O112" s="39" t="str">
        <f t="shared" si="68"/>
        <v/>
      </c>
      <c r="P112" s="40" t="str">
        <f t="shared" si="120"/>
        <v/>
      </c>
      <c r="Q112" s="75" t="str">
        <f t="shared" si="69"/>
        <v/>
      </c>
      <c r="R112" s="327" t="str">
        <f t="shared" si="70"/>
        <v/>
      </c>
      <c r="S112" s="40" t="str">
        <f t="shared" si="71"/>
        <v/>
      </c>
      <c r="T112" s="75" t="str">
        <f t="shared" si="72"/>
        <v/>
      </c>
      <c r="U112" s="327" t="str">
        <f t="shared" si="73"/>
        <v/>
      </c>
      <c r="V112" s="40" t="str">
        <f t="shared" si="74"/>
        <v/>
      </c>
      <c r="W112" s="75" t="str">
        <f t="shared" si="75"/>
        <v/>
      </c>
      <c r="X112" s="41" t="str">
        <f t="shared" si="76"/>
        <v/>
      </c>
      <c r="Y112" s="41" t="str">
        <f t="shared" si="77"/>
        <v/>
      </c>
      <c r="Z112" s="41" t="str">
        <f t="shared" si="78"/>
        <v/>
      </c>
      <c r="AA112" s="42" t="str">
        <f t="shared" si="79"/>
        <v/>
      </c>
      <c r="AB112" s="328">
        <f t="shared" si="80"/>
        <v>0</v>
      </c>
      <c r="AC112" s="328" t="str">
        <f t="shared" si="81"/>
        <v/>
      </c>
      <c r="AD112" s="328" t="str">
        <f t="shared" si="82"/>
        <v/>
      </c>
      <c r="AE112" s="329" t="str">
        <f t="shared" si="83"/>
        <v/>
      </c>
      <c r="AF112" s="329" t="str">
        <f t="shared" si="84"/>
        <v/>
      </c>
      <c r="AG112" s="330" t="str">
        <f t="shared" si="85"/>
        <v/>
      </c>
      <c r="AH112" s="329" t="str">
        <f t="shared" si="86"/>
        <v/>
      </c>
      <c r="AI112" s="329" t="str">
        <f t="shared" si="87"/>
        <v/>
      </c>
      <c r="AJ112" s="330" t="str">
        <f t="shared" si="88"/>
        <v/>
      </c>
      <c r="AK112" s="329" t="str">
        <f t="shared" si="89"/>
        <v/>
      </c>
      <c r="AL112" s="329" t="str">
        <f t="shared" si="90"/>
        <v/>
      </c>
      <c r="AM112" s="330" t="str">
        <f t="shared" si="91"/>
        <v/>
      </c>
      <c r="AN112" s="331" t="str">
        <f t="shared" si="92"/>
        <v/>
      </c>
      <c r="AO112" s="332" t="str">
        <f t="shared" si="93"/>
        <v/>
      </c>
      <c r="AP112" s="329" t="str">
        <f t="shared" si="94"/>
        <v/>
      </c>
      <c r="AQ112" s="330" t="str">
        <f t="shared" si="95"/>
        <v/>
      </c>
      <c r="AR112" s="332" t="str">
        <f t="shared" si="96"/>
        <v/>
      </c>
      <c r="AS112" s="329" t="str">
        <f t="shared" si="97"/>
        <v/>
      </c>
      <c r="AT112" s="330" t="str">
        <f t="shared" si="98"/>
        <v/>
      </c>
      <c r="AU112" s="332" t="str">
        <f t="shared" si="99"/>
        <v/>
      </c>
      <c r="AV112" s="329" t="str">
        <f t="shared" si="100"/>
        <v/>
      </c>
      <c r="AW112" s="330" t="str">
        <f t="shared" si="101"/>
        <v/>
      </c>
      <c r="AX112" s="333"/>
      <c r="AY112" s="330" t="str">
        <f t="shared" si="102"/>
        <v/>
      </c>
      <c r="AZ112" s="330" t="str">
        <f t="shared" si="103"/>
        <v/>
      </c>
      <c r="BA112" s="334" t="str">
        <f t="shared" si="104"/>
        <v/>
      </c>
      <c r="BB112" s="335" t="str">
        <f t="shared" si="105"/>
        <v/>
      </c>
      <c r="BC112" s="336" t="str">
        <f t="shared" si="106"/>
        <v/>
      </c>
      <c r="BD112" s="334" t="str">
        <f t="shared" si="107"/>
        <v/>
      </c>
      <c r="BE112" s="335" t="str">
        <f t="shared" si="108"/>
        <v/>
      </c>
      <c r="BF112" s="336" t="str">
        <f t="shared" si="109"/>
        <v/>
      </c>
      <c r="BG112" s="334" t="str">
        <f t="shared" si="110"/>
        <v/>
      </c>
      <c r="BH112" s="337" t="str">
        <f t="shared" si="111"/>
        <v/>
      </c>
      <c r="BI112" s="338" t="str">
        <f t="shared" si="112"/>
        <v/>
      </c>
      <c r="BJ112" s="338" t="str">
        <f t="shared" si="113"/>
        <v/>
      </c>
      <c r="BK112" s="476" t="str">
        <f t="shared" si="114"/>
        <v/>
      </c>
      <c r="BL112" s="339" t="str">
        <f t="shared" si="121"/>
        <v/>
      </c>
      <c r="BM112" s="128" t="str">
        <f t="shared" si="122"/>
        <v/>
      </c>
      <c r="BN112" s="129" t="str">
        <f t="shared" si="123"/>
        <v/>
      </c>
      <c r="BO112" s="130" t="str">
        <f t="shared" si="124"/>
        <v/>
      </c>
      <c r="BP112" s="128" t="str">
        <f t="shared" si="125"/>
        <v/>
      </c>
      <c r="BQ112" s="129" t="str">
        <f t="shared" si="126"/>
        <v/>
      </c>
      <c r="BR112" s="130" t="str">
        <f t="shared" si="127"/>
        <v/>
      </c>
      <c r="BS112" s="128" t="str">
        <f t="shared" si="128"/>
        <v/>
      </c>
      <c r="BT112" s="133" t="str">
        <f t="shared" si="129"/>
        <v/>
      </c>
      <c r="BU112" s="338" t="str">
        <f t="shared" si="115"/>
        <v/>
      </c>
      <c r="BV112" s="338" t="str">
        <f t="shared" si="116"/>
        <v/>
      </c>
      <c r="BW112" s="338" t="str">
        <f t="shared" si="117"/>
        <v/>
      </c>
      <c r="BX112" s="340" t="str">
        <f t="shared" si="118"/>
        <v/>
      </c>
      <c r="BY112" s="341" t="str">
        <f t="shared" si="119"/>
        <v/>
      </c>
    </row>
    <row r="113" spans="1:77" s="5" customFormat="1" ht="15.6" x14ac:dyDescent="0.3">
      <c r="A113" s="134">
        <v>92</v>
      </c>
      <c r="B113" s="323"/>
      <c r="C113" s="22"/>
      <c r="D113" s="696"/>
      <c r="E113" s="698"/>
      <c r="F113" s="700"/>
      <c r="G113" s="48"/>
      <c r="H113" s="324"/>
      <c r="I113" s="324"/>
      <c r="J113" s="325"/>
      <c r="K113" s="326"/>
      <c r="L113" s="38" t="str">
        <f t="shared" si="65"/>
        <v/>
      </c>
      <c r="M113" s="38" t="str">
        <f t="shared" si="66"/>
        <v/>
      </c>
      <c r="N113" s="38" t="str">
        <f t="shared" si="67"/>
        <v/>
      </c>
      <c r="O113" s="39" t="str">
        <f t="shared" si="68"/>
        <v/>
      </c>
      <c r="P113" s="40" t="str">
        <f t="shared" si="120"/>
        <v/>
      </c>
      <c r="Q113" s="75" t="str">
        <f t="shared" si="69"/>
        <v/>
      </c>
      <c r="R113" s="327" t="str">
        <f t="shared" si="70"/>
        <v/>
      </c>
      <c r="S113" s="40" t="str">
        <f t="shared" si="71"/>
        <v/>
      </c>
      <c r="T113" s="75" t="str">
        <f t="shared" si="72"/>
        <v/>
      </c>
      <c r="U113" s="327" t="str">
        <f t="shared" si="73"/>
        <v/>
      </c>
      <c r="V113" s="40" t="str">
        <f t="shared" si="74"/>
        <v/>
      </c>
      <c r="W113" s="75" t="str">
        <f t="shared" si="75"/>
        <v/>
      </c>
      <c r="X113" s="41" t="str">
        <f t="shared" si="76"/>
        <v/>
      </c>
      <c r="Y113" s="41" t="str">
        <f t="shared" si="77"/>
        <v/>
      </c>
      <c r="Z113" s="41" t="str">
        <f t="shared" si="78"/>
        <v/>
      </c>
      <c r="AA113" s="42" t="str">
        <f t="shared" si="79"/>
        <v/>
      </c>
      <c r="AB113" s="328">
        <f t="shared" si="80"/>
        <v>0</v>
      </c>
      <c r="AC113" s="328" t="str">
        <f t="shared" si="81"/>
        <v/>
      </c>
      <c r="AD113" s="328" t="str">
        <f t="shared" si="82"/>
        <v/>
      </c>
      <c r="AE113" s="329" t="str">
        <f t="shared" si="83"/>
        <v/>
      </c>
      <c r="AF113" s="329" t="str">
        <f t="shared" si="84"/>
        <v/>
      </c>
      <c r="AG113" s="330" t="str">
        <f t="shared" si="85"/>
        <v/>
      </c>
      <c r="AH113" s="329" t="str">
        <f t="shared" si="86"/>
        <v/>
      </c>
      <c r="AI113" s="329" t="str">
        <f t="shared" si="87"/>
        <v/>
      </c>
      <c r="AJ113" s="330" t="str">
        <f t="shared" si="88"/>
        <v/>
      </c>
      <c r="AK113" s="329" t="str">
        <f t="shared" si="89"/>
        <v/>
      </c>
      <c r="AL113" s="329" t="str">
        <f t="shared" si="90"/>
        <v/>
      </c>
      <c r="AM113" s="330" t="str">
        <f t="shared" si="91"/>
        <v/>
      </c>
      <c r="AN113" s="331" t="str">
        <f t="shared" si="92"/>
        <v/>
      </c>
      <c r="AO113" s="332" t="str">
        <f t="shared" si="93"/>
        <v/>
      </c>
      <c r="AP113" s="329" t="str">
        <f t="shared" si="94"/>
        <v/>
      </c>
      <c r="AQ113" s="330" t="str">
        <f t="shared" si="95"/>
        <v/>
      </c>
      <c r="AR113" s="332" t="str">
        <f t="shared" si="96"/>
        <v/>
      </c>
      <c r="AS113" s="329" t="str">
        <f t="shared" si="97"/>
        <v/>
      </c>
      <c r="AT113" s="330" t="str">
        <f t="shared" si="98"/>
        <v/>
      </c>
      <c r="AU113" s="332" t="str">
        <f t="shared" si="99"/>
        <v/>
      </c>
      <c r="AV113" s="329" t="str">
        <f t="shared" si="100"/>
        <v/>
      </c>
      <c r="AW113" s="330" t="str">
        <f t="shared" si="101"/>
        <v/>
      </c>
      <c r="AX113" s="333"/>
      <c r="AY113" s="330" t="str">
        <f t="shared" si="102"/>
        <v/>
      </c>
      <c r="AZ113" s="330" t="str">
        <f t="shared" si="103"/>
        <v/>
      </c>
      <c r="BA113" s="334" t="str">
        <f t="shared" si="104"/>
        <v/>
      </c>
      <c r="BB113" s="335" t="str">
        <f t="shared" si="105"/>
        <v/>
      </c>
      <c r="BC113" s="336" t="str">
        <f t="shared" si="106"/>
        <v/>
      </c>
      <c r="BD113" s="334" t="str">
        <f t="shared" si="107"/>
        <v/>
      </c>
      <c r="BE113" s="335" t="str">
        <f t="shared" si="108"/>
        <v/>
      </c>
      <c r="BF113" s="336" t="str">
        <f t="shared" si="109"/>
        <v/>
      </c>
      <c r="BG113" s="334" t="str">
        <f t="shared" si="110"/>
        <v/>
      </c>
      <c r="BH113" s="337" t="str">
        <f t="shared" si="111"/>
        <v/>
      </c>
      <c r="BI113" s="338" t="str">
        <f t="shared" si="112"/>
        <v/>
      </c>
      <c r="BJ113" s="338" t="str">
        <f t="shared" si="113"/>
        <v/>
      </c>
      <c r="BK113" s="476" t="str">
        <f t="shared" si="114"/>
        <v/>
      </c>
      <c r="BL113" s="339" t="str">
        <f t="shared" si="121"/>
        <v/>
      </c>
      <c r="BM113" s="128" t="str">
        <f t="shared" si="122"/>
        <v/>
      </c>
      <c r="BN113" s="129" t="str">
        <f t="shared" si="123"/>
        <v/>
      </c>
      <c r="BO113" s="130" t="str">
        <f t="shared" si="124"/>
        <v/>
      </c>
      <c r="BP113" s="128" t="str">
        <f t="shared" si="125"/>
        <v/>
      </c>
      <c r="BQ113" s="129" t="str">
        <f t="shared" si="126"/>
        <v/>
      </c>
      <c r="BR113" s="130" t="str">
        <f t="shared" si="127"/>
        <v/>
      </c>
      <c r="BS113" s="128" t="str">
        <f t="shared" si="128"/>
        <v/>
      </c>
      <c r="BT113" s="133" t="str">
        <f t="shared" si="129"/>
        <v/>
      </c>
      <c r="BU113" s="338" t="str">
        <f t="shared" si="115"/>
        <v/>
      </c>
      <c r="BV113" s="338" t="str">
        <f t="shared" si="116"/>
        <v/>
      </c>
      <c r="BW113" s="338" t="str">
        <f t="shared" si="117"/>
        <v/>
      </c>
      <c r="BX113" s="340" t="str">
        <f t="shared" si="118"/>
        <v/>
      </c>
      <c r="BY113" s="341" t="str">
        <f t="shared" si="119"/>
        <v/>
      </c>
    </row>
    <row r="114" spans="1:77" s="5" customFormat="1" ht="15.6" x14ac:dyDescent="0.3">
      <c r="A114" s="134">
        <v>93</v>
      </c>
      <c r="B114" s="323"/>
      <c r="C114" s="22"/>
      <c r="D114" s="696"/>
      <c r="E114" s="698"/>
      <c r="F114" s="700"/>
      <c r="G114" s="48"/>
      <c r="H114" s="324"/>
      <c r="I114" s="324"/>
      <c r="J114" s="325"/>
      <c r="K114" s="326"/>
      <c r="L114" s="38" t="str">
        <f t="shared" si="65"/>
        <v/>
      </c>
      <c r="M114" s="38" t="str">
        <f t="shared" si="66"/>
        <v/>
      </c>
      <c r="N114" s="38" t="str">
        <f t="shared" si="67"/>
        <v/>
      </c>
      <c r="O114" s="39" t="str">
        <f t="shared" si="68"/>
        <v/>
      </c>
      <c r="P114" s="40" t="str">
        <f t="shared" si="120"/>
        <v/>
      </c>
      <c r="Q114" s="75" t="str">
        <f t="shared" si="69"/>
        <v/>
      </c>
      <c r="R114" s="327" t="str">
        <f t="shared" si="70"/>
        <v/>
      </c>
      <c r="S114" s="40" t="str">
        <f t="shared" si="71"/>
        <v/>
      </c>
      <c r="T114" s="75" t="str">
        <f t="shared" si="72"/>
        <v/>
      </c>
      <c r="U114" s="327" t="str">
        <f t="shared" si="73"/>
        <v/>
      </c>
      <c r="V114" s="40" t="str">
        <f t="shared" si="74"/>
        <v/>
      </c>
      <c r="W114" s="75" t="str">
        <f t="shared" si="75"/>
        <v/>
      </c>
      <c r="X114" s="41" t="str">
        <f t="shared" si="76"/>
        <v/>
      </c>
      <c r="Y114" s="41" t="str">
        <f t="shared" si="77"/>
        <v/>
      </c>
      <c r="Z114" s="41" t="str">
        <f t="shared" si="78"/>
        <v/>
      </c>
      <c r="AA114" s="42" t="str">
        <f t="shared" si="79"/>
        <v/>
      </c>
      <c r="AB114" s="328">
        <f t="shared" si="80"/>
        <v>0</v>
      </c>
      <c r="AC114" s="328" t="str">
        <f t="shared" si="81"/>
        <v/>
      </c>
      <c r="AD114" s="328" t="str">
        <f t="shared" si="82"/>
        <v/>
      </c>
      <c r="AE114" s="329" t="str">
        <f t="shared" si="83"/>
        <v/>
      </c>
      <c r="AF114" s="329" t="str">
        <f t="shared" si="84"/>
        <v/>
      </c>
      <c r="AG114" s="330" t="str">
        <f t="shared" si="85"/>
        <v/>
      </c>
      <c r="AH114" s="329" t="str">
        <f t="shared" si="86"/>
        <v/>
      </c>
      <c r="AI114" s="329" t="str">
        <f t="shared" si="87"/>
        <v/>
      </c>
      <c r="AJ114" s="330" t="str">
        <f t="shared" si="88"/>
        <v/>
      </c>
      <c r="AK114" s="329" t="str">
        <f t="shared" si="89"/>
        <v/>
      </c>
      <c r="AL114" s="329" t="str">
        <f t="shared" si="90"/>
        <v/>
      </c>
      <c r="AM114" s="330" t="str">
        <f t="shared" si="91"/>
        <v/>
      </c>
      <c r="AN114" s="331" t="str">
        <f t="shared" si="92"/>
        <v/>
      </c>
      <c r="AO114" s="332" t="str">
        <f t="shared" si="93"/>
        <v/>
      </c>
      <c r="AP114" s="329" t="str">
        <f t="shared" si="94"/>
        <v/>
      </c>
      <c r="AQ114" s="330" t="str">
        <f t="shared" si="95"/>
        <v/>
      </c>
      <c r="AR114" s="332" t="str">
        <f t="shared" si="96"/>
        <v/>
      </c>
      <c r="AS114" s="329" t="str">
        <f t="shared" si="97"/>
        <v/>
      </c>
      <c r="AT114" s="330" t="str">
        <f t="shared" si="98"/>
        <v/>
      </c>
      <c r="AU114" s="332" t="str">
        <f t="shared" si="99"/>
        <v/>
      </c>
      <c r="AV114" s="329" t="str">
        <f t="shared" si="100"/>
        <v/>
      </c>
      <c r="AW114" s="330" t="str">
        <f t="shared" si="101"/>
        <v/>
      </c>
      <c r="AX114" s="333"/>
      <c r="AY114" s="330" t="str">
        <f t="shared" si="102"/>
        <v/>
      </c>
      <c r="AZ114" s="330" t="str">
        <f t="shared" si="103"/>
        <v/>
      </c>
      <c r="BA114" s="334" t="str">
        <f t="shared" si="104"/>
        <v/>
      </c>
      <c r="BB114" s="335" t="str">
        <f t="shared" si="105"/>
        <v/>
      </c>
      <c r="BC114" s="336" t="str">
        <f t="shared" si="106"/>
        <v/>
      </c>
      <c r="BD114" s="334" t="str">
        <f t="shared" si="107"/>
        <v/>
      </c>
      <c r="BE114" s="335" t="str">
        <f t="shared" si="108"/>
        <v/>
      </c>
      <c r="BF114" s="336" t="str">
        <f t="shared" si="109"/>
        <v/>
      </c>
      <c r="BG114" s="334" t="str">
        <f t="shared" si="110"/>
        <v/>
      </c>
      <c r="BH114" s="337" t="str">
        <f t="shared" si="111"/>
        <v/>
      </c>
      <c r="BI114" s="338" t="str">
        <f t="shared" si="112"/>
        <v/>
      </c>
      <c r="BJ114" s="338" t="str">
        <f t="shared" si="113"/>
        <v/>
      </c>
      <c r="BK114" s="476" t="str">
        <f t="shared" si="114"/>
        <v/>
      </c>
      <c r="BL114" s="339" t="str">
        <f t="shared" si="121"/>
        <v/>
      </c>
      <c r="BM114" s="128" t="str">
        <f t="shared" si="122"/>
        <v/>
      </c>
      <c r="BN114" s="129" t="str">
        <f t="shared" si="123"/>
        <v/>
      </c>
      <c r="BO114" s="130" t="str">
        <f t="shared" si="124"/>
        <v/>
      </c>
      <c r="BP114" s="128" t="str">
        <f t="shared" si="125"/>
        <v/>
      </c>
      <c r="BQ114" s="129" t="str">
        <f t="shared" si="126"/>
        <v/>
      </c>
      <c r="BR114" s="130" t="str">
        <f t="shared" si="127"/>
        <v/>
      </c>
      <c r="BS114" s="128" t="str">
        <f t="shared" si="128"/>
        <v/>
      </c>
      <c r="BT114" s="133" t="str">
        <f t="shared" si="129"/>
        <v/>
      </c>
      <c r="BU114" s="338" t="str">
        <f t="shared" si="115"/>
        <v/>
      </c>
      <c r="BV114" s="338" t="str">
        <f t="shared" si="116"/>
        <v/>
      </c>
      <c r="BW114" s="338" t="str">
        <f t="shared" si="117"/>
        <v/>
      </c>
      <c r="BX114" s="340" t="str">
        <f t="shared" si="118"/>
        <v/>
      </c>
      <c r="BY114" s="341" t="str">
        <f t="shared" si="119"/>
        <v/>
      </c>
    </row>
    <row r="115" spans="1:77" s="5" customFormat="1" ht="15.6" x14ac:dyDescent="0.3">
      <c r="A115" s="134">
        <v>94</v>
      </c>
      <c r="B115" s="323"/>
      <c r="C115" s="22"/>
      <c r="D115" s="696"/>
      <c r="E115" s="698"/>
      <c r="F115" s="700"/>
      <c r="G115" s="48"/>
      <c r="H115" s="324"/>
      <c r="I115" s="324"/>
      <c r="J115" s="325"/>
      <c r="K115" s="326"/>
      <c r="L115" s="38" t="str">
        <f t="shared" si="65"/>
        <v/>
      </c>
      <c r="M115" s="38" t="str">
        <f t="shared" si="66"/>
        <v/>
      </c>
      <c r="N115" s="38" t="str">
        <f t="shared" si="67"/>
        <v/>
      </c>
      <c r="O115" s="39" t="str">
        <f t="shared" si="68"/>
        <v/>
      </c>
      <c r="P115" s="40" t="str">
        <f t="shared" si="120"/>
        <v/>
      </c>
      <c r="Q115" s="75" t="str">
        <f t="shared" si="69"/>
        <v/>
      </c>
      <c r="R115" s="327" t="str">
        <f t="shared" si="70"/>
        <v/>
      </c>
      <c r="S115" s="40" t="str">
        <f t="shared" si="71"/>
        <v/>
      </c>
      <c r="T115" s="75" t="str">
        <f t="shared" si="72"/>
        <v/>
      </c>
      <c r="U115" s="327" t="str">
        <f t="shared" si="73"/>
        <v/>
      </c>
      <c r="V115" s="40" t="str">
        <f t="shared" si="74"/>
        <v/>
      </c>
      <c r="W115" s="75" t="str">
        <f t="shared" si="75"/>
        <v/>
      </c>
      <c r="X115" s="41" t="str">
        <f t="shared" si="76"/>
        <v/>
      </c>
      <c r="Y115" s="41" t="str">
        <f t="shared" si="77"/>
        <v/>
      </c>
      <c r="Z115" s="41" t="str">
        <f t="shared" si="78"/>
        <v/>
      </c>
      <c r="AA115" s="42" t="str">
        <f t="shared" si="79"/>
        <v/>
      </c>
      <c r="AB115" s="328">
        <f t="shared" si="80"/>
        <v>0</v>
      </c>
      <c r="AC115" s="328" t="str">
        <f t="shared" si="81"/>
        <v/>
      </c>
      <c r="AD115" s="328" t="str">
        <f t="shared" si="82"/>
        <v/>
      </c>
      <c r="AE115" s="329" t="str">
        <f t="shared" si="83"/>
        <v/>
      </c>
      <c r="AF115" s="329" t="str">
        <f t="shared" si="84"/>
        <v/>
      </c>
      <c r="AG115" s="330" t="str">
        <f t="shared" si="85"/>
        <v/>
      </c>
      <c r="AH115" s="329" t="str">
        <f t="shared" si="86"/>
        <v/>
      </c>
      <c r="AI115" s="329" t="str">
        <f t="shared" si="87"/>
        <v/>
      </c>
      <c r="AJ115" s="330" t="str">
        <f t="shared" si="88"/>
        <v/>
      </c>
      <c r="AK115" s="329" t="str">
        <f t="shared" si="89"/>
        <v/>
      </c>
      <c r="AL115" s="329" t="str">
        <f t="shared" si="90"/>
        <v/>
      </c>
      <c r="AM115" s="330" t="str">
        <f t="shared" si="91"/>
        <v/>
      </c>
      <c r="AN115" s="331" t="str">
        <f t="shared" si="92"/>
        <v/>
      </c>
      <c r="AO115" s="332" t="str">
        <f t="shared" si="93"/>
        <v/>
      </c>
      <c r="AP115" s="329" t="str">
        <f t="shared" si="94"/>
        <v/>
      </c>
      <c r="AQ115" s="330" t="str">
        <f t="shared" si="95"/>
        <v/>
      </c>
      <c r="AR115" s="332" t="str">
        <f t="shared" si="96"/>
        <v/>
      </c>
      <c r="AS115" s="329" t="str">
        <f t="shared" si="97"/>
        <v/>
      </c>
      <c r="AT115" s="330" t="str">
        <f t="shared" si="98"/>
        <v/>
      </c>
      <c r="AU115" s="332" t="str">
        <f t="shared" si="99"/>
        <v/>
      </c>
      <c r="AV115" s="329" t="str">
        <f t="shared" si="100"/>
        <v/>
      </c>
      <c r="AW115" s="330" t="str">
        <f t="shared" si="101"/>
        <v/>
      </c>
      <c r="AX115" s="333"/>
      <c r="AY115" s="330" t="str">
        <f t="shared" si="102"/>
        <v/>
      </c>
      <c r="AZ115" s="330" t="str">
        <f t="shared" si="103"/>
        <v/>
      </c>
      <c r="BA115" s="334" t="str">
        <f t="shared" si="104"/>
        <v/>
      </c>
      <c r="BB115" s="335" t="str">
        <f t="shared" si="105"/>
        <v/>
      </c>
      <c r="BC115" s="336" t="str">
        <f t="shared" si="106"/>
        <v/>
      </c>
      <c r="BD115" s="334" t="str">
        <f t="shared" si="107"/>
        <v/>
      </c>
      <c r="BE115" s="335" t="str">
        <f t="shared" si="108"/>
        <v/>
      </c>
      <c r="BF115" s="336" t="str">
        <f t="shared" si="109"/>
        <v/>
      </c>
      <c r="BG115" s="334" t="str">
        <f t="shared" si="110"/>
        <v/>
      </c>
      <c r="BH115" s="337" t="str">
        <f t="shared" si="111"/>
        <v/>
      </c>
      <c r="BI115" s="338" t="str">
        <f t="shared" si="112"/>
        <v/>
      </c>
      <c r="BJ115" s="338" t="str">
        <f t="shared" si="113"/>
        <v/>
      </c>
      <c r="BK115" s="476" t="str">
        <f t="shared" si="114"/>
        <v/>
      </c>
      <c r="BL115" s="339" t="str">
        <f t="shared" si="121"/>
        <v/>
      </c>
      <c r="BM115" s="128" t="str">
        <f t="shared" si="122"/>
        <v/>
      </c>
      <c r="BN115" s="129" t="str">
        <f t="shared" si="123"/>
        <v/>
      </c>
      <c r="BO115" s="130" t="str">
        <f t="shared" si="124"/>
        <v/>
      </c>
      <c r="BP115" s="128" t="str">
        <f t="shared" si="125"/>
        <v/>
      </c>
      <c r="BQ115" s="129" t="str">
        <f t="shared" si="126"/>
        <v/>
      </c>
      <c r="BR115" s="130" t="str">
        <f t="shared" si="127"/>
        <v/>
      </c>
      <c r="BS115" s="128" t="str">
        <f t="shared" si="128"/>
        <v/>
      </c>
      <c r="BT115" s="133" t="str">
        <f t="shared" si="129"/>
        <v/>
      </c>
      <c r="BU115" s="338" t="str">
        <f t="shared" si="115"/>
        <v/>
      </c>
      <c r="BV115" s="338" t="str">
        <f t="shared" si="116"/>
        <v/>
      </c>
      <c r="BW115" s="338" t="str">
        <f t="shared" si="117"/>
        <v/>
      </c>
      <c r="BX115" s="340" t="str">
        <f t="shared" si="118"/>
        <v/>
      </c>
      <c r="BY115" s="341" t="str">
        <f t="shared" si="119"/>
        <v/>
      </c>
    </row>
    <row r="116" spans="1:77" s="5" customFormat="1" ht="15.6" x14ac:dyDescent="0.3">
      <c r="A116" s="134">
        <v>95</v>
      </c>
      <c r="B116" s="323"/>
      <c r="C116" s="22"/>
      <c r="D116" s="696"/>
      <c r="E116" s="698"/>
      <c r="F116" s="700"/>
      <c r="G116" s="48"/>
      <c r="H116" s="324"/>
      <c r="I116" s="324"/>
      <c r="J116" s="325"/>
      <c r="K116" s="326"/>
      <c r="L116" s="38" t="str">
        <f t="shared" si="65"/>
        <v/>
      </c>
      <c r="M116" s="38" t="str">
        <f t="shared" si="66"/>
        <v/>
      </c>
      <c r="N116" s="38" t="str">
        <f t="shared" si="67"/>
        <v/>
      </c>
      <c r="O116" s="39" t="str">
        <f t="shared" si="68"/>
        <v/>
      </c>
      <c r="P116" s="40" t="str">
        <f t="shared" si="120"/>
        <v/>
      </c>
      <c r="Q116" s="75" t="str">
        <f t="shared" si="69"/>
        <v/>
      </c>
      <c r="R116" s="327" t="str">
        <f t="shared" si="70"/>
        <v/>
      </c>
      <c r="S116" s="40" t="str">
        <f t="shared" si="71"/>
        <v/>
      </c>
      <c r="T116" s="75" t="str">
        <f t="shared" si="72"/>
        <v/>
      </c>
      <c r="U116" s="327" t="str">
        <f t="shared" si="73"/>
        <v/>
      </c>
      <c r="V116" s="40" t="str">
        <f t="shared" si="74"/>
        <v/>
      </c>
      <c r="W116" s="75" t="str">
        <f t="shared" si="75"/>
        <v/>
      </c>
      <c r="X116" s="41" t="str">
        <f t="shared" si="76"/>
        <v/>
      </c>
      <c r="Y116" s="41" t="str">
        <f t="shared" si="77"/>
        <v/>
      </c>
      <c r="Z116" s="41" t="str">
        <f t="shared" si="78"/>
        <v/>
      </c>
      <c r="AA116" s="42" t="str">
        <f t="shared" si="79"/>
        <v/>
      </c>
      <c r="AB116" s="328">
        <f t="shared" si="80"/>
        <v>0</v>
      </c>
      <c r="AC116" s="328" t="str">
        <f t="shared" si="81"/>
        <v/>
      </c>
      <c r="AD116" s="328" t="str">
        <f t="shared" si="82"/>
        <v/>
      </c>
      <c r="AE116" s="329" t="str">
        <f t="shared" si="83"/>
        <v/>
      </c>
      <c r="AF116" s="329" t="str">
        <f t="shared" si="84"/>
        <v/>
      </c>
      <c r="AG116" s="330" t="str">
        <f t="shared" si="85"/>
        <v/>
      </c>
      <c r="AH116" s="329" t="str">
        <f t="shared" si="86"/>
        <v/>
      </c>
      <c r="AI116" s="329" t="str">
        <f t="shared" si="87"/>
        <v/>
      </c>
      <c r="AJ116" s="330" t="str">
        <f t="shared" si="88"/>
        <v/>
      </c>
      <c r="AK116" s="329" t="str">
        <f t="shared" si="89"/>
        <v/>
      </c>
      <c r="AL116" s="329" t="str">
        <f t="shared" si="90"/>
        <v/>
      </c>
      <c r="AM116" s="330" t="str">
        <f t="shared" si="91"/>
        <v/>
      </c>
      <c r="AN116" s="331" t="str">
        <f t="shared" si="92"/>
        <v/>
      </c>
      <c r="AO116" s="332" t="str">
        <f t="shared" si="93"/>
        <v/>
      </c>
      <c r="AP116" s="329" t="str">
        <f t="shared" si="94"/>
        <v/>
      </c>
      <c r="AQ116" s="330" t="str">
        <f t="shared" si="95"/>
        <v/>
      </c>
      <c r="AR116" s="332" t="str">
        <f t="shared" si="96"/>
        <v/>
      </c>
      <c r="AS116" s="329" t="str">
        <f t="shared" si="97"/>
        <v/>
      </c>
      <c r="AT116" s="330" t="str">
        <f t="shared" si="98"/>
        <v/>
      </c>
      <c r="AU116" s="332" t="str">
        <f t="shared" si="99"/>
        <v/>
      </c>
      <c r="AV116" s="329" t="str">
        <f t="shared" si="100"/>
        <v/>
      </c>
      <c r="AW116" s="330" t="str">
        <f t="shared" si="101"/>
        <v/>
      </c>
      <c r="AX116" s="333"/>
      <c r="AY116" s="330" t="str">
        <f t="shared" si="102"/>
        <v/>
      </c>
      <c r="AZ116" s="330" t="str">
        <f t="shared" si="103"/>
        <v/>
      </c>
      <c r="BA116" s="334" t="str">
        <f t="shared" si="104"/>
        <v/>
      </c>
      <c r="BB116" s="335" t="str">
        <f t="shared" si="105"/>
        <v/>
      </c>
      <c r="BC116" s="336" t="str">
        <f t="shared" si="106"/>
        <v/>
      </c>
      <c r="BD116" s="334" t="str">
        <f t="shared" si="107"/>
        <v/>
      </c>
      <c r="BE116" s="335" t="str">
        <f t="shared" si="108"/>
        <v/>
      </c>
      <c r="BF116" s="336" t="str">
        <f t="shared" si="109"/>
        <v/>
      </c>
      <c r="BG116" s="334" t="str">
        <f t="shared" si="110"/>
        <v/>
      </c>
      <c r="BH116" s="337" t="str">
        <f t="shared" si="111"/>
        <v/>
      </c>
      <c r="BI116" s="338" t="str">
        <f t="shared" si="112"/>
        <v/>
      </c>
      <c r="BJ116" s="338" t="str">
        <f t="shared" si="113"/>
        <v/>
      </c>
      <c r="BK116" s="476" t="str">
        <f t="shared" si="114"/>
        <v/>
      </c>
      <c r="BL116" s="339" t="str">
        <f t="shared" si="121"/>
        <v/>
      </c>
      <c r="BM116" s="128" t="str">
        <f t="shared" si="122"/>
        <v/>
      </c>
      <c r="BN116" s="129" t="str">
        <f t="shared" si="123"/>
        <v/>
      </c>
      <c r="BO116" s="130" t="str">
        <f t="shared" si="124"/>
        <v/>
      </c>
      <c r="BP116" s="128" t="str">
        <f t="shared" si="125"/>
        <v/>
      </c>
      <c r="BQ116" s="129" t="str">
        <f t="shared" si="126"/>
        <v/>
      </c>
      <c r="BR116" s="130" t="str">
        <f t="shared" si="127"/>
        <v/>
      </c>
      <c r="BS116" s="128" t="str">
        <f t="shared" si="128"/>
        <v/>
      </c>
      <c r="BT116" s="133" t="str">
        <f t="shared" si="129"/>
        <v/>
      </c>
      <c r="BU116" s="338" t="str">
        <f t="shared" si="115"/>
        <v/>
      </c>
      <c r="BV116" s="338" t="str">
        <f t="shared" si="116"/>
        <v/>
      </c>
      <c r="BW116" s="338" t="str">
        <f t="shared" si="117"/>
        <v/>
      </c>
      <c r="BX116" s="340" t="str">
        <f t="shared" si="118"/>
        <v/>
      </c>
      <c r="BY116" s="341" t="str">
        <f t="shared" si="119"/>
        <v/>
      </c>
    </row>
    <row r="117" spans="1:77" s="5" customFormat="1" ht="15.6" x14ac:dyDescent="0.3">
      <c r="A117" s="134">
        <v>96</v>
      </c>
      <c r="B117" s="323"/>
      <c r="C117" s="22"/>
      <c r="D117" s="696"/>
      <c r="E117" s="698"/>
      <c r="F117" s="700"/>
      <c r="G117" s="48"/>
      <c r="H117" s="324"/>
      <c r="I117" s="324"/>
      <c r="J117" s="325"/>
      <c r="K117" s="326"/>
      <c r="L117" s="38" t="str">
        <f t="shared" si="65"/>
        <v/>
      </c>
      <c r="M117" s="38" t="str">
        <f t="shared" si="66"/>
        <v/>
      </c>
      <c r="N117" s="38" t="str">
        <f t="shared" si="67"/>
        <v/>
      </c>
      <c r="O117" s="39" t="str">
        <f t="shared" si="68"/>
        <v/>
      </c>
      <c r="P117" s="40" t="str">
        <f t="shared" si="120"/>
        <v/>
      </c>
      <c r="Q117" s="75" t="str">
        <f t="shared" si="69"/>
        <v/>
      </c>
      <c r="R117" s="327" t="str">
        <f t="shared" si="70"/>
        <v/>
      </c>
      <c r="S117" s="40" t="str">
        <f t="shared" si="71"/>
        <v/>
      </c>
      <c r="T117" s="75" t="str">
        <f t="shared" si="72"/>
        <v/>
      </c>
      <c r="U117" s="327" t="str">
        <f t="shared" si="73"/>
        <v/>
      </c>
      <c r="V117" s="40" t="str">
        <f t="shared" si="74"/>
        <v/>
      </c>
      <c r="W117" s="75" t="str">
        <f t="shared" si="75"/>
        <v/>
      </c>
      <c r="X117" s="41" t="str">
        <f t="shared" si="76"/>
        <v/>
      </c>
      <c r="Y117" s="41" t="str">
        <f t="shared" si="77"/>
        <v/>
      </c>
      <c r="Z117" s="41" t="str">
        <f t="shared" si="78"/>
        <v/>
      </c>
      <c r="AA117" s="42" t="str">
        <f t="shared" si="79"/>
        <v/>
      </c>
      <c r="AB117" s="328">
        <f t="shared" si="80"/>
        <v>0</v>
      </c>
      <c r="AC117" s="328" t="str">
        <f t="shared" si="81"/>
        <v/>
      </c>
      <c r="AD117" s="328" t="str">
        <f t="shared" si="82"/>
        <v/>
      </c>
      <c r="AE117" s="329" t="str">
        <f t="shared" si="83"/>
        <v/>
      </c>
      <c r="AF117" s="329" t="str">
        <f t="shared" si="84"/>
        <v/>
      </c>
      <c r="AG117" s="330" t="str">
        <f t="shared" si="85"/>
        <v/>
      </c>
      <c r="AH117" s="329" t="str">
        <f t="shared" si="86"/>
        <v/>
      </c>
      <c r="AI117" s="329" t="str">
        <f t="shared" si="87"/>
        <v/>
      </c>
      <c r="AJ117" s="330" t="str">
        <f t="shared" si="88"/>
        <v/>
      </c>
      <c r="AK117" s="329" t="str">
        <f t="shared" si="89"/>
        <v/>
      </c>
      <c r="AL117" s="329" t="str">
        <f t="shared" si="90"/>
        <v/>
      </c>
      <c r="AM117" s="330" t="str">
        <f t="shared" si="91"/>
        <v/>
      </c>
      <c r="AN117" s="331" t="str">
        <f t="shared" si="92"/>
        <v/>
      </c>
      <c r="AO117" s="332" t="str">
        <f t="shared" si="93"/>
        <v/>
      </c>
      <c r="AP117" s="329" t="str">
        <f t="shared" si="94"/>
        <v/>
      </c>
      <c r="AQ117" s="330" t="str">
        <f t="shared" si="95"/>
        <v/>
      </c>
      <c r="AR117" s="332" t="str">
        <f t="shared" si="96"/>
        <v/>
      </c>
      <c r="AS117" s="329" t="str">
        <f t="shared" si="97"/>
        <v/>
      </c>
      <c r="AT117" s="330" t="str">
        <f t="shared" si="98"/>
        <v/>
      </c>
      <c r="AU117" s="332" t="str">
        <f t="shared" si="99"/>
        <v/>
      </c>
      <c r="AV117" s="329" t="str">
        <f t="shared" si="100"/>
        <v/>
      </c>
      <c r="AW117" s="330" t="str">
        <f t="shared" si="101"/>
        <v/>
      </c>
      <c r="AX117" s="333"/>
      <c r="AY117" s="330" t="str">
        <f t="shared" si="102"/>
        <v/>
      </c>
      <c r="AZ117" s="330" t="str">
        <f t="shared" si="103"/>
        <v/>
      </c>
      <c r="BA117" s="334" t="str">
        <f t="shared" si="104"/>
        <v/>
      </c>
      <c r="BB117" s="335" t="str">
        <f t="shared" si="105"/>
        <v/>
      </c>
      <c r="BC117" s="336" t="str">
        <f t="shared" si="106"/>
        <v/>
      </c>
      <c r="BD117" s="334" t="str">
        <f t="shared" si="107"/>
        <v/>
      </c>
      <c r="BE117" s="335" t="str">
        <f t="shared" si="108"/>
        <v/>
      </c>
      <c r="BF117" s="336" t="str">
        <f t="shared" si="109"/>
        <v/>
      </c>
      <c r="BG117" s="334" t="str">
        <f t="shared" si="110"/>
        <v/>
      </c>
      <c r="BH117" s="337" t="str">
        <f t="shared" si="111"/>
        <v/>
      </c>
      <c r="BI117" s="338" t="str">
        <f t="shared" si="112"/>
        <v/>
      </c>
      <c r="BJ117" s="338" t="str">
        <f t="shared" si="113"/>
        <v/>
      </c>
      <c r="BK117" s="476" t="str">
        <f t="shared" si="114"/>
        <v/>
      </c>
      <c r="BL117" s="339" t="str">
        <f t="shared" si="121"/>
        <v/>
      </c>
      <c r="BM117" s="128" t="str">
        <f t="shared" si="122"/>
        <v/>
      </c>
      <c r="BN117" s="129" t="str">
        <f t="shared" si="123"/>
        <v/>
      </c>
      <c r="BO117" s="130" t="str">
        <f t="shared" si="124"/>
        <v/>
      </c>
      <c r="BP117" s="128" t="str">
        <f t="shared" si="125"/>
        <v/>
      </c>
      <c r="BQ117" s="129" t="str">
        <f t="shared" si="126"/>
        <v/>
      </c>
      <c r="BR117" s="130" t="str">
        <f t="shared" si="127"/>
        <v/>
      </c>
      <c r="BS117" s="128" t="str">
        <f t="shared" si="128"/>
        <v/>
      </c>
      <c r="BT117" s="133" t="str">
        <f t="shared" si="129"/>
        <v/>
      </c>
      <c r="BU117" s="338" t="str">
        <f t="shared" si="115"/>
        <v/>
      </c>
      <c r="BV117" s="338" t="str">
        <f t="shared" si="116"/>
        <v/>
      </c>
      <c r="BW117" s="338" t="str">
        <f t="shared" si="117"/>
        <v/>
      </c>
      <c r="BX117" s="340" t="str">
        <f t="shared" si="118"/>
        <v/>
      </c>
      <c r="BY117" s="341" t="str">
        <f t="shared" si="119"/>
        <v/>
      </c>
    </row>
    <row r="118" spans="1:77" s="5" customFormat="1" ht="15.6" x14ac:dyDescent="0.3">
      <c r="A118" s="134">
        <v>97</v>
      </c>
      <c r="B118" s="323"/>
      <c r="C118" s="22"/>
      <c r="D118" s="696"/>
      <c r="E118" s="698"/>
      <c r="F118" s="700"/>
      <c r="G118" s="48"/>
      <c r="H118" s="324"/>
      <c r="I118" s="324"/>
      <c r="J118" s="325"/>
      <c r="K118" s="326"/>
      <c r="L118" s="38" t="str">
        <f t="shared" si="65"/>
        <v/>
      </c>
      <c r="M118" s="38" t="str">
        <f t="shared" si="66"/>
        <v/>
      </c>
      <c r="N118" s="38" t="str">
        <f t="shared" si="67"/>
        <v/>
      </c>
      <c r="O118" s="39" t="str">
        <f t="shared" si="68"/>
        <v/>
      </c>
      <c r="P118" s="40" t="str">
        <f t="shared" si="120"/>
        <v/>
      </c>
      <c r="Q118" s="75" t="str">
        <f t="shared" si="69"/>
        <v/>
      </c>
      <c r="R118" s="327" t="str">
        <f t="shared" si="70"/>
        <v/>
      </c>
      <c r="S118" s="40" t="str">
        <f t="shared" si="71"/>
        <v/>
      </c>
      <c r="T118" s="75" t="str">
        <f t="shared" si="72"/>
        <v/>
      </c>
      <c r="U118" s="327" t="str">
        <f t="shared" si="73"/>
        <v/>
      </c>
      <c r="V118" s="40" t="str">
        <f t="shared" si="74"/>
        <v/>
      </c>
      <c r="W118" s="75" t="str">
        <f t="shared" si="75"/>
        <v/>
      </c>
      <c r="X118" s="41" t="str">
        <f t="shared" si="76"/>
        <v/>
      </c>
      <c r="Y118" s="41" t="str">
        <f t="shared" si="77"/>
        <v/>
      </c>
      <c r="Z118" s="41" t="str">
        <f t="shared" si="78"/>
        <v/>
      </c>
      <c r="AA118" s="42" t="str">
        <f t="shared" si="79"/>
        <v/>
      </c>
      <c r="AB118" s="328">
        <f t="shared" si="80"/>
        <v>0</v>
      </c>
      <c r="AC118" s="328" t="str">
        <f t="shared" si="81"/>
        <v/>
      </c>
      <c r="AD118" s="328" t="str">
        <f t="shared" si="82"/>
        <v/>
      </c>
      <c r="AE118" s="329" t="str">
        <f t="shared" si="83"/>
        <v/>
      </c>
      <c r="AF118" s="329" t="str">
        <f t="shared" si="84"/>
        <v/>
      </c>
      <c r="AG118" s="330" t="str">
        <f t="shared" si="85"/>
        <v/>
      </c>
      <c r="AH118" s="329" t="str">
        <f t="shared" si="86"/>
        <v/>
      </c>
      <c r="AI118" s="329" t="str">
        <f t="shared" si="87"/>
        <v/>
      </c>
      <c r="AJ118" s="330" t="str">
        <f t="shared" si="88"/>
        <v/>
      </c>
      <c r="AK118" s="329" t="str">
        <f t="shared" si="89"/>
        <v/>
      </c>
      <c r="AL118" s="329" t="str">
        <f t="shared" si="90"/>
        <v/>
      </c>
      <c r="AM118" s="330" t="str">
        <f t="shared" si="91"/>
        <v/>
      </c>
      <c r="AN118" s="331" t="str">
        <f t="shared" si="92"/>
        <v/>
      </c>
      <c r="AO118" s="332" t="str">
        <f t="shared" si="93"/>
        <v/>
      </c>
      <c r="AP118" s="329" t="str">
        <f t="shared" si="94"/>
        <v/>
      </c>
      <c r="AQ118" s="330" t="str">
        <f t="shared" si="95"/>
        <v/>
      </c>
      <c r="AR118" s="332" t="str">
        <f t="shared" si="96"/>
        <v/>
      </c>
      <c r="AS118" s="329" t="str">
        <f t="shared" si="97"/>
        <v/>
      </c>
      <c r="AT118" s="330" t="str">
        <f t="shared" si="98"/>
        <v/>
      </c>
      <c r="AU118" s="332" t="str">
        <f t="shared" si="99"/>
        <v/>
      </c>
      <c r="AV118" s="329" t="str">
        <f t="shared" si="100"/>
        <v/>
      </c>
      <c r="AW118" s="330" t="str">
        <f t="shared" si="101"/>
        <v/>
      </c>
      <c r="AX118" s="333"/>
      <c r="AY118" s="330" t="str">
        <f t="shared" si="102"/>
        <v/>
      </c>
      <c r="AZ118" s="330" t="str">
        <f t="shared" si="103"/>
        <v/>
      </c>
      <c r="BA118" s="334" t="str">
        <f t="shared" si="104"/>
        <v/>
      </c>
      <c r="BB118" s="335" t="str">
        <f t="shared" si="105"/>
        <v/>
      </c>
      <c r="BC118" s="336" t="str">
        <f t="shared" si="106"/>
        <v/>
      </c>
      <c r="BD118" s="334" t="str">
        <f t="shared" si="107"/>
        <v/>
      </c>
      <c r="BE118" s="335" t="str">
        <f t="shared" si="108"/>
        <v/>
      </c>
      <c r="BF118" s="336" t="str">
        <f t="shared" si="109"/>
        <v/>
      </c>
      <c r="BG118" s="334" t="str">
        <f t="shared" si="110"/>
        <v/>
      </c>
      <c r="BH118" s="337" t="str">
        <f t="shared" si="111"/>
        <v/>
      </c>
      <c r="BI118" s="338" t="str">
        <f t="shared" si="112"/>
        <v/>
      </c>
      <c r="BJ118" s="338" t="str">
        <f t="shared" si="113"/>
        <v/>
      </c>
      <c r="BK118" s="476" t="str">
        <f t="shared" si="114"/>
        <v/>
      </c>
      <c r="BL118" s="339" t="str">
        <f t="shared" si="121"/>
        <v/>
      </c>
      <c r="BM118" s="128" t="str">
        <f t="shared" si="122"/>
        <v/>
      </c>
      <c r="BN118" s="129" t="str">
        <f t="shared" si="123"/>
        <v/>
      </c>
      <c r="BO118" s="130" t="str">
        <f t="shared" si="124"/>
        <v/>
      </c>
      <c r="BP118" s="128" t="str">
        <f t="shared" si="125"/>
        <v/>
      </c>
      <c r="BQ118" s="129" t="str">
        <f t="shared" si="126"/>
        <v/>
      </c>
      <c r="BR118" s="130" t="str">
        <f t="shared" si="127"/>
        <v/>
      </c>
      <c r="BS118" s="128" t="str">
        <f t="shared" si="128"/>
        <v/>
      </c>
      <c r="BT118" s="133" t="str">
        <f t="shared" si="129"/>
        <v/>
      </c>
      <c r="BU118" s="338" t="str">
        <f t="shared" si="115"/>
        <v/>
      </c>
      <c r="BV118" s="338" t="str">
        <f t="shared" si="116"/>
        <v/>
      </c>
      <c r="BW118" s="338" t="str">
        <f t="shared" si="117"/>
        <v/>
      </c>
      <c r="BX118" s="340" t="str">
        <f t="shared" si="118"/>
        <v/>
      </c>
      <c r="BY118" s="341" t="str">
        <f t="shared" si="119"/>
        <v/>
      </c>
    </row>
    <row r="119" spans="1:77" s="5" customFormat="1" ht="15.6" x14ac:dyDescent="0.3">
      <c r="A119" s="134">
        <v>98</v>
      </c>
      <c r="B119" s="323"/>
      <c r="C119" s="22"/>
      <c r="D119" s="696"/>
      <c r="E119" s="698"/>
      <c r="F119" s="700"/>
      <c r="G119" s="48"/>
      <c r="H119" s="324"/>
      <c r="I119" s="324"/>
      <c r="J119" s="325"/>
      <c r="K119" s="326"/>
      <c r="L119" s="38" t="str">
        <f t="shared" si="65"/>
        <v/>
      </c>
      <c r="M119" s="38" t="str">
        <f t="shared" si="66"/>
        <v/>
      </c>
      <c r="N119" s="38" t="str">
        <f t="shared" si="67"/>
        <v/>
      </c>
      <c r="O119" s="39" t="str">
        <f t="shared" si="68"/>
        <v/>
      </c>
      <c r="P119" s="40" t="str">
        <f t="shared" si="120"/>
        <v/>
      </c>
      <c r="Q119" s="75" t="str">
        <f t="shared" si="69"/>
        <v/>
      </c>
      <c r="R119" s="327" t="str">
        <f t="shared" si="70"/>
        <v/>
      </c>
      <c r="S119" s="40" t="str">
        <f t="shared" si="71"/>
        <v/>
      </c>
      <c r="T119" s="75" t="str">
        <f t="shared" si="72"/>
        <v/>
      </c>
      <c r="U119" s="327" t="str">
        <f t="shared" si="73"/>
        <v/>
      </c>
      <c r="V119" s="40" t="str">
        <f t="shared" si="74"/>
        <v/>
      </c>
      <c r="W119" s="75" t="str">
        <f t="shared" si="75"/>
        <v/>
      </c>
      <c r="X119" s="41" t="str">
        <f t="shared" si="76"/>
        <v/>
      </c>
      <c r="Y119" s="41" t="str">
        <f t="shared" si="77"/>
        <v/>
      </c>
      <c r="Z119" s="41" t="str">
        <f t="shared" si="78"/>
        <v/>
      </c>
      <c r="AA119" s="42" t="str">
        <f t="shared" si="79"/>
        <v/>
      </c>
      <c r="AB119" s="328">
        <f t="shared" si="80"/>
        <v>0</v>
      </c>
      <c r="AC119" s="328" t="str">
        <f t="shared" si="81"/>
        <v/>
      </c>
      <c r="AD119" s="328" t="str">
        <f t="shared" si="82"/>
        <v/>
      </c>
      <c r="AE119" s="329" t="str">
        <f t="shared" si="83"/>
        <v/>
      </c>
      <c r="AF119" s="329" t="str">
        <f t="shared" si="84"/>
        <v/>
      </c>
      <c r="AG119" s="330" t="str">
        <f t="shared" si="85"/>
        <v/>
      </c>
      <c r="AH119" s="329" t="str">
        <f t="shared" si="86"/>
        <v/>
      </c>
      <c r="AI119" s="329" t="str">
        <f t="shared" si="87"/>
        <v/>
      </c>
      <c r="AJ119" s="330" t="str">
        <f t="shared" si="88"/>
        <v/>
      </c>
      <c r="AK119" s="329" t="str">
        <f t="shared" si="89"/>
        <v/>
      </c>
      <c r="AL119" s="329" t="str">
        <f t="shared" si="90"/>
        <v/>
      </c>
      <c r="AM119" s="330" t="str">
        <f t="shared" si="91"/>
        <v/>
      </c>
      <c r="AN119" s="331" t="str">
        <f t="shared" si="92"/>
        <v/>
      </c>
      <c r="AO119" s="332" t="str">
        <f t="shared" si="93"/>
        <v/>
      </c>
      <c r="AP119" s="329" t="str">
        <f t="shared" si="94"/>
        <v/>
      </c>
      <c r="AQ119" s="330" t="str">
        <f t="shared" si="95"/>
        <v/>
      </c>
      <c r="AR119" s="332" t="str">
        <f t="shared" si="96"/>
        <v/>
      </c>
      <c r="AS119" s="329" t="str">
        <f t="shared" si="97"/>
        <v/>
      </c>
      <c r="AT119" s="330" t="str">
        <f t="shared" si="98"/>
        <v/>
      </c>
      <c r="AU119" s="332" t="str">
        <f t="shared" si="99"/>
        <v/>
      </c>
      <c r="AV119" s="329" t="str">
        <f t="shared" si="100"/>
        <v/>
      </c>
      <c r="AW119" s="330" t="str">
        <f t="shared" si="101"/>
        <v/>
      </c>
      <c r="AX119" s="333"/>
      <c r="AY119" s="330" t="str">
        <f t="shared" si="102"/>
        <v/>
      </c>
      <c r="AZ119" s="330" t="str">
        <f t="shared" si="103"/>
        <v/>
      </c>
      <c r="BA119" s="334" t="str">
        <f t="shared" si="104"/>
        <v/>
      </c>
      <c r="BB119" s="335" t="str">
        <f t="shared" si="105"/>
        <v/>
      </c>
      <c r="BC119" s="336" t="str">
        <f t="shared" si="106"/>
        <v/>
      </c>
      <c r="BD119" s="334" t="str">
        <f t="shared" si="107"/>
        <v/>
      </c>
      <c r="BE119" s="335" t="str">
        <f t="shared" si="108"/>
        <v/>
      </c>
      <c r="BF119" s="336" t="str">
        <f t="shared" si="109"/>
        <v/>
      </c>
      <c r="BG119" s="334" t="str">
        <f t="shared" si="110"/>
        <v/>
      </c>
      <c r="BH119" s="337" t="str">
        <f t="shared" si="111"/>
        <v/>
      </c>
      <c r="BI119" s="338" t="str">
        <f t="shared" si="112"/>
        <v/>
      </c>
      <c r="BJ119" s="338" t="str">
        <f t="shared" si="113"/>
        <v/>
      </c>
      <c r="BK119" s="476" t="str">
        <f t="shared" si="114"/>
        <v/>
      </c>
      <c r="BL119" s="339" t="str">
        <f t="shared" si="121"/>
        <v/>
      </c>
      <c r="BM119" s="128" t="str">
        <f t="shared" si="122"/>
        <v/>
      </c>
      <c r="BN119" s="129" t="str">
        <f t="shared" si="123"/>
        <v/>
      </c>
      <c r="BO119" s="130" t="str">
        <f t="shared" si="124"/>
        <v/>
      </c>
      <c r="BP119" s="128" t="str">
        <f t="shared" si="125"/>
        <v/>
      </c>
      <c r="BQ119" s="129" t="str">
        <f t="shared" si="126"/>
        <v/>
      </c>
      <c r="BR119" s="130" t="str">
        <f t="shared" si="127"/>
        <v/>
      </c>
      <c r="BS119" s="128" t="str">
        <f t="shared" si="128"/>
        <v/>
      </c>
      <c r="BT119" s="133" t="str">
        <f t="shared" si="129"/>
        <v/>
      </c>
      <c r="BU119" s="338" t="str">
        <f t="shared" si="115"/>
        <v/>
      </c>
      <c r="BV119" s="338" t="str">
        <f t="shared" si="116"/>
        <v/>
      </c>
      <c r="BW119" s="338" t="str">
        <f t="shared" si="117"/>
        <v/>
      </c>
      <c r="BX119" s="340" t="str">
        <f t="shared" si="118"/>
        <v/>
      </c>
      <c r="BY119" s="341" t="str">
        <f t="shared" si="119"/>
        <v/>
      </c>
    </row>
    <row r="120" spans="1:77" s="5" customFormat="1" ht="15.6" x14ac:dyDescent="0.3">
      <c r="A120" s="134">
        <v>99</v>
      </c>
      <c r="B120" s="323"/>
      <c r="C120" s="22"/>
      <c r="D120" s="696"/>
      <c r="E120" s="698"/>
      <c r="F120" s="700"/>
      <c r="G120" s="48"/>
      <c r="H120" s="324"/>
      <c r="I120" s="324"/>
      <c r="J120" s="325"/>
      <c r="K120" s="326"/>
      <c r="L120" s="38" t="str">
        <f t="shared" si="65"/>
        <v/>
      </c>
      <c r="M120" s="38" t="str">
        <f t="shared" si="66"/>
        <v/>
      </c>
      <c r="N120" s="38" t="str">
        <f t="shared" si="67"/>
        <v/>
      </c>
      <c r="O120" s="39" t="str">
        <f t="shared" si="68"/>
        <v/>
      </c>
      <c r="P120" s="40" t="str">
        <f t="shared" si="120"/>
        <v/>
      </c>
      <c r="Q120" s="75" t="str">
        <f t="shared" si="69"/>
        <v/>
      </c>
      <c r="R120" s="327" t="str">
        <f t="shared" si="70"/>
        <v/>
      </c>
      <c r="S120" s="40" t="str">
        <f t="shared" si="71"/>
        <v/>
      </c>
      <c r="T120" s="75" t="str">
        <f t="shared" si="72"/>
        <v/>
      </c>
      <c r="U120" s="327" t="str">
        <f t="shared" si="73"/>
        <v/>
      </c>
      <c r="V120" s="40" t="str">
        <f t="shared" si="74"/>
        <v/>
      </c>
      <c r="W120" s="75" t="str">
        <f t="shared" si="75"/>
        <v/>
      </c>
      <c r="X120" s="41" t="str">
        <f t="shared" si="76"/>
        <v/>
      </c>
      <c r="Y120" s="41" t="str">
        <f t="shared" si="77"/>
        <v/>
      </c>
      <c r="Z120" s="41" t="str">
        <f t="shared" si="78"/>
        <v/>
      </c>
      <c r="AA120" s="42" t="str">
        <f t="shared" si="79"/>
        <v/>
      </c>
      <c r="AB120" s="328">
        <f t="shared" si="80"/>
        <v>0</v>
      </c>
      <c r="AC120" s="328" t="str">
        <f t="shared" si="81"/>
        <v/>
      </c>
      <c r="AD120" s="328" t="str">
        <f t="shared" si="82"/>
        <v/>
      </c>
      <c r="AE120" s="329" t="str">
        <f t="shared" si="83"/>
        <v/>
      </c>
      <c r="AF120" s="329" t="str">
        <f t="shared" si="84"/>
        <v/>
      </c>
      <c r="AG120" s="330" t="str">
        <f t="shared" si="85"/>
        <v/>
      </c>
      <c r="AH120" s="329" t="str">
        <f t="shared" si="86"/>
        <v/>
      </c>
      <c r="AI120" s="329" t="str">
        <f t="shared" si="87"/>
        <v/>
      </c>
      <c r="AJ120" s="330" t="str">
        <f t="shared" si="88"/>
        <v/>
      </c>
      <c r="AK120" s="329" t="str">
        <f t="shared" si="89"/>
        <v/>
      </c>
      <c r="AL120" s="329" t="str">
        <f t="shared" si="90"/>
        <v/>
      </c>
      <c r="AM120" s="330" t="str">
        <f t="shared" si="91"/>
        <v/>
      </c>
      <c r="AN120" s="331" t="str">
        <f t="shared" si="92"/>
        <v/>
      </c>
      <c r="AO120" s="332" t="str">
        <f t="shared" si="93"/>
        <v/>
      </c>
      <c r="AP120" s="329" t="str">
        <f t="shared" si="94"/>
        <v/>
      </c>
      <c r="AQ120" s="330" t="str">
        <f t="shared" si="95"/>
        <v/>
      </c>
      <c r="AR120" s="332" t="str">
        <f t="shared" si="96"/>
        <v/>
      </c>
      <c r="AS120" s="329" t="str">
        <f t="shared" si="97"/>
        <v/>
      </c>
      <c r="AT120" s="330" t="str">
        <f t="shared" si="98"/>
        <v/>
      </c>
      <c r="AU120" s="332" t="str">
        <f t="shared" si="99"/>
        <v/>
      </c>
      <c r="AV120" s="329" t="str">
        <f t="shared" si="100"/>
        <v/>
      </c>
      <c r="AW120" s="330" t="str">
        <f t="shared" si="101"/>
        <v/>
      </c>
      <c r="AX120" s="333"/>
      <c r="AY120" s="330" t="str">
        <f t="shared" si="102"/>
        <v/>
      </c>
      <c r="AZ120" s="330" t="str">
        <f t="shared" si="103"/>
        <v/>
      </c>
      <c r="BA120" s="334" t="str">
        <f t="shared" si="104"/>
        <v/>
      </c>
      <c r="BB120" s="335" t="str">
        <f t="shared" si="105"/>
        <v/>
      </c>
      <c r="BC120" s="336" t="str">
        <f t="shared" si="106"/>
        <v/>
      </c>
      <c r="BD120" s="334" t="str">
        <f t="shared" si="107"/>
        <v/>
      </c>
      <c r="BE120" s="335" t="str">
        <f t="shared" si="108"/>
        <v/>
      </c>
      <c r="BF120" s="336" t="str">
        <f t="shared" si="109"/>
        <v/>
      </c>
      <c r="BG120" s="334" t="str">
        <f t="shared" si="110"/>
        <v/>
      </c>
      <c r="BH120" s="337" t="str">
        <f t="shared" si="111"/>
        <v/>
      </c>
      <c r="BI120" s="338" t="str">
        <f t="shared" si="112"/>
        <v/>
      </c>
      <c r="BJ120" s="338" t="str">
        <f t="shared" si="113"/>
        <v/>
      </c>
      <c r="BK120" s="476" t="str">
        <f t="shared" si="114"/>
        <v/>
      </c>
      <c r="BL120" s="339" t="str">
        <f t="shared" si="121"/>
        <v/>
      </c>
      <c r="BM120" s="128" t="str">
        <f t="shared" si="122"/>
        <v/>
      </c>
      <c r="BN120" s="129" t="str">
        <f t="shared" si="123"/>
        <v/>
      </c>
      <c r="BO120" s="130" t="str">
        <f t="shared" si="124"/>
        <v/>
      </c>
      <c r="BP120" s="128" t="str">
        <f t="shared" si="125"/>
        <v/>
      </c>
      <c r="BQ120" s="129" t="str">
        <f t="shared" si="126"/>
        <v/>
      </c>
      <c r="BR120" s="130" t="str">
        <f t="shared" si="127"/>
        <v/>
      </c>
      <c r="BS120" s="128" t="str">
        <f t="shared" si="128"/>
        <v/>
      </c>
      <c r="BT120" s="133" t="str">
        <f t="shared" si="129"/>
        <v/>
      </c>
      <c r="BU120" s="338" t="str">
        <f t="shared" si="115"/>
        <v/>
      </c>
      <c r="BV120" s="338" t="str">
        <f t="shared" si="116"/>
        <v/>
      </c>
      <c r="BW120" s="338" t="str">
        <f t="shared" si="117"/>
        <v/>
      </c>
      <c r="BX120" s="340" t="str">
        <f t="shared" si="118"/>
        <v/>
      </c>
      <c r="BY120" s="341" t="str">
        <f t="shared" si="119"/>
        <v/>
      </c>
    </row>
    <row r="121" spans="1:77" s="5" customFormat="1" ht="15.6" x14ac:dyDescent="0.3">
      <c r="A121" s="134">
        <v>100</v>
      </c>
      <c r="B121" s="323"/>
      <c r="C121" s="22"/>
      <c r="D121" s="696"/>
      <c r="E121" s="698"/>
      <c r="F121" s="700"/>
      <c r="G121" s="48"/>
      <c r="H121" s="324"/>
      <c r="I121" s="324"/>
      <c r="J121" s="325"/>
      <c r="K121" s="326"/>
      <c r="L121" s="38" t="str">
        <f t="shared" si="65"/>
        <v/>
      </c>
      <c r="M121" s="38" t="str">
        <f t="shared" si="66"/>
        <v/>
      </c>
      <c r="N121" s="38" t="str">
        <f t="shared" si="67"/>
        <v/>
      </c>
      <c r="O121" s="39" t="str">
        <f t="shared" si="68"/>
        <v/>
      </c>
      <c r="P121" s="40" t="str">
        <f t="shared" si="120"/>
        <v/>
      </c>
      <c r="Q121" s="75" t="str">
        <f t="shared" si="69"/>
        <v/>
      </c>
      <c r="R121" s="327" t="str">
        <f t="shared" si="70"/>
        <v/>
      </c>
      <c r="S121" s="40" t="str">
        <f t="shared" si="71"/>
        <v/>
      </c>
      <c r="T121" s="75" t="str">
        <f t="shared" si="72"/>
        <v/>
      </c>
      <c r="U121" s="327" t="str">
        <f t="shared" si="73"/>
        <v/>
      </c>
      <c r="V121" s="40" t="str">
        <f t="shared" si="74"/>
        <v/>
      </c>
      <c r="W121" s="75" t="str">
        <f t="shared" si="75"/>
        <v/>
      </c>
      <c r="X121" s="41" t="str">
        <f t="shared" si="76"/>
        <v/>
      </c>
      <c r="Y121" s="41" t="str">
        <f t="shared" si="77"/>
        <v/>
      </c>
      <c r="Z121" s="41" t="str">
        <f t="shared" si="78"/>
        <v/>
      </c>
      <c r="AA121" s="42" t="str">
        <f t="shared" si="79"/>
        <v/>
      </c>
      <c r="AB121" s="328">
        <f t="shared" si="80"/>
        <v>0</v>
      </c>
      <c r="AC121" s="328" t="str">
        <f t="shared" si="81"/>
        <v/>
      </c>
      <c r="AD121" s="328" t="str">
        <f t="shared" si="82"/>
        <v/>
      </c>
      <c r="AE121" s="329" t="str">
        <f t="shared" si="83"/>
        <v/>
      </c>
      <c r="AF121" s="329" t="str">
        <f t="shared" si="84"/>
        <v/>
      </c>
      <c r="AG121" s="330" t="str">
        <f t="shared" si="85"/>
        <v/>
      </c>
      <c r="AH121" s="329" t="str">
        <f t="shared" si="86"/>
        <v/>
      </c>
      <c r="AI121" s="329" t="str">
        <f t="shared" si="87"/>
        <v/>
      </c>
      <c r="AJ121" s="330" t="str">
        <f t="shared" si="88"/>
        <v/>
      </c>
      <c r="AK121" s="329" t="str">
        <f t="shared" si="89"/>
        <v/>
      </c>
      <c r="AL121" s="329" t="str">
        <f t="shared" si="90"/>
        <v/>
      </c>
      <c r="AM121" s="330" t="str">
        <f t="shared" si="91"/>
        <v/>
      </c>
      <c r="AN121" s="331" t="str">
        <f t="shared" si="92"/>
        <v/>
      </c>
      <c r="AO121" s="332" t="str">
        <f t="shared" si="93"/>
        <v/>
      </c>
      <c r="AP121" s="329" t="str">
        <f t="shared" si="94"/>
        <v/>
      </c>
      <c r="AQ121" s="330" t="str">
        <f t="shared" si="95"/>
        <v/>
      </c>
      <c r="AR121" s="332" t="str">
        <f t="shared" si="96"/>
        <v/>
      </c>
      <c r="AS121" s="329" t="str">
        <f t="shared" si="97"/>
        <v/>
      </c>
      <c r="AT121" s="330" t="str">
        <f t="shared" si="98"/>
        <v/>
      </c>
      <c r="AU121" s="332" t="str">
        <f t="shared" si="99"/>
        <v/>
      </c>
      <c r="AV121" s="329" t="str">
        <f t="shared" si="100"/>
        <v/>
      </c>
      <c r="AW121" s="330" t="str">
        <f t="shared" si="101"/>
        <v/>
      </c>
      <c r="AX121" s="333"/>
      <c r="AY121" s="330" t="str">
        <f t="shared" si="102"/>
        <v/>
      </c>
      <c r="AZ121" s="330" t="str">
        <f t="shared" si="103"/>
        <v/>
      </c>
      <c r="BA121" s="334" t="str">
        <f t="shared" si="104"/>
        <v/>
      </c>
      <c r="BB121" s="335" t="str">
        <f t="shared" si="105"/>
        <v/>
      </c>
      <c r="BC121" s="336" t="str">
        <f t="shared" si="106"/>
        <v/>
      </c>
      <c r="BD121" s="334" t="str">
        <f t="shared" si="107"/>
        <v/>
      </c>
      <c r="BE121" s="335" t="str">
        <f t="shared" si="108"/>
        <v/>
      </c>
      <c r="BF121" s="336" t="str">
        <f t="shared" si="109"/>
        <v/>
      </c>
      <c r="BG121" s="334" t="str">
        <f t="shared" si="110"/>
        <v/>
      </c>
      <c r="BH121" s="337" t="str">
        <f t="shared" si="111"/>
        <v/>
      </c>
      <c r="BI121" s="338" t="str">
        <f t="shared" si="112"/>
        <v/>
      </c>
      <c r="BJ121" s="338" t="str">
        <f t="shared" si="113"/>
        <v/>
      </c>
      <c r="BK121" s="476" t="str">
        <f t="shared" si="114"/>
        <v/>
      </c>
      <c r="BL121" s="339" t="str">
        <f t="shared" si="121"/>
        <v/>
      </c>
      <c r="BM121" s="128" t="str">
        <f t="shared" si="122"/>
        <v/>
      </c>
      <c r="BN121" s="129" t="str">
        <f t="shared" si="123"/>
        <v/>
      </c>
      <c r="BO121" s="130" t="str">
        <f t="shared" si="124"/>
        <v/>
      </c>
      <c r="BP121" s="128" t="str">
        <f t="shared" si="125"/>
        <v/>
      </c>
      <c r="BQ121" s="129" t="str">
        <f t="shared" si="126"/>
        <v/>
      </c>
      <c r="BR121" s="130" t="str">
        <f t="shared" si="127"/>
        <v/>
      </c>
      <c r="BS121" s="128" t="str">
        <f t="shared" si="128"/>
        <v/>
      </c>
      <c r="BT121" s="133" t="str">
        <f t="shared" si="129"/>
        <v/>
      </c>
      <c r="BU121" s="338" t="str">
        <f t="shared" si="115"/>
        <v/>
      </c>
      <c r="BV121" s="338" t="str">
        <f t="shared" si="116"/>
        <v/>
      </c>
      <c r="BW121" s="338" t="str">
        <f t="shared" si="117"/>
        <v/>
      </c>
      <c r="BX121" s="340" t="str">
        <f t="shared" si="118"/>
        <v/>
      </c>
      <c r="BY121" s="341" t="str">
        <f t="shared" si="119"/>
        <v/>
      </c>
    </row>
    <row r="122" spans="1:77" s="5" customFormat="1" ht="15.6" x14ac:dyDescent="0.3">
      <c r="A122" s="134">
        <v>101</v>
      </c>
      <c r="B122" s="323"/>
      <c r="C122" s="22"/>
      <c r="D122" s="696"/>
      <c r="E122" s="698"/>
      <c r="F122" s="700"/>
      <c r="G122" s="48"/>
      <c r="H122" s="324"/>
      <c r="I122" s="324"/>
      <c r="J122" s="325"/>
      <c r="K122" s="326"/>
      <c r="L122" s="38" t="str">
        <f t="shared" si="65"/>
        <v/>
      </c>
      <c r="M122" s="38" t="str">
        <f t="shared" si="66"/>
        <v/>
      </c>
      <c r="N122" s="38" t="str">
        <f t="shared" si="67"/>
        <v/>
      </c>
      <c r="O122" s="39" t="str">
        <f t="shared" si="68"/>
        <v/>
      </c>
      <c r="P122" s="40" t="str">
        <f t="shared" si="120"/>
        <v/>
      </c>
      <c r="Q122" s="75" t="str">
        <f t="shared" si="69"/>
        <v/>
      </c>
      <c r="R122" s="327" t="str">
        <f t="shared" si="70"/>
        <v/>
      </c>
      <c r="S122" s="40" t="str">
        <f t="shared" si="71"/>
        <v/>
      </c>
      <c r="T122" s="75" t="str">
        <f t="shared" si="72"/>
        <v/>
      </c>
      <c r="U122" s="327" t="str">
        <f t="shared" si="73"/>
        <v/>
      </c>
      <c r="V122" s="40" t="str">
        <f t="shared" si="74"/>
        <v/>
      </c>
      <c r="W122" s="75" t="str">
        <f t="shared" si="75"/>
        <v/>
      </c>
      <c r="X122" s="41" t="str">
        <f t="shared" si="76"/>
        <v/>
      </c>
      <c r="Y122" s="41" t="str">
        <f t="shared" si="77"/>
        <v/>
      </c>
      <c r="Z122" s="41" t="str">
        <f t="shared" si="78"/>
        <v/>
      </c>
      <c r="AA122" s="42" t="str">
        <f t="shared" si="79"/>
        <v/>
      </c>
      <c r="AB122" s="328">
        <f t="shared" si="80"/>
        <v>0</v>
      </c>
      <c r="AC122" s="328" t="str">
        <f t="shared" si="81"/>
        <v/>
      </c>
      <c r="AD122" s="328" t="str">
        <f t="shared" si="82"/>
        <v/>
      </c>
      <c r="AE122" s="329" t="str">
        <f t="shared" si="83"/>
        <v/>
      </c>
      <c r="AF122" s="329" t="str">
        <f t="shared" si="84"/>
        <v/>
      </c>
      <c r="AG122" s="330" t="str">
        <f t="shared" si="85"/>
        <v/>
      </c>
      <c r="AH122" s="329" t="str">
        <f t="shared" si="86"/>
        <v/>
      </c>
      <c r="AI122" s="329" t="str">
        <f t="shared" si="87"/>
        <v/>
      </c>
      <c r="AJ122" s="330" t="str">
        <f t="shared" si="88"/>
        <v/>
      </c>
      <c r="AK122" s="329" t="str">
        <f t="shared" si="89"/>
        <v/>
      </c>
      <c r="AL122" s="329" t="str">
        <f t="shared" si="90"/>
        <v/>
      </c>
      <c r="AM122" s="330" t="str">
        <f t="shared" si="91"/>
        <v/>
      </c>
      <c r="AN122" s="331" t="str">
        <f t="shared" si="92"/>
        <v/>
      </c>
      <c r="AO122" s="332" t="str">
        <f t="shared" si="93"/>
        <v/>
      </c>
      <c r="AP122" s="329" t="str">
        <f t="shared" si="94"/>
        <v/>
      </c>
      <c r="AQ122" s="330" t="str">
        <f t="shared" si="95"/>
        <v/>
      </c>
      <c r="AR122" s="332" t="str">
        <f t="shared" si="96"/>
        <v/>
      </c>
      <c r="AS122" s="329" t="str">
        <f t="shared" si="97"/>
        <v/>
      </c>
      <c r="AT122" s="330" t="str">
        <f t="shared" si="98"/>
        <v/>
      </c>
      <c r="AU122" s="332" t="str">
        <f t="shared" si="99"/>
        <v/>
      </c>
      <c r="AV122" s="329" t="str">
        <f t="shared" si="100"/>
        <v/>
      </c>
      <c r="AW122" s="330" t="str">
        <f t="shared" si="101"/>
        <v/>
      </c>
      <c r="AX122" s="333"/>
      <c r="AY122" s="330" t="str">
        <f t="shared" si="102"/>
        <v/>
      </c>
      <c r="AZ122" s="330" t="str">
        <f t="shared" si="103"/>
        <v/>
      </c>
      <c r="BA122" s="334" t="str">
        <f t="shared" si="104"/>
        <v/>
      </c>
      <c r="BB122" s="335" t="str">
        <f t="shared" si="105"/>
        <v/>
      </c>
      <c r="BC122" s="336" t="str">
        <f t="shared" si="106"/>
        <v/>
      </c>
      <c r="BD122" s="334" t="str">
        <f t="shared" si="107"/>
        <v/>
      </c>
      <c r="BE122" s="335" t="str">
        <f t="shared" si="108"/>
        <v/>
      </c>
      <c r="BF122" s="336" t="str">
        <f t="shared" si="109"/>
        <v/>
      </c>
      <c r="BG122" s="334" t="str">
        <f t="shared" si="110"/>
        <v/>
      </c>
      <c r="BH122" s="337" t="str">
        <f t="shared" si="111"/>
        <v/>
      </c>
      <c r="BI122" s="338" t="str">
        <f t="shared" si="112"/>
        <v/>
      </c>
      <c r="BJ122" s="338" t="str">
        <f t="shared" si="113"/>
        <v/>
      </c>
      <c r="BK122" s="476" t="str">
        <f t="shared" si="114"/>
        <v/>
      </c>
      <c r="BL122" s="339" t="str">
        <f t="shared" si="121"/>
        <v/>
      </c>
      <c r="BM122" s="128" t="str">
        <f t="shared" si="122"/>
        <v/>
      </c>
      <c r="BN122" s="129" t="str">
        <f t="shared" si="123"/>
        <v/>
      </c>
      <c r="BO122" s="130" t="str">
        <f t="shared" si="124"/>
        <v/>
      </c>
      <c r="BP122" s="128" t="str">
        <f t="shared" si="125"/>
        <v/>
      </c>
      <c r="BQ122" s="129" t="str">
        <f t="shared" si="126"/>
        <v/>
      </c>
      <c r="BR122" s="130" t="str">
        <f t="shared" si="127"/>
        <v/>
      </c>
      <c r="BS122" s="128" t="str">
        <f t="shared" si="128"/>
        <v/>
      </c>
      <c r="BT122" s="133" t="str">
        <f t="shared" si="129"/>
        <v/>
      </c>
      <c r="BU122" s="338" t="str">
        <f t="shared" si="115"/>
        <v/>
      </c>
      <c r="BV122" s="338" t="str">
        <f t="shared" si="116"/>
        <v/>
      </c>
      <c r="BW122" s="338" t="str">
        <f t="shared" si="117"/>
        <v/>
      </c>
      <c r="BX122" s="340" t="str">
        <f t="shared" si="118"/>
        <v/>
      </c>
      <c r="BY122" s="341" t="str">
        <f t="shared" si="119"/>
        <v/>
      </c>
    </row>
    <row r="123" spans="1:77" s="5" customFormat="1" ht="15.6" x14ac:dyDescent="0.3">
      <c r="A123" s="134">
        <v>102</v>
      </c>
      <c r="B123" s="323"/>
      <c r="C123" s="22"/>
      <c r="D123" s="696"/>
      <c r="E123" s="698"/>
      <c r="F123" s="700"/>
      <c r="G123" s="48"/>
      <c r="H123" s="324"/>
      <c r="I123" s="324"/>
      <c r="J123" s="325"/>
      <c r="K123" s="326"/>
      <c r="L123" s="38" t="str">
        <f t="shared" si="65"/>
        <v/>
      </c>
      <c r="M123" s="38" t="str">
        <f t="shared" si="66"/>
        <v/>
      </c>
      <c r="N123" s="38" t="str">
        <f t="shared" si="67"/>
        <v/>
      </c>
      <c r="O123" s="39" t="str">
        <f t="shared" si="68"/>
        <v/>
      </c>
      <c r="P123" s="40" t="str">
        <f t="shared" si="120"/>
        <v/>
      </c>
      <c r="Q123" s="75" t="str">
        <f t="shared" si="69"/>
        <v/>
      </c>
      <c r="R123" s="327" t="str">
        <f t="shared" si="70"/>
        <v/>
      </c>
      <c r="S123" s="40" t="str">
        <f t="shared" si="71"/>
        <v/>
      </c>
      <c r="T123" s="75" t="str">
        <f t="shared" si="72"/>
        <v/>
      </c>
      <c r="U123" s="327" t="str">
        <f t="shared" si="73"/>
        <v/>
      </c>
      <c r="V123" s="40" t="str">
        <f t="shared" si="74"/>
        <v/>
      </c>
      <c r="W123" s="75" t="str">
        <f t="shared" si="75"/>
        <v/>
      </c>
      <c r="X123" s="41" t="str">
        <f t="shared" si="76"/>
        <v/>
      </c>
      <c r="Y123" s="41" t="str">
        <f t="shared" si="77"/>
        <v/>
      </c>
      <c r="Z123" s="41" t="str">
        <f t="shared" si="78"/>
        <v/>
      </c>
      <c r="AA123" s="42" t="str">
        <f t="shared" si="79"/>
        <v/>
      </c>
      <c r="AB123" s="328">
        <f t="shared" si="80"/>
        <v>0</v>
      </c>
      <c r="AC123" s="328" t="str">
        <f t="shared" si="81"/>
        <v/>
      </c>
      <c r="AD123" s="328" t="str">
        <f t="shared" si="82"/>
        <v/>
      </c>
      <c r="AE123" s="329" t="str">
        <f t="shared" si="83"/>
        <v/>
      </c>
      <c r="AF123" s="329" t="str">
        <f t="shared" si="84"/>
        <v/>
      </c>
      <c r="AG123" s="330" t="str">
        <f t="shared" si="85"/>
        <v/>
      </c>
      <c r="AH123" s="329" t="str">
        <f t="shared" si="86"/>
        <v/>
      </c>
      <c r="AI123" s="329" t="str">
        <f t="shared" si="87"/>
        <v/>
      </c>
      <c r="AJ123" s="330" t="str">
        <f t="shared" si="88"/>
        <v/>
      </c>
      <c r="AK123" s="329" t="str">
        <f t="shared" si="89"/>
        <v/>
      </c>
      <c r="AL123" s="329" t="str">
        <f t="shared" si="90"/>
        <v/>
      </c>
      <c r="AM123" s="330" t="str">
        <f t="shared" si="91"/>
        <v/>
      </c>
      <c r="AN123" s="331" t="str">
        <f t="shared" si="92"/>
        <v/>
      </c>
      <c r="AO123" s="332" t="str">
        <f t="shared" si="93"/>
        <v/>
      </c>
      <c r="AP123" s="329" t="str">
        <f t="shared" si="94"/>
        <v/>
      </c>
      <c r="AQ123" s="330" t="str">
        <f t="shared" si="95"/>
        <v/>
      </c>
      <c r="AR123" s="332" t="str">
        <f t="shared" si="96"/>
        <v/>
      </c>
      <c r="AS123" s="329" t="str">
        <f t="shared" si="97"/>
        <v/>
      </c>
      <c r="AT123" s="330" t="str">
        <f t="shared" si="98"/>
        <v/>
      </c>
      <c r="AU123" s="332" t="str">
        <f t="shared" si="99"/>
        <v/>
      </c>
      <c r="AV123" s="329" t="str">
        <f t="shared" si="100"/>
        <v/>
      </c>
      <c r="AW123" s="330" t="str">
        <f t="shared" si="101"/>
        <v/>
      </c>
      <c r="AX123" s="333"/>
      <c r="AY123" s="330" t="str">
        <f t="shared" si="102"/>
        <v/>
      </c>
      <c r="AZ123" s="330" t="str">
        <f t="shared" si="103"/>
        <v/>
      </c>
      <c r="BA123" s="334" t="str">
        <f t="shared" si="104"/>
        <v/>
      </c>
      <c r="BB123" s="335" t="str">
        <f t="shared" si="105"/>
        <v/>
      </c>
      <c r="BC123" s="336" t="str">
        <f t="shared" si="106"/>
        <v/>
      </c>
      <c r="BD123" s="334" t="str">
        <f t="shared" si="107"/>
        <v/>
      </c>
      <c r="BE123" s="335" t="str">
        <f t="shared" si="108"/>
        <v/>
      </c>
      <c r="BF123" s="336" t="str">
        <f t="shared" si="109"/>
        <v/>
      </c>
      <c r="BG123" s="334" t="str">
        <f t="shared" si="110"/>
        <v/>
      </c>
      <c r="BH123" s="337" t="str">
        <f t="shared" si="111"/>
        <v/>
      </c>
      <c r="BI123" s="338" t="str">
        <f t="shared" si="112"/>
        <v/>
      </c>
      <c r="BJ123" s="338" t="str">
        <f t="shared" si="113"/>
        <v/>
      </c>
      <c r="BK123" s="476" t="str">
        <f t="shared" si="114"/>
        <v/>
      </c>
      <c r="BL123" s="339" t="str">
        <f t="shared" si="121"/>
        <v/>
      </c>
      <c r="BM123" s="128" t="str">
        <f t="shared" si="122"/>
        <v/>
      </c>
      <c r="BN123" s="129" t="str">
        <f t="shared" si="123"/>
        <v/>
      </c>
      <c r="BO123" s="130" t="str">
        <f t="shared" si="124"/>
        <v/>
      </c>
      <c r="BP123" s="128" t="str">
        <f t="shared" si="125"/>
        <v/>
      </c>
      <c r="BQ123" s="129" t="str">
        <f t="shared" si="126"/>
        <v/>
      </c>
      <c r="BR123" s="130" t="str">
        <f t="shared" si="127"/>
        <v/>
      </c>
      <c r="BS123" s="128" t="str">
        <f t="shared" si="128"/>
        <v/>
      </c>
      <c r="BT123" s="133" t="str">
        <f t="shared" si="129"/>
        <v/>
      </c>
      <c r="BU123" s="338" t="str">
        <f t="shared" si="115"/>
        <v/>
      </c>
      <c r="BV123" s="338" t="str">
        <f t="shared" si="116"/>
        <v/>
      </c>
      <c r="BW123" s="338" t="str">
        <f t="shared" si="117"/>
        <v/>
      </c>
      <c r="BX123" s="340" t="str">
        <f t="shared" si="118"/>
        <v/>
      </c>
      <c r="BY123" s="341" t="str">
        <f t="shared" si="119"/>
        <v/>
      </c>
    </row>
    <row r="124" spans="1:77" s="5" customFormat="1" ht="15.6" x14ac:dyDescent="0.3">
      <c r="A124" s="134">
        <v>103</v>
      </c>
      <c r="B124" s="323"/>
      <c r="C124" s="22"/>
      <c r="D124" s="696"/>
      <c r="E124" s="698"/>
      <c r="F124" s="700"/>
      <c r="G124" s="48"/>
      <c r="H124" s="324"/>
      <c r="I124" s="324"/>
      <c r="J124" s="325"/>
      <c r="K124" s="326"/>
      <c r="L124" s="38" t="str">
        <f t="shared" si="65"/>
        <v/>
      </c>
      <c r="M124" s="38" t="str">
        <f t="shared" si="66"/>
        <v/>
      </c>
      <c r="N124" s="38" t="str">
        <f t="shared" si="67"/>
        <v/>
      </c>
      <c r="O124" s="39" t="str">
        <f t="shared" si="68"/>
        <v/>
      </c>
      <c r="P124" s="40" t="str">
        <f t="shared" si="120"/>
        <v/>
      </c>
      <c r="Q124" s="75" t="str">
        <f t="shared" si="69"/>
        <v/>
      </c>
      <c r="R124" s="327" t="str">
        <f t="shared" si="70"/>
        <v/>
      </c>
      <c r="S124" s="40" t="str">
        <f t="shared" si="71"/>
        <v/>
      </c>
      <c r="T124" s="75" t="str">
        <f t="shared" si="72"/>
        <v/>
      </c>
      <c r="U124" s="327" t="str">
        <f t="shared" si="73"/>
        <v/>
      </c>
      <c r="V124" s="40" t="str">
        <f t="shared" si="74"/>
        <v/>
      </c>
      <c r="W124" s="75" t="str">
        <f t="shared" si="75"/>
        <v/>
      </c>
      <c r="X124" s="41" t="str">
        <f t="shared" si="76"/>
        <v/>
      </c>
      <c r="Y124" s="41" t="str">
        <f t="shared" si="77"/>
        <v/>
      </c>
      <c r="Z124" s="41" t="str">
        <f t="shared" si="78"/>
        <v/>
      </c>
      <c r="AA124" s="42" t="str">
        <f t="shared" si="79"/>
        <v/>
      </c>
      <c r="AB124" s="328">
        <f t="shared" si="80"/>
        <v>0</v>
      </c>
      <c r="AC124" s="328" t="str">
        <f t="shared" si="81"/>
        <v/>
      </c>
      <c r="AD124" s="328" t="str">
        <f t="shared" si="82"/>
        <v/>
      </c>
      <c r="AE124" s="329" t="str">
        <f t="shared" si="83"/>
        <v/>
      </c>
      <c r="AF124" s="329" t="str">
        <f t="shared" si="84"/>
        <v/>
      </c>
      <c r="AG124" s="330" t="str">
        <f t="shared" si="85"/>
        <v/>
      </c>
      <c r="AH124" s="329" t="str">
        <f t="shared" si="86"/>
        <v/>
      </c>
      <c r="AI124" s="329" t="str">
        <f t="shared" si="87"/>
        <v/>
      </c>
      <c r="AJ124" s="330" t="str">
        <f t="shared" si="88"/>
        <v/>
      </c>
      <c r="AK124" s="329" t="str">
        <f t="shared" si="89"/>
        <v/>
      </c>
      <c r="AL124" s="329" t="str">
        <f t="shared" si="90"/>
        <v/>
      </c>
      <c r="AM124" s="330" t="str">
        <f t="shared" si="91"/>
        <v/>
      </c>
      <c r="AN124" s="331" t="str">
        <f t="shared" si="92"/>
        <v/>
      </c>
      <c r="AO124" s="332" t="str">
        <f t="shared" si="93"/>
        <v/>
      </c>
      <c r="AP124" s="329" t="str">
        <f t="shared" si="94"/>
        <v/>
      </c>
      <c r="AQ124" s="330" t="str">
        <f t="shared" si="95"/>
        <v/>
      </c>
      <c r="AR124" s="332" t="str">
        <f t="shared" si="96"/>
        <v/>
      </c>
      <c r="AS124" s="329" t="str">
        <f t="shared" si="97"/>
        <v/>
      </c>
      <c r="AT124" s="330" t="str">
        <f t="shared" si="98"/>
        <v/>
      </c>
      <c r="AU124" s="332" t="str">
        <f t="shared" si="99"/>
        <v/>
      </c>
      <c r="AV124" s="329" t="str">
        <f t="shared" si="100"/>
        <v/>
      </c>
      <c r="AW124" s="330" t="str">
        <f t="shared" si="101"/>
        <v/>
      </c>
      <c r="AX124" s="333"/>
      <c r="AY124" s="330" t="str">
        <f t="shared" si="102"/>
        <v/>
      </c>
      <c r="AZ124" s="330" t="str">
        <f t="shared" si="103"/>
        <v/>
      </c>
      <c r="BA124" s="334" t="str">
        <f t="shared" si="104"/>
        <v/>
      </c>
      <c r="BB124" s="335" t="str">
        <f t="shared" si="105"/>
        <v/>
      </c>
      <c r="BC124" s="336" t="str">
        <f t="shared" si="106"/>
        <v/>
      </c>
      <c r="BD124" s="334" t="str">
        <f t="shared" si="107"/>
        <v/>
      </c>
      <c r="BE124" s="335" t="str">
        <f t="shared" si="108"/>
        <v/>
      </c>
      <c r="BF124" s="336" t="str">
        <f t="shared" si="109"/>
        <v/>
      </c>
      <c r="BG124" s="334" t="str">
        <f t="shared" si="110"/>
        <v/>
      </c>
      <c r="BH124" s="337" t="str">
        <f t="shared" si="111"/>
        <v/>
      </c>
      <c r="BI124" s="338" t="str">
        <f t="shared" si="112"/>
        <v/>
      </c>
      <c r="BJ124" s="338" t="str">
        <f t="shared" si="113"/>
        <v/>
      </c>
      <c r="BK124" s="476" t="str">
        <f t="shared" si="114"/>
        <v/>
      </c>
      <c r="BL124" s="339" t="str">
        <f t="shared" si="121"/>
        <v/>
      </c>
      <c r="BM124" s="128" t="str">
        <f t="shared" si="122"/>
        <v/>
      </c>
      <c r="BN124" s="129" t="str">
        <f t="shared" si="123"/>
        <v/>
      </c>
      <c r="BO124" s="130" t="str">
        <f t="shared" si="124"/>
        <v/>
      </c>
      <c r="BP124" s="128" t="str">
        <f t="shared" si="125"/>
        <v/>
      </c>
      <c r="BQ124" s="129" t="str">
        <f t="shared" si="126"/>
        <v/>
      </c>
      <c r="BR124" s="130" t="str">
        <f t="shared" si="127"/>
        <v/>
      </c>
      <c r="BS124" s="128" t="str">
        <f t="shared" si="128"/>
        <v/>
      </c>
      <c r="BT124" s="133" t="str">
        <f t="shared" si="129"/>
        <v/>
      </c>
      <c r="BU124" s="338" t="str">
        <f t="shared" si="115"/>
        <v/>
      </c>
      <c r="BV124" s="338" t="str">
        <f t="shared" si="116"/>
        <v/>
      </c>
      <c r="BW124" s="338" t="str">
        <f t="shared" si="117"/>
        <v/>
      </c>
      <c r="BX124" s="340" t="str">
        <f t="shared" si="118"/>
        <v/>
      </c>
      <c r="BY124" s="341" t="str">
        <f t="shared" si="119"/>
        <v/>
      </c>
    </row>
    <row r="125" spans="1:77" s="5" customFormat="1" ht="15.6" x14ac:dyDescent="0.3">
      <c r="A125" s="134">
        <v>104</v>
      </c>
      <c r="B125" s="323"/>
      <c r="C125" s="22"/>
      <c r="D125" s="696"/>
      <c r="E125" s="698"/>
      <c r="F125" s="700"/>
      <c r="G125" s="48"/>
      <c r="H125" s="324"/>
      <c r="I125" s="324"/>
      <c r="J125" s="325"/>
      <c r="K125" s="326"/>
      <c r="L125" s="38" t="str">
        <f t="shared" si="65"/>
        <v/>
      </c>
      <c r="M125" s="38" t="str">
        <f t="shared" si="66"/>
        <v/>
      </c>
      <c r="N125" s="38" t="str">
        <f t="shared" si="67"/>
        <v/>
      </c>
      <c r="O125" s="39" t="str">
        <f t="shared" si="68"/>
        <v/>
      </c>
      <c r="P125" s="40" t="str">
        <f t="shared" si="120"/>
        <v/>
      </c>
      <c r="Q125" s="75" t="str">
        <f t="shared" si="69"/>
        <v/>
      </c>
      <c r="R125" s="327" t="str">
        <f t="shared" si="70"/>
        <v/>
      </c>
      <c r="S125" s="40" t="str">
        <f t="shared" si="71"/>
        <v/>
      </c>
      <c r="T125" s="75" t="str">
        <f t="shared" si="72"/>
        <v/>
      </c>
      <c r="U125" s="327" t="str">
        <f t="shared" si="73"/>
        <v/>
      </c>
      <c r="V125" s="40" t="str">
        <f t="shared" si="74"/>
        <v/>
      </c>
      <c r="W125" s="75" t="str">
        <f t="shared" si="75"/>
        <v/>
      </c>
      <c r="X125" s="41" t="str">
        <f t="shared" si="76"/>
        <v/>
      </c>
      <c r="Y125" s="41" t="str">
        <f t="shared" si="77"/>
        <v/>
      </c>
      <c r="Z125" s="41" t="str">
        <f t="shared" si="78"/>
        <v/>
      </c>
      <c r="AA125" s="42" t="str">
        <f t="shared" si="79"/>
        <v/>
      </c>
      <c r="AB125" s="328">
        <f t="shared" si="80"/>
        <v>0</v>
      </c>
      <c r="AC125" s="328" t="str">
        <f t="shared" si="81"/>
        <v/>
      </c>
      <c r="AD125" s="328" t="str">
        <f t="shared" si="82"/>
        <v/>
      </c>
      <c r="AE125" s="329" t="str">
        <f t="shared" si="83"/>
        <v/>
      </c>
      <c r="AF125" s="329" t="str">
        <f t="shared" si="84"/>
        <v/>
      </c>
      <c r="AG125" s="330" t="str">
        <f t="shared" si="85"/>
        <v/>
      </c>
      <c r="AH125" s="329" t="str">
        <f t="shared" si="86"/>
        <v/>
      </c>
      <c r="AI125" s="329" t="str">
        <f t="shared" si="87"/>
        <v/>
      </c>
      <c r="AJ125" s="330" t="str">
        <f t="shared" si="88"/>
        <v/>
      </c>
      <c r="AK125" s="329" t="str">
        <f t="shared" si="89"/>
        <v/>
      </c>
      <c r="AL125" s="329" t="str">
        <f t="shared" si="90"/>
        <v/>
      </c>
      <c r="AM125" s="330" t="str">
        <f t="shared" si="91"/>
        <v/>
      </c>
      <c r="AN125" s="331" t="str">
        <f t="shared" si="92"/>
        <v/>
      </c>
      <c r="AO125" s="332" t="str">
        <f t="shared" si="93"/>
        <v/>
      </c>
      <c r="AP125" s="329" t="str">
        <f t="shared" si="94"/>
        <v/>
      </c>
      <c r="AQ125" s="330" t="str">
        <f t="shared" si="95"/>
        <v/>
      </c>
      <c r="AR125" s="332" t="str">
        <f t="shared" si="96"/>
        <v/>
      </c>
      <c r="AS125" s="329" t="str">
        <f t="shared" si="97"/>
        <v/>
      </c>
      <c r="AT125" s="330" t="str">
        <f t="shared" si="98"/>
        <v/>
      </c>
      <c r="AU125" s="332" t="str">
        <f t="shared" si="99"/>
        <v/>
      </c>
      <c r="AV125" s="329" t="str">
        <f t="shared" si="100"/>
        <v/>
      </c>
      <c r="AW125" s="330" t="str">
        <f t="shared" si="101"/>
        <v/>
      </c>
      <c r="AX125" s="333"/>
      <c r="AY125" s="330" t="str">
        <f t="shared" si="102"/>
        <v/>
      </c>
      <c r="AZ125" s="330" t="str">
        <f t="shared" si="103"/>
        <v/>
      </c>
      <c r="BA125" s="334" t="str">
        <f t="shared" si="104"/>
        <v/>
      </c>
      <c r="BB125" s="335" t="str">
        <f t="shared" si="105"/>
        <v/>
      </c>
      <c r="BC125" s="336" t="str">
        <f t="shared" si="106"/>
        <v/>
      </c>
      <c r="BD125" s="334" t="str">
        <f t="shared" si="107"/>
        <v/>
      </c>
      <c r="BE125" s="335" t="str">
        <f t="shared" si="108"/>
        <v/>
      </c>
      <c r="BF125" s="336" t="str">
        <f t="shared" si="109"/>
        <v/>
      </c>
      <c r="BG125" s="334" t="str">
        <f t="shared" si="110"/>
        <v/>
      </c>
      <c r="BH125" s="337" t="str">
        <f t="shared" si="111"/>
        <v/>
      </c>
      <c r="BI125" s="338" t="str">
        <f t="shared" si="112"/>
        <v/>
      </c>
      <c r="BJ125" s="338" t="str">
        <f t="shared" si="113"/>
        <v/>
      </c>
      <c r="BK125" s="476" t="str">
        <f t="shared" si="114"/>
        <v/>
      </c>
      <c r="BL125" s="339" t="str">
        <f t="shared" si="121"/>
        <v/>
      </c>
      <c r="BM125" s="128" t="str">
        <f t="shared" si="122"/>
        <v/>
      </c>
      <c r="BN125" s="129" t="str">
        <f t="shared" si="123"/>
        <v/>
      </c>
      <c r="BO125" s="130" t="str">
        <f t="shared" si="124"/>
        <v/>
      </c>
      <c r="BP125" s="128" t="str">
        <f t="shared" si="125"/>
        <v/>
      </c>
      <c r="BQ125" s="129" t="str">
        <f t="shared" si="126"/>
        <v/>
      </c>
      <c r="BR125" s="130" t="str">
        <f t="shared" si="127"/>
        <v/>
      </c>
      <c r="BS125" s="128" t="str">
        <f t="shared" si="128"/>
        <v/>
      </c>
      <c r="BT125" s="133" t="str">
        <f t="shared" si="129"/>
        <v/>
      </c>
      <c r="BU125" s="338" t="str">
        <f t="shared" si="115"/>
        <v/>
      </c>
      <c r="BV125" s="338" t="str">
        <f t="shared" si="116"/>
        <v/>
      </c>
      <c r="BW125" s="338" t="str">
        <f t="shared" si="117"/>
        <v/>
      </c>
      <c r="BX125" s="340" t="str">
        <f t="shared" si="118"/>
        <v/>
      </c>
      <c r="BY125" s="341" t="str">
        <f t="shared" si="119"/>
        <v/>
      </c>
    </row>
    <row r="126" spans="1:77" s="5" customFormat="1" ht="15.6" x14ac:dyDescent="0.3">
      <c r="A126" s="134">
        <v>105</v>
      </c>
      <c r="B126" s="323"/>
      <c r="C126" s="22"/>
      <c r="D126" s="696"/>
      <c r="E126" s="698"/>
      <c r="F126" s="700"/>
      <c r="G126" s="48"/>
      <c r="H126" s="324"/>
      <c r="I126" s="324"/>
      <c r="J126" s="325"/>
      <c r="K126" s="326"/>
      <c r="L126" s="38" t="str">
        <f t="shared" si="65"/>
        <v/>
      </c>
      <c r="M126" s="38" t="str">
        <f t="shared" si="66"/>
        <v/>
      </c>
      <c r="N126" s="38" t="str">
        <f t="shared" si="67"/>
        <v/>
      </c>
      <c r="O126" s="39" t="str">
        <f t="shared" si="68"/>
        <v/>
      </c>
      <c r="P126" s="40" t="str">
        <f t="shared" si="120"/>
        <v/>
      </c>
      <c r="Q126" s="75" t="str">
        <f t="shared" si="69"/>
        <v/>
      </c>
      <c r="R126" s="327" t="str">
        <f t="shared" si="70"/>
        <v/>
      </c>
      <c r="S126" s="40" t="str">
        <f t="shared" si="71"/>
        <v/>
      </c>
      <c r="T126" s="75" t="str">
        <f t="shared" si="72"/>
        <v/>
      </c>
      <c r="U126" s="327" t="str">
        <f t="shared" si="73"/>
        <v/>
      </c>
      <c r="V126" s="40" t="str">
        <f t="shared" si="74"/>
        <v/>
      </c>
      <c r="W126" s="75" t="str">
        <f t="shared" si="75"/>
        <v/>
      </c>
      <c r="X126" s="41" t="str">
        <f t="shared" si="76"/>
        <v/>
      </c>
      <c r="Y126" s="41" t="str">
        <f t="shared" si="77"/>
        <v/>
      </c>
      <c r="Z126" s="41" t="str">
        <f t="shared" si="78"/>
        <v/>
      </c>
      <c r="AA126" s="42" t="str">
        <f t="shared" si="79"/>
        <v/>
      </c>
      <c r="AB126" s="328">
        <f t="shared" si="80"/>
        <v>0</v>
      </c>
      <c r="AC126" s="328" t="str">
        <f t="shared" si="81"/>
        <v/>
      </c>
      <c r="AD126" s="328" t="str">
        <f t="shared" si="82"/>
        <v/>
      </c>
      <c r="AE126" s="329" t="str">
        <f t="shared" si="83"/>
        <v/>
      </c>
      <c r="AF126" s="329" t="str">
        <f t="shared" si="84"/>
        <v/>
      </c>
      <c r="AG126" s="330" t="str">
        <f t="shared" si="85"/>
        <v/>
      </c>
      <c r="AH126" s="329" t="str">
        <f t="shared" si="86"/>
        <v/>
      </c>
      <c r="AI126" s="329" t="str">
        <f t="shared" si="87"/>
        <v/>
      </c>
      <c r="AJ126" s="330" t="str">
        <f t="shared" si="88"/>
        <v/>
      </c>
      <c r="AK126" s="329" t="str">
        <f t="shared" si="89"/>
        <v/>
      </c>
      <c r="AL126" s="329" t="str">
        <f t="shared" si="90"/>
        <v/>
      </c>
      <c r="AM126" s="330" t="str">
        <f t="shared" si="91"/>
        <v/>
      </c>
      <c r="AN126" s="331" t="str">
        <f t="shared" si="92"/>
        <v/>
      </c>
      <c r="AO126" s="332" t="str">
        <f t="shared" si="93"/>
        <v/>
      </c>
      <c r="AP126" s="329" t="str">
        <f t="shared" si="94"/>
        <v/>
      </c>
      <c r="AQ126" s="330" t="str">
        <f t="shared" si="95"/>
        <v/>
      </c>
      <c r="AR126" s="332" t="str">
        <f t="shared" si="96"/>
        <v/>
      </c>
      <c r="AS126" s="329" t="str">
        <f t="shared" si="97"/>
        <v/>
      </c>
      <c r="AT126" s="330" t="str">
        <f t="shared" si="98"/>
        <v/>
      </c>
      <c r="AU126" s="332" t="str">
        <f t="shared" si="99"/>
        <v/>
      </c>
      <c r="AV126" s="329" t="str">
        <f t="shared" si="100"/>
        <v/>
      </c>
      <c r="AW126" s="330" t="str">
        <f t="shared" si="101"/>
        <v/>
      </c>
      <c r="AX126" s="333"/>
      <c r="AY126" s="330" t="str">
        <f t="shared" si="102"/>
        <v/>
      </c>
      <c r="AZ126" s="330" t="str">
        <f t="shared" si="103"/>
        <v/>
      </c>
      <c r="BA126" s="334" t="str">
        <f t="shared" si="104"/>
        <v/>
      </c>
      <c r="BB126" s="335" t="str">
        <f t="shared" si="105"/>
        <v/>
      </c>
      <c r="BC126" s="336" t="str">
        <f t="shared" si="106"/>
        <v/>
      </c>
      <c r="BD126" s="334" t="str">
        <f t="shared" si="107"/>
        <v/>
      </c>
      <c r="BE126" s="335" t="str">
        <f t="shared" si="108"/>
        <v/>
      </c>
      <c r="BF126" s="336" t="str">
        <f t="shared" si="109"/>
        <v/>
      </c>
      <c r="BG126" s="334" t="str">
        <f t="shared" si="110"/>
        <v/>
      </c>
      <c r="BH126" s="337" t="str">
        <f t="shared" si="111"/>
        <v/>
      </c>
      <c r="BI126" s="338" t="str">
        <f t="shared" si="112"/>
        <v/>
      </c>
      <c r="BJ126" s="338" t="str">
        <f t="shared" si="113"/>
        <v/>
      </c>
      <c r="BK126" s="476" t="str">
        <f t="shared" si="114"/>
        <v/>
      </c>
      <c r="BL126" s="339" t="str">
        <f t="shared" si="121"/>
        <v/>
      </c>
      <c r="BM126" s="128" t="str">
        <f t="shared" si="122"/>
        <v/>
      </c>
      <c r="BN126" s="129" t="str">
        <f t="shared" si="123"/>
        <v/>
      </c>
      <c r="BO126" s="130" t="str">
        <f t="shared" si="124"/>
        <v/>
      </c>
      <c r="BP126" s="128" t="str">
        <f t="shared" si="125"/>
        <v/>
      </c>
      <c r="BQ126" s="129" t="str">
        <f t="shared" si="126"/>
        <v/>
      </c>
      <c r="BR126" s="130" t="str">
        <f t="shared" si="127"/>
        <v/>
      </c>
      <c r="BS126" s="128" t="str">
        <f t="shared" si="128"/>
        <v/>
      </c>
      <c r="BT126" s="133" t="str">
        <f t="shared" si="129"/>
        <v/>
      </c>
      <c r="BU126" s="338" t="str">
        <f t="shared" si="115"/>
        <v/>
      </c>
      <c r="BV126" s="338" t="str">
        <f t="shared" si="116"/>
        <v/>
      </c>
      <c r="BW126" s="338" t="str">
        <f t="shared" si="117"/>
        <v/>
      </c>
      <c r="BX126" s="340" t="str">
        <f t="shared" si="118"/>
        <v/>
      </c>
      <c r="BY126" s="341" t="str">
        <f t="shared" si="119"/>
        <v/>
      </c>
    </row>
    <row r="127" spans="1:77" s="5" customFormat="1" ht="15.6" x14ac:dyDescent="0.3">
      <c r="A127" s="134">
        <v>106</v>
      </c>
      <c r="B127" s="323"/>
      <c r="C127" s="22"/>
      <c r="D127" s="696"/>
      <c r="E127" s="698"/>
      <c r="F127" s="700"/>
      <c r="G127" s="48"/>
      <c r="H127" s="324"/>
      <c r="I127" s="324"/>
      <c r="J127" s="325"/>
      <c r="K127" s="326"/>
      <c r="L127" s="38" t="str">
        <f t="shared" si="65"/>
        <v/>
      </c>
      <c r="M127" s="38" t="str">
        <f t="shared" si="66"/>
        <v/>
      </c>
      <c r="N127" s="38" t="str">
        <f t="shared" si="67"/>
        <v/>
      </c>
      <c r="O127" s="39" t="str">
        <f t="shared" si="68"/>
        <v/>
      </c>
      <c r="P127" s="40" t="str">
        <f t="shared" si="120"/>
        <v/>
      </c>
      <c r="Q127" s="75" t="str">
        <f t="shared" si="69"/>
        <v/>
      </c>
      <c r="R127" s="327" t="str">
        <f t="shared" si="70"/>
        <v/>
      </c>
      <c r="S127" s="40" t="str">
        <f t="shared" si="71"/>
        <v/>
      </c>
      <c r="T127" s="75" t="str">
        <f t="shared" si="72"/>
        <v/>
      </c>
      <c r="U127" s="327" t="str">
        <f t="shared" si="73"/>
        <v/>
      </c>
      <c r="V127" s="40" t="str">
        <f t="shared" si="74"/>
        <v/>
      </c>
      <c r="W127" s="75" t="str">
        <f t="shared" si="75"/>
        <v/>
      </c>
      <c r="X127" s="41" t="str">
        <f t="shared" si="76"/>
        <v/>
      </c>
      <c r="Y127" s="41" t="str">
        <f t="shared" si="77"/>
        <v/>
      </c>
      <c r="Z127" s="41" t="str">
        <f t="shared" si="78"/>
        <v/>
      </c>
      <c r="AA127" s="42" t="str">
        <f t="shared" si="79"/>
        <v/>
      </c>
      <c r="AB127" s="328">
        <f t="shared" si="80"/>
        <v>0</v>
      </c>
      <c r="AC127" s="328" t="str">
        <f t="shared" si="81"/>
        <v/>
      </c>
      <c r="AD127" s="328" t="str">
        <f t="shared" si="82"/>
        <v/>
      </c>
      <c r="AE127" s="329" t="str">
        <f t="shared" si="83"/>
        <v/>
      </c>
      <c r="AF127" s="329" t="str">
        <f t="shared" si="84"/>
        <v/>
      </c>
      <c r="AG127" s="330" t="str">
        <f t="shared" si="85"/>
        <v/>
      </c>
      <c r="AH127" s="329" t="str">
        <f t="shared" si="86"/>
        <v/>
      </c>
      <c r="AI127" s="329" t="str">
        <f t="shared" si="87"/>
        <v/>
      </c>
      <c r="AJ127" s="330" t="str">
        <f t="shared" si="88"/>
        <v/>
      </c>
      <c r="AK127" s="329" t="str">
        <f t="shared" si="89"/>
        <v/>
      </c>
      <c r="AL127" s="329" t="str">
        <f t="shared" si="90"/>
        <v/>
      </c>
      <c r="AM127" s="330" t="str">
        <f t="shared" si="91"/>
        <v/>
      </c>
      <c r="AN127" s="331" t="str">
        <f t="shared" si="92"/>
        <v/>
      </c>
      <c r="AO127" s="332" t="str">
        <f t="shared" si="93"/>
        <v/>
      </c>
      <c r="AP127" s="329" t="str">
        <f t="shared" si="94"/>
        <v/>
      </c>
      <c r="AQ127" s="330" t="str">
        <f t="shared" si="95"/>
        <v/>
      </c>
      <c r="AR127" s="332" t="str">
        <f t="shared" si="96"/>
        <v/>
      </c>
      <c r="AS127" s="329" t="str">
        <f t="shared" si="97"/>
        <v/>
      </c>
      <c r="AT127" s="330" t="str">
        <f t="shared" si="98"/>
        <v/>
      </c>
      <c r="AU127" s="332" t="str">
        <f t="shared" si="99"/>
        <v/>
      </c>
      <c r="AV127" s="329" t="str">
        <f t="shared" si="100"/>
        <v/>
      </c>
      <c r="AW127" s="330" t="str">
        <f t="shared" si="101"/>
        <v/>
      </c>
      <c r="AX127" s="333"/>
      <c r="AY127" s="330" t="str">
        <f t="shared" si="102"/>
        <v/>
      </c>
      <c r="AZ127" s="330" t="str">
        <f t="shared" si="103"/>
        <v/>
      </c>
      <c r="BA127" s="334" t="str">
        <f t="shared" si="104"/>
        <v/>
      </c>
      <c r="BB127" s="335" t="str">
        <f t="shared" si="105"/>
        <v/>
      </c>
      <c r="BC127" s="336" t="str">
        <f t="shared" si="106"/>
        <v/>
      </c>
      <c r="BD127" s="334" t="str">
        <f t="shared" si="107"/>
        <v/>
      </c>
      <c r="BE127" s="335" t="str">
        <f t="shared" si="108"/>
        <v/>
      </c>
      <c r="BF127" s="336" t="str">
        <f t="shared" si="109"/>
        <v/>
      </c>
      <c r="BG127" s="334" t="str">
        <f t="shared" si="110"/>
        <v/>
      </c>
      <c r="BH127" s="337" t="str">
        <f t="shared" si="111"/>
        <v/>
      </c>
      <c r="BI127" s="338" t="str">
        <f t="shared" si="112"/>
        <v/>
      </c>
      <c r="BJ127" s="338" t="str">
        <f t="shared" si="113"/>
        <v/>
      </c>
      <c r="BK127" s="476" t="str">
        <f t="shared" si="114"/>
        <v/>
      </c>
      <c r="BL127" s="339" t="str">
        <f t="shared" si="121"/>
        <v/>
      </c>
      <c r="BM127" s="128" t="str">
        <f t="shared" si="122"/>
        <v/>
      </c>
      <c r="BN127" s="129" t="str">
        <f t="shared" si="123"/>
        <v/>
      </c>
      <c r="BO127" s="130" t="str">
        <f t="shared" si="124"/>
        <v/>
      </c>
      <c r="BP127" s="128" t="str">
        <f t="shared" si="125"/>
        <v/>
      </c>
      <c r="BQ127" s="129" t="str">
        <f t="shared" si="126"/>
        <v/>
      </c>
      <c r="BR127" s="130" t="str">
        <f t="shared" si="127"/>
        <v/>
      </c>
      <c r="BS127" s="128" t="str">
        <f t="shared" si="128"/>
        <v/>
      </c>
      <c r="BT127" s="133" t="str">
        <f t="shared" si="129"/>
        <v/>
      </c>
      <c r="BU127" s="338" t="str">
        <f t="shared" si="115"/>
        <v/>
      </c>
      <c r="BV127" s="338" t="str">
        <f t="shared" si="116"/>
        <v/>
      </c>
      <c r="BW127" s="338" t="str">
        <f t="shared" si="117"/>
        <v/>
      </c>
      <c r="BX127" s="340" t="str">
        <f t="shared" si="118"/>
        <v/>
      </c>
      <c r="BY127" s="341" t="str">
        <f t="shared" si="119"/>
        <v/>
      </c>
    </row>
    <row r="128" spans="1:77" s="5" customFormat="1" ht="15.6" x14ac:dyDescent="0.3">
      <c r="A128" s="134">
        <v>107</v>
      </c>
      <c r="B128" s="323"/>
      <c r="C128" s="22"/>
      <c r="D128" s="696"/>
      <c r="E128" s="698"/>
      <c r="F128" s="700"/>
      <c r="G128" s="48"/>
      <c r="H128" s="324"/>
      <c r="I128" s="324"/>
      <c r="J128" s="325"/>
      <c r="K128" s="326"/>
      <c r="L128" s="38" t="str">
        <f t="shared" si="65"/>
        <v/>
      </c>
      <c r="M128" s="38" t="str">
        <f t="shared" si="66"/>
        <v/>
      </c>
      <c r="N128" s="38" t="str">
        <f t="shared" si="67"/>
        <v/>
      </c>
      <c r="O128" s="39" t="str">
        <f t="shared" si="68"/>
        <v/>
      </c>
      <c r="P128" s="40" t="str">
        <f t="shared" si="120"/>
        <v/>
      </c>
      <c r="Q128" s="75" t="str">
        <f t="shared" si="69"/>
        <v/>
      </c>
      <c r="R128" s="327" t="str">
        <f t="shared" si="70"/>
        <v/>
      </c>
      <c r="S128" s="40" t="str">
        <f t="shared" si="71"/>
        <v/>
      </c>
      <c r="T128" s="75" t="str">
        <f t="shared" si="72"/>
        <v/>
      </c>
      <c r="U128" s="327" t="str">
        <f t="shared" si="73"/>
        <v/>
      </c>
      <c r="V128" s="40" t="str">
        <f t="shared" si="74"/>
        <v/>
      </c>
      <c r="W128" s="75" t="str">
        <f t="shared" si="75"/>
        <v/>
      </c>
      <c r="X128" s="41" t="str">
        <f t="shared" si="76"/>
        <v/>
      </c>
      <c r="Y128" s="41" t="str">
        <f t="shared" si="77"/>
        <v/>
      </c>
      <c r="Z128" s="41" t="str">
        <f t="shared" si="78"/>
        <v/>
      </c>
      <c r="AA128" s="42" t="str">
        <f t="shared" si="79"/>
        <v/>
      </c>
      <c r="AB128" s="328">
        <f t="shared" si="80"/>
        <v>0</v>
      </c>
      <c r="AC128" s="328" t="str">
        <f t="shared" si="81"/>
        <v/>
      </c>
      <c r="AD128" s="328" t="str">
        <f t="shared" si="82"/>
        <v/>
      </c>
      <c r="AE128" s="329" t="str">
        <f t="shared" si="83"/>
        <v/>
      </c>
      <c r="AF128" s="329" t="str">
        <f t="shared" si="84"/>
        <v/>
      </c>
      <c r="AG128" s="330" t="str">
        <f t="shared" si="85"/>
        <v/>
      </c>
      <c r="AH128" s="329" t="str">
        <f t="shared" si="86"/>
        <v/>
      </c>
      <c r="AI128" s="329" t="str">
        <f t="shared" si="87"/>
        <v/>
      </c>
      <c r="AJ128" s="330" t="str">
        <f t="shared" si="88"/>
        <v/>
      </c>
      <c r="AK128" s="329" t="str">
        <f t="shared" si="89"/>
        <v/>
      </c>
      <c r="AL128" s="329" t="str">
        <f t="shared" si="90"/>
        <v/>
      </c>
      <c r="AM128" s="330" t="str">
        <f t="shared" si="91"/>
        <v/>
      </c>
      <c r="AN128" s="331" t="str">
        <f t="shared" si="92"/>
        <v/>
      </c>
      <c r="AO128" s="332" t="str">
        <f t="shared" si="93"/>
        <v/>
      </c>
      <c r="AP128" s="329" t="str">
        <f t="shared" si="94"/>
        <v/>
      </c>
      <c r="AQ128" s="330" t="str">
        <f t="shared" si="95"/>
        <v/>
      </c>
      <c r="AR128" s="332" t="str">
        <f t="shared" si="96"/>
        <v/>
      </c>
      <c r="AS128" s="329" t="str">
        <f t="shared" si="97"/>
        <v/>
      </c>
      <c r="AT128" s="330" t="str">
        <f t="shared" si="98"/>
        <v/>
      </c>
      <c r="AU128" s="332" t="str">
        <f t="shared" si="99"/>
        <v/>
      </c>
      <c r="AV128" s="329" t="str">
        <f t="shared" si="100"/>
        <v/>
      </c>
      <c r="AW128" s="330" t="str">
        <f t="shared" si="101"/>
        <v/>
      </c>
      <c r="AX128" s="333"/>
      <c r="AY128" s="330" t="str">
        <f t="shared" si="102"/>
        <v/>
      </c>
      <c r="AZ128" s="330" t="str">
        <f t="shared" si="103"/>
        <v/>
      </c>
      <c r="BA128" s="334" t="str">
        <f t="shared" si="104"/>
        <v/>
      </c>
      <c r="BB128" s="335" t="str">
        <f t="shared" si="105"/>
        <v/>
      </c>
      <c r="BC128" s="336" t="str">
        <f t="shared" si="106"/>
        <v/>
      </c>
      <c r="BD128" s="334" t="str">
        <f t="shared" si="107"/>
        <v/>
      </c>
      <c r="BE128" s="335" t="str">
        <f t="shared" si="108"/>
        <v/>
      </c>
      <c r="BF128" s="336" t="str">
        <f t="shared" si="109"/>
        <v/>
      </c>
      <c r="BG128" s="334" t="str">
        <f t="shared" si="110"/>
        <v/>
      </c>
      <c r="BH128" s="337" t="str">
        <f t="shared" si="111"/>
        <v/>
      </c>
      <c r="BI128" s="338" t="str">
        <f t="shared" si="112"/>
        <v/>
      </c>
      <c r="BJ128" s="338" t="str">
        <f t="shared" si="113"/>
        <v/>
      </c>
      <c r="BK128" s="476" t="str">
        <f t="shared" si="114"/>
        <v/>
      </c>
      <c r="BL128" s="339" t="str">
        <f t="shared" si="121"/>
        <v/>
      </c>
      <c r="BM128" s="128" t="str">
        <f t="shared" si="122"/>
        <v/>
      </c>
      <c r="BN128" s="129" t="str">
        <f t="shared" si="123"/>
        <v/>
      </c>
      <c r="BO128" s="130" t="str">
        <f t="shared" si="124"/>
        <v/>
      </c>
      <c r="BP128" s="128" t="str">
        <f t="shared" si="125"/>
        <v/>
      </c>
      <c r="BQ128" s="129" t="str">
        <f t="shared" si="126"/>
        <v/>
      </c>
      <c r="BR128" s="130" t="str">
        <f t="shared" si="127"/>
        <v/>
      </c>
      <c r="BS128" s="128" t="str">
        <f t="shared" si="128"/>
        <v/>
      </c>
      <c r="BT128" s="133" t="str">
        <f t="shared" si="129"/>
        <v/>
      </c>
      <c r="BU128" s="338" t="str">
        <f t="shared" si="115"/>
        <v/>
      </c>
      <c r="BV128" s="338" t="str">
        <f t="shared" si="116"/>
        <v/>
      </c>
      <c r="BW128" s="338" t="str">
        <f t="shared" si="117"/>
        <v/>
      </c>
      <c r="BX128" s="340" t="str">
        <f t="shared" si="118"/>
        <v/>
      </c>
      <c r="BY128" s="341" t="str">
        <f t="shared" si="119"/>
        <v/>
      </c>
    </row>
    <row r="129" spans="1:77" s="5" customFormat="1" ht="15.6" x14ac:dyDescent="0.3">
      <c r="A129" s="134">
        <v>108</v>
      </c>
      <c r="B129" s="323"/>
      <c r="C129" s="22"/>
      <c r="D129" s="696"/>
      <c r="E129" s="698"/>
      <c r="F129" s="700"/>
      <c r="G129" s="48"/>
      <c r="H129" s="324"/>
      <c r="I129" s="324"/>
      <c r="J129" s="325"/>
      <c r="K129" s="326"/>
      <c r="L129" s="38" t="str">
        <f t="shared" si="65"/>
        <v/>
      </c>
      <c r="M129" s="38" t="str">
        <f t="shared" si="66"/>
        <v/>
      </c>
      <c r="N129" s="38" t="str">
        <f t="shared" si="67"/>
        <v/>
      </c>
      <c r="O129" s="39" t="str">
        <f t="shared" si="68"/>
        <v/>
      </c>
      <c r="P129" s="40" t="str">
        <f t="shared" si="120"/>
        <v/>
      </c>
      <c r="Q129" s="75" t="str">
        <f t="shared" si="69"/>
        <v/>
      </c>
      <c r="R129" s="327" t="str">
        <f t="shared" si="70"/>
        <v/>
      </c>
      <c r="S129" s="40" t="str">
        <f t="shared" si="71"/>
        <v/>
      </c>
      <c r="T129" s="75" t="str">
        <f t="shared" si="72"/>
        <v/>
      </c>
      <c r="U129" s="327" t="str">
        <f t="shared" si="73"/>
        <v/>
      </c>
      <c r="V129" s="40" t="str">
        <f t="shared" si="74"/>
        <v/>
      </c>
      <c r="W129" s="75" t="str">
        <f t="shared" si="75"/>
        <v/>
      </c>
      <c r="X129" s="41" t="str">
        <f t="shared" si="76"/>
        <v/>
      </c>
      <c r="Y129" s="41" t="str">
        <f t="shared" si="77"/>
        <v/>
      </c>
      <c r="Z129" s="41" t="str">
        <f t="shared" si="78"/>
        <v/>
      </c>
      <c r="AA129" s="42" t="str">
        <f t="shared" si="79"/>
        <v/>
      </c>
      <c r="AB129" s="328">
        <f t="shared" si="80"/>
        <v>0</v>
      </c>
      <c r="AC129" s="328" t="str">
        <f t="shared" si="81"/>
        <v/>
      </c>
      <c r="AD129" s="328" t="str">
        <f t="shared" si="82"/>
        <v/>
      </c>
      <c r="AE129" s="329" t="str">
        <f t="shared" si="83"/>
        <v/>
      </c>
      <c r="AF129" s="329" t="str">
        <f t="shared" si="84"/>
        <v/>
      </c>
      <c r="AG129" s="330" t="str">
        <f t="shared" si="85"/>
        <v/>
      </c>
      <c r="AH129" s="329" t="str">
        <f t="shared" si="86"/>
        <v/>
      </c>
      <c r="AI129" s="329" t="str">
        <f t="shared" si="87"/>
        <v/>
      </c>
      <c r="AJ129" s="330" t="str">
        <f t="shared" si="88"/>
        <v/>
      </c>
      <c r="AK129" s="329" t="str">
        <f t="shared" si="89"/>
        <v/>
      </c>
      <c r="AL129" s="329" t="str">
        <f t="shared" si="90"/>
        <v/>
      </c>
      <c r="AM129" s="330" t="str">
        <f t="shared" si="91"/>
        <v/>
      </c>
      <c r="AN129" s="331" t="str">
        <f t="shared" si="92"/>
        <v/>
      </c>
      <c r="AO129" s="332" t="str">
        <f t="shared" si="93"/>
        <v/>
      </c>
      <c r="AP129" s="329" t="str">
        <f t="shared" si="94"/>
        <v/>
      </c>
      <c r="AQ129" s="330" t="str">
        <f t="shared" si="95"/>
        <v/>
      </c>
      <c r="AR129" s="332" t="str">
        <f t="shared" si="96"/>
        <v/>
      </c>
      <c r="AS129" s="329" t="str">
        <f t="shared" si="97"/>
        <v/>
      </c>
      <c r="AT129" s="330" t="str">
        <f t="shared" si="98"/>
        <v/>
      </c>
      <c r="AU129" s="332" t="str">
        <f t="shared" si="99"/>
        <v/>
      </c>
      <c r="AV129" s="329" t="str">
        <f t="shared" si="100"/>
        <v/>
      </c>
      <c r="AW129" s="330" t="str">
        <f t="shared" si="101"/>
        <v/>
      </c>
      <c r="AX129" s="333"/>
      <c r="AY129" s="330" t="str">
        <f t="shared" si="102"/>
        <v/>
      </c>
      <c r="AZ129" s="330" t="str">
        <f t="shared" si="103"/>
        <v/>
      </c>
      <c r="BA129" s="334" t="str">
        <f t="shared" si="104"/>
        <v/>
      </c>
      <c r="BB129" s="335" t="str">
        <f t="shared" si="105"/>
        <v/>
      </c>
      <c r="BC129" s="336" t="str">
        <f t="shared" si="106"/>
        <v/>
      </c>
      <c r="BD129" s="334" t="str">
        <f t="shared" si="107"/>
        <v/>
      </c>
      <c r="BE129" s="335" t="str">
        <f t="shared" si="108"/>
        <v/>
      </c>
      <c r="BF129" s="336" t="str">
        <f t="shared" si="109"/>
        <v/>
      </c>
      <c r="BG129" s="334" t="str">
        <f t="shared" si="110"/>
        <v/>
      </c>
      <c r="BH129" s="337" t="str">
        <f t="shared" si="111"/>
        <v/>
      </c>
      <c r="BI129" s="338" t="str">
        <f t="shared" si="112"/>
        <v/>
      </c>
      <c r="BJ129" s="338" t="str">
        <f t="shared" si="113"/>
        <v/>
      </c>
      <c r="BK129" s="476" t="str">
        <f t="shared" si="114"/>
        <v/>
      </c>
      <c r="BL129" s="339" t="str">
        <f t="shared" si="121"/>
        <v/>
      </c>
      <c r="BM129" s="128" t="str">
        <f t="shared" si="122"/>
        <v/>
      </c>
      <c r="BN129" s="129" t="str">
        <f t="shared" si="123"/>
        <v/>
      </c>
      <c r="BO129" s="130" t="str">
        <f t="shared" si="124"/>
        <v/>
      </c>
      <c r="BP129" s="128" t="str">
        <f t="shared" si="125"/>
        <v/>
      </c>
      <c r="BQ129" s="129" t="str">
        <f t="shared" si="126"/>
        <v/>
      </c>
      <c r="BR129" s="130" t="str">
        <f t="shared" si="127"/>
        <v/>
      </c>
      <c r="BS129" s="128" t="str">
        <f t="shared" si="128"/>
        <v/>
      </c>
      <c r="BT129" s="133" t="str">
        <f t="shared" si="129"/>
        <v/>
      </c>
      <c r="BU129" s="338" t="str">
        <f t="shared" si="115"/>
        <v/>
      </c>
      <c r="BV129" s="338" t="str">
        <f t="shared" si="116"/>
        <v/>
      </c>
      <c r="BW129" s="338" t="str">
        <f t="shared" si="117"/>
        <v/>
      </c>
      <c r="BX129" s="340" t="str">
        <f t="shared" si="118"/>
        <v/>
      </c>
      <c r="BY129" s="341" t="str">
        <f t="shared" si="119"/>
        <v/>
      </c>
    </row>
    <row r="130" spans="1:77" s="5" customFormat="1" ht="15.6" x14ac:dyDescent="0.3">
      <c r="A130" s="134">
        <v>109</v>
      </c>
      <c r="B130" s="323"/>
      <c r="C130" s="22"/>
      <c r="D130" s="696"/>
      <c r="E130" s="698"/>
      <c r="F130" s="700"/>
      <c r="G130" s="48"/>
      <c r="H130" s="324"/>
      <c r="I130" s="324"/>
      <c r="J130" s="325"/>
      <c r="K130" s="326"/>
      <c r="L130" s="38" t="str">
        <f t="shared" si="65"/>
        <v/>
      </c>
      <c r="M130" s="38" t="str">
        <f t="shared" si="66"/>
        <v/>
      </c>
      <c r="N130" s="38" t="str">
        <f t="shared" si="67"/>
        <v/>
      </c>
      <c r="O130" s="39" t="str">
        <f t="shared" si="68"/>
        <v/>
      </c>
      <c r="P130" s="40" t="str">
        <f t="shared" si="120"/>
        <v/>
      </c>
      <c r="Q130" s="75" t="str">
        <f t="shared" si="69"/>
        <v/>
      </c>
      <c r="R130" s="327" t="str">
        <f t="shared" si="70"/>
        <v/>
      </c>
      <c r="S130" s="40" t="str">
        <f t="shared" si="71"/>
        <v/>
      </c>
      <c r="T130" s="75" t="str">
        <f t="shared" si="72"/>
        <v/>
      </c>
      <c r="U130" s="327" t="str">
        <f t="shared" si="73"/>
        <v/>
      </c>
      <c r="V130" s="40" t="str">
        <f t="shared" si="74"/>
        <v/>
      </c>
      <c r="W130" s="75" t="str">
        <f t="shared" si="75"/>
        <v/>
      </c>
      <c r="X130" s="41" t="str">
        <f t="shared" si="76"/>
        <v/>
      </c>
      <c r="Y130" s="41" t="str">
        <f t="shared" si="77"/>
        <v/>
      </c>
      <c r="Z130" s="41" t="str">
        <f t="shared" si="78"/>
        <v/>
      </c>
      <c r="AA130" s="42" t="str">
        <f t="shared" si="79"/>
        <v/>
      </c>
      <c r="AB130" s="328">
        <f t="shared" si="80"/>
        <v>0</v>
      </c>
      <c r="AC130" s="328" t="str">
        <f t="shared" si="81"/>
        <v/>
      </c>
      <c r="AD130" s="328" t="str">
        <f t="shared" si="82"/>
        <v/>
      </c>
      <c r="AE130" s="329" t="str">
        <f t="shared" si="83"/>
        <v/>
      </c>
      <c r="AF130" s="329" t="str">
        <f t="shared" si="84"/>
        <v/>
      </c>
      <c r="AG130" s="330" t="str">
        <f t="shared" si="85"/>
        <v/>
      </c>
      <c r="AH130" s="329" t="str">
        <f t="shared" si="86"/>
        <v/>
      </c>
      <c r="AI130" s="329" t="str">
        <f t="shared" si="87"/>
        <v/>
      </c>
      <c r="AJ130" s="330" t="str">
        <f t="shared" si="88"/>
        <v/>
      </c>
      <c r="AK130" s="329" t="str">
        <f t="shared" si="89"/>
        <v/>
      </c>
      <c r="AL130" s="329" t="str">
        <f t="shared" si="90"/>
        <v/>
      </c>
      <c r="AM130" s="330" t="str">
        <f t="shared" si="91"/>
        <v/>
      </c>
      <c r="AN130" s="331" t="str">
        <f t="shared" si="92"/>
        <v/>
      </c>
      <c r="AO130" s="332" t="str">
        <f t="shared" si="93"/>
        <v/>
      </c>
      <c r="AP130" s="329" t="str">
        <f t="shared" si="94"/>
        <v/>
      </c>
      <c r="AQ130" s="330" t="str">
        <f t="shared" si="95"/>
        <v/>
      </c>
      <c r="AR130" s="332" t="str">
        <f t="shared" si="96"/>
        <v/>
      </c>
      <c r="AS130" s="329" t="str">
        <f t="shared" si="97"/>
        <v/>
      </c>
      <c r="AT130" s="330" t="str">
        <f t="shared" si="98"/>
        <v/>
      </c>
      <c r="AU130" s="332" t="str">
        <f t="shared" si="99"/>
        <v/>
      </c>
      <c r="AV130" s="329" t="str">
        <f t="shared" si="100"/>
        <v/>
      </c>
      <c r="AW130" s="330" t="str">
        <f t="shared" si="101"/>
        <v/>
      </c>
      <c r="AX130" s="333"/>
      <c r="AY130" s="330" t="str">
        <f t="shared" si="102"/>
        <v/>
      </c>
      <c r="AZ130" s="330" t="str">
        <f t="shared" si="103"/>
        <v/>
      </c>
      <c r="BA130" s="334" t="str">
        <f t="shared" si="104"/>
        <v/>
      </c>
      <c r="BB130" s="335" t="str">
        <f t="shared" si="105"/>
        <v/>
      </c>
      <c r="BC130" s="336" t="str">
        <f t="shared" si="106"/>
        <v/>
      </c>
      <c r="BD130" s="334" t="str">
        <f t="shared" si="107"/>
        <v/>
      </c>
      <c r="BE130" s="335" t="str">
        <f t="shared" si="108"/>
        <v/>
      </c>
      <c r="BF130" s="336" t="str">
        <f t="shared" si="109"/>
        <v/>
      </c>
      <c r="BG130" s="334" t="str">
        <f t="shared" si="110"/>
        <v/>
      </c>
      <c r="BH130" s="337" t="str">
        <f t="shared" si="111"/>
        <v/>
      </c>
      <c r="BI130" s="338" t="str">
        <f t="shared" si="112"/>
        <v/>
      </c>
      <c r="BJ130" s="338" t="str">
        <f t="shared" si="113"/>
        <v/>
      </c>
      <c r="BK130" s="476" t="str">
        <f t="shared" si="114"/>
        <v/>
      </c>
      <c r="BL130" s="339" t="str">
        <f t="shared" si="121"/>
        <v/>
      </c>
      <c r="BM130" s="128" t="str">
        <f t="shared" si="122"/>
        <v/>
      </c>
      <c r="BN130" s="129" t="str">
        <f t="shared" si="123"/>
        <v/>
      </c>
      <c r="BO130" s="130" t="str">
        <f t="shared" si="124"/>
        <v/>
      </c>
      <c r="BP130" s="128" t="str">
        <f t="shared" si="125"/>
        <v/>
      </c>
      <c r="BQ130" s="129" t="str">
        <f t="shared" si="126"/>
        <v/>
      </c>
      <c r="BR130" s="130" t="str">
        <f t="shared" si="127"/>
        <v/>
      </c>
      <c r="BS130" s="128" t="str">
        <f t="shared" si="128"/>
        <v/>
      </c>
      <c r="BT130" s="133" t="str">
        <f t="shared" si="129"/>
        <v/>
      </c>
      <c r="BU130" s="338" t="str">
        <f t="shared" si="115"/>
        <v/>
      </c>
      <c r="BV130" s="338" t="str">
        <f t="shared" si="116"/>
        <v/>
      </c>
      <c r="BW130" s="338" t="str">
        <f t="shared" si="117"/>
        <v/>
      </c>
      <c r="BX130" s="340" t="str">
        <f t="shared" si="118"/>
        <v/>
      </c>
      <c r="BY130" s="341" t="str">
        <f t="shared" si="119"/>
        <v/>
      </c>
    </row>
    <row r="131" spans="1:77" s="5" customFormat="1" ht="15.6" x14ac:dyDescent="0.3">
      <c r="A131" s="134">
        <v>110</v>
      </c>
      <c r="B131" s="323"/>
      <c r="C131" s="22"/>
      <c r="D131" s="696"/>
      <c r="E131" s="698"/>
      <c r="F131" s="700"/>
      <c r="G131" s="48"/>
      <c r="H131" s="324"/>
      <c r="I131" s="324"/>
      <c r="J131" s="325"/>
      <c r="K131" s="326"/>
      <c r="L131" s="38" t="str">
        <f t="shared" si="65"/>
        <v/>
      </c>
      <c r="M131" s="38" t="str">
        <f t="shared" si="66"/>
        <v/>
      </c>
      <c r="N131" s="38" t="str">
        <f t="shared" si="67"/>
        <v/>
      </c>
      <c r="O131" s="39" t="str">
        <f t="shared" si="68"/>
        <v/>
      </c>
      <c r="P131" s="40" t="str">
        <f t="shared" si="120"/>
        <v/>
      </c>
      <c r="Q131" s="75" t="str">
        <f t="shared" si="69"/>
        <v/>
      </c>
      <c r="R131" s="327" t="str">
        <f t="shared" si="70"/>
        <v/>
      </c>
      <c r="S131" s="40" t="str">
        <f t="shared" si="71"/>
        <v/>
      </c>
      <c r="T131" s="75" t="str">
        <f t="shared" si="72"/>
        <v/>
      </c>
      <c r="U131" s="327" t="str">
        <f t="shared" si="73"/>
        <v/>
      </c>
      <c r="V131" s="40" t="str">
        <f t="shared" si="74"/>
        <v/>
      </c>
      <c r="W131" s="75" t="str">
        <f t="shared" si="75"/>
        <v/>
      </c>
      <c r="X131" s="41" t="str">
        <f t="shared" si="76"/>
        <v/>
      </c>
      <c r="Y131" s="41" t="str">
        <f t="shared" si="77"/>
        <v/>
      </c>
      <c r="Z131" s="41" t="str">
        <f t="shared" si="78"/>
        <v/>
      </c>
      <c r="AA131" s="42" t="str">
        <f t="shared" si="79"/>
        <v/>
      </c>
      <c r="AB131" s="328">
        <f t="shared" si="80"/>
        <v>0</v>
      </c>
      <c r="AC131" s="328" t="str">
        <f t="shared" si="81"/>
        <v/>
      </c>
      <c r="AD131" s="328" t="str">
        <f t="shared" si="82"/>
        <v/>
      </c>
      <c r="AE131" s="329" t="str">
        <f t="shared" si="83"/>
        <v/>
      </c>
      <c r="AF131" s="329" t="str">
        <f t="shared" si="84"/>
        <v/>
      </c>
      <c r="AG131" s="330" t="str">
        <f t="shared" si="85"/>
        <v/>
      </c>
      <c r="AH131" s="329" t="str">
        <f t="shared" si="86"/>
        <v/>
      </c>
      <c r="AI131" s="329" t="str">
        <f t="shared" si="87"/>
        <v/>
      </c>
      <c r="AJ131" s="330" t="str">
        <f t="shared" si="88"/>
        <v/>
      </c>
      <c r="AK131" s="329" t="str">
        <f t="shared" si="89"/>
        <v/>
      </c>
      <c r="AL131" s="329" t="str">
        <f t="shared" si="90"/>
        <v/>
      </c>
      <c r="AM131" s="330" t="str">
        <f t="shared" si="91"/>
        <v/>
      </c>
      <c r="AN131" s="331" t="str">
        <f t="shared" si="92"/>
        <v/>
      </c>
      <c r="AO131" s="332" t="str">
        <f t="shared" si="93"/>
        <v/>
      </c>
      <c r="AP131" s="329" t="str">
        <f t="shared" si="94"/>
        <v/>
      </c>
      <c r="AQ131" s="330" t="str">
        <f t="shared" si="95"/>
        <v/>
      </c>
      <c r="AR131" s="332" t="str">
        <f t="shared" si="96"/>
        <v/>
      </c>
      <c r="AS131" s="329" t="str">
        <f t="shared" si="97"/>
        <v/>
      </c>
      <c r="AT131" s="330" t="str">
        <f t="shared" si="98"/>
        <v/>
      </c>
      <c r="AU131" s="332" t="str">
        <f t="shared" si="99"/>
        <v/>
      </c>
      <c r="AV131" s="329" t="str">
        <f t="shared" si="100"/>
        <v/>
      </c>
      <c r="AW131" s="330" t="str">
        <f t="shared" si="101"/>
        <v/>
      </c>
      <c r="AX131" s="333"/>
      <c r="AY131" s="330" t="str">
        <f t="shared" si="102"/>
        <v/>
      </c>
      <c r="AZ131" s="330" t="str">
        <f t="shared" si="103"/>
        <v/>
      </c>
      <c r="BA131" s="334" t="str">
        <f t="shared" si="104"/>
        <v/>
      </c>
      <c r="BB131" s="335" t="str">
        <f t="shared" si="105"/>
        <v/>
      </c>
      <c r="BC131" s="336" t="str">
        <f t="shared" si="106"/>
        <v/>
      </c>
      <c r="BD131" s="334" t="str">
        <f t="shared" si="107"/>
        <v/>
      </c>
      <c r="BE131" s="335" t="str">
        <f t="shared" si="108"/>
        <v/>
      </c>
      <c r="BF131" s="336" t="str">
        <f t="shared" si="109"/>
        <v/>
      </c>
      <c r="BG131" s="334" t="str">
        <f t="shared" si="110"/>
        <v/>
      </c>
      <c r="BH131" s="337" t="str">
        <f t="shared" si="111"/>
        <v/>
      </c>
      <c r="BI131" s="338" t="str">
        <f t="shared" si="112"/>
        <v/>
      </c>
      <c r="BJ131" s="338" t="str">
        <f t="shared" si="113"/>
        <v/>
      </c>
      <c r="BK131" s="476" t="str">
        <f t="shared" si="114"/>
        <v/>
      </c>
      <c r="BL131" s="339" t="str">
        <f t="shared" si="121"/>
        <v/>
      </c>
      <c r="BM131" s="128" t="str">
        <f t="shared" si="122"/>
        <v/>
      </c>
      <c r="BN131" s="129" t="str">
        <f t="shared" si="123"/>
        <v/>
      </c>
      <c r="BO131" s="130" t="str">
        <f t="shared" si="124"/>
        <v/>
      </c>
      <c r="BP131" s="128" t="str">
        <f t="shared" si="125"/>
        <v/>
      </c>
      <c r="BQ131" s="129" t="str">
        <f t="shared" si="126"/>
        <v/>
      </c>
      <c r="BR131" s="130" t="str">
        <f t="shared" si="127"/>
        <v/>
      </c>
      <c r="BS131" s="128" t="str">
        <f t="shared" si="128"/>
        <v/>
      </c>
      <c r="BT131" s="133" t="str">
        <f t="shared" si="129"/>
        <v/>
      </c>
      <c r="BU131" s="338" t="str">
        <f t="shared" si="115"/>
        <v/>
      </c>
      <c r="BV131" s="338" t="str">
        <f t="shared" si="116"/>
        <v/>
      </c>
      <c r="BW131" s="338" t="str">
        <f t="shared" si="117"/>
        <v/>
      </c>
      <c r="BX131" s="340" t="str">
        <f t="shared" si="118"/>
        <v/>
      </c>
      <c r="BY131" s="341" t="str">
        <f t="shared" si="119"/>
        <v/>
      </c>
    </row>
    <row r="132" spans="1:77" s="5" customFormat="1" ht="15.6" x14ac:dyDescent="0.3">
      <c r="A132" s="134">
        <v>111</v>
      </c>
      <c r="B132" s="323"/>
      <c r="C132" s="22"/>
      <c r="D132" s="696"/>
      <c r="E132" s="698"/>
      <c r="F132" s="700"/>
      <c r="G132" s="48"/>
      <c r="H132" s="324"/>
      <c r="I132" s="324"/>
      <c r="J132" s="325"/>
      <c r="K132" s="326"/>
      <c r="L132" s="38" t="str">
        <f t="shared" si="65"/>
        <v/>
      </c>
      <c r="M132" s="38" t="str">
        <f t="shared" si="66"/>
        <v/>
      </c>
      <c r="N132" s="38" t="str">
        <f t="shared" si="67"/>
        <v/>
      </c>
      <c r="O132" s="39" t="str">
        <f t="shared" si="68"/>
        <v/>
      </c>
      <c r="P132" s="40" t="str">
        <f t="shared" si="120"/>
        <v/>
      </c>
      <c r="Q132" s="75" t="str">
        <f t="shared" si="69"/>
        <v/>
      </c>
      <c r="R132" s="327" t="str">
        <f t="shared" si="70"/>
        <v/>
      </c>
      <c r="S132" s="40" t="str">
        <f t="shared" si="71"/>
        <v/>
      </c>
      <c r="T132" s="75" t="str">
        <f t="shared" si="72"/>
        <v/>
      </c>
      <c r="U132" s="327" t="str">
        <f t="shared" si="73"/>
        <v/>
      </c>
      <c r="V132" s="40" t="str">
        <f t="shared" si="74"/>
        <v/>
      </c>
      <c r="W132" s="75" t="str">
        <f t="shared" si="75"/>
        <v/>
      </c>
      <c r="X132" s="41" t="str">
        <f t="shared" si="76"/>
        <v/>
      </c>
      <c r="Y132" s="41" t="str">
        <f t="shared" si="77"/>
        <v/>
      </c>
      <c r="Z132" s="41" t="str">
        <f t="shared" si="78"/>
        <v/>
      </c>
      <c r="AA132" s="42" t="str">
        <f t="shared" si="79"/>
        <v/>
      </c>
      <c r="AB132" s="328">
        <f t="shared" si="80"/>
        <v>0</v>
      </c>
      <c r="AC132" s="328" t="str">
        <f t="shared" si="81"/>
        <v/>
      </c>
      <c r="AD132" s="328" t="str">
        <f t="shared" si="82"/>
        <v/>
      </c>
      <c r="AE132" s="329" t="str">
        <f t="shared" si="83"/>
        <v/>
      </c>
      <c r="AF132" s="329" t="str">
        <f t="shared" si="84"/>
        <v/>
      </c>
      <c r="AG132" s="330" t="str">
        <f t="shared" si="85"/>
        <v/>
      </c>
      <c r="AH132" s="329" t="str">
        <f t="shared" si="86"/>
        <v/>
      </c>
      <c r="AI132" s="329" t="str">
        <f t="shared" si="87"/>
        <v/>
      </c>
      <c r="AJ132" s="330" t="str">
        <f t="shared" si="88"/>
        <v/>
      </c>
      <c r="AK132" s="329" t="str">
        <f t="shared" si="89"/>
        <v/>
      </c>
      <c r="AL132" s="329" t="str">
        <f t="shared" si="90"/>
        <v/>
      </c>
      <c r="AM132" s="330" t="str">
        <f t="shared" si="91"/>
        <v/>
      </c>
      <c r="AN132" s="331" t="str">
        <f t="shared" si="92"/>
        <v/>
      </c>
      <c r="AO132" s="332" t="str">
        <f t="shared" si="93"/>
        <v/>
      </c>
      <c r="AP132" s="329" t="str">
        <f t="shared" si="94"/>
        <v/>
      </c>
      <c r="AQ132" s="330" t="str">
        <f t="shared" si="95"/>
        <v/>
      </c>
      <c r="AR132" s="332" t="str">
        <f t="shared" si="96"/>
        <v/>
      </c>
      <c r="AS132" s="329" t="str">
        <f t="shared" si="97"/>
        <v/>
      </c>
      <c r="AT132" s="330" t="str">
        <f t="shared" si="98"/>
        <v/>
      </c>
      <c r="AU132" s="332" t="str">
        <f t="shared" si="99"/>
        <v/>
      </c>
      <c r="AV132" s="329" t="str">
        <f t="shared" si="100"/>
        <v/>
      </c>
      <c r="AW132" s="330" t="str">
        <f t="shared" si="101"/>
        <v/>
      </c>
      <c r="AX132" s="333"/>
      <c r="AY132" s="330" t="str">
        <f t="shared" si="102"/>
        <v/>
      </c>
      <c r="AZ132" s="330" t="str">
        <f t="shared" si="103"/>
        <v/>
      </c>
      <c r="BA132" s="334" t="str">
        <f t="shared" si="104"/>
        <v/>
      </c>
      <c r="BB132" s="335" t="str">
        <f t="shared" si="105"/>
        <v/>
      </c>
      <c r="BC132" s="336" t="str">
        <f t="shared" si="106"/>
        <v/>
      </c>
      <c r="BD132" s="334" t="str">
        <f t="shared" si="107"/>
        <v/>
      </c>
      <c r="BE132" s="335" t="str">
        <f t="shared" si="108"/>
        <v/>
      </c>
      <c r="BF132" s="336" t="str">
        <f t="shared" si="109"/>
        <v/>
      </c>
      <c r="BG132" s="334" t="str">
        <f t="shared" si="110"/>
        <v/>
      </c>
      <c r="BH132" s="337" t="str">
        <f t="shared" si="111"/>
        <v/>
      </c>
      <c r="BI132" s="338" t="str">
        <f t="shared" si="112"/>
        <v/>
      </c>
      <c r="BJ132" s="338" t="str">
        <f t="shared" si="113"/>
        <v/>
      </c>
      <c r="BK132" s="476" t="str">
        <f t="shared" si="114"/>
        <v/>
      </c>
      <c r="BL132" s="339" t="str">
        <f t="shared" si="121"/>
        <v/>
      </c>
      <c r="BM132" s="128" t="str">
        <f t="shared" si="122"/>
        <v/>
      </c>
      <c r="BN132" s="129" t="str">
        <f t="shared" si="123"/>
        <v/>
      </c>
      <c r="BO132" s="130" t="str">
        <f t="shared" si="124"/>
        <v/>
      </c>
      <c r="BP132" s="128" t="str">
        <f t="shared" si="125"/>
        <v/>
      </c>
      <c r="BQ132" s="129" t="str">
        <f t="shared" si="126"/>
        <v/>
      </c>
      <c r="BR132" s="130" t="str">
        <f t="shared" si="127"/>
        <v/>
      </c>
      <c r="BS132" s="128" t="str">
        <f t="shared" si="128"/>
        <v/>
      </c>
      <c r="BT132" s="133" t="str">
        <f t="shared" si="129"/>
        <v/>
      </c>
      <c r="BU132" s="338" t="str">
        <f t="shared" si="115"/>
        <v/>
      </c>
      <c r="BV132" s="338" t="str">
        <f t="shared" si="116"/>
        <v/>
      </c>
      <c r="BW132" s="338" t="str">
        <f t="shared" si="117"/>
        <v/>
      </c>
      <c r="BX132" s="340" t="str">
        <f t="shared" si="118"/>
        <v/>
      </c>
      <c r="BY132" s="341" t="str">
        <f t="shared" si="119"/>
        <v/>
      </c>
    </row>
    <row r="133" spans="1:77" s="5" customFormat="1" ht="15.6" x14ac:dyDescent="0.3">
      <c r="A133" s="134">
        <v>112</v>
      </c>
      <c r="B133" s="323"/>
      <c r="C133" s="22"/>
      <c r="D133" s="696"/>
      <c r="E133" s="698"/>
      <c r="F133" s="700"/>
      <c r="G133" s="48"/>
      <c r="H133" s="324"/>
      <c r="I133" s="324"/>
      <c r="J133" s="325"/>
      <c r="K133" s="326"/>
      <c r="L133" s="38" t="str">
        <f t="shared" si="65"/>
        <v/>
      </c>
      <c r="M133" s="38" t="str">
        <f t="shared" si="66"/>
        <v/>
      </c>
      <c r="N133" s="38" t="str">
        <f t="shared" si="67"/>
        <v/>
      </c>
      <c r="O133" s="39" t="str">
        <f t="shared" si="68"/>
        <v/>
      </c>
      <c r="P133" s="40" t="str">
        <f t="shared" si="120"/>
        <v/>
      </c>
      <c r="Q133" s="75" t="str">
        <f t="shared" si="69"/>
        <v/>
      </c>
      <c r="R133" s="327" t="str">
        <f t="shared" si="70"/>
        <v/>
      </c>
      <c r="S133" s="40" t="str">
        <f t="shared" si="71"/>
        <v/>
      </c>
      <c r="T133" s="75" t="str">
        <f t="shared" si="72"/>
        <v/>
      </c>
      <c r="U133" s="327" t="str">
        <f t="shared" si="73"/>
        <v/>
      </c>
      <c r="V133" s="40" t="str">
        <f t="shared" si="74"/>
        <v/>
      </c>
      <c r="W133" s="75" t="str">
        <f t="shared" si="75"/>
        <v/>
      </c>
      <c r="X133" s="41" t="str">
        <f t="shared" si="76"/>
        <v/>
      </c>
      <c r="Y133" s="41" t="str">
        <f t="shared" si="77"/>
        <v/>
      </c>
      <c r="Z133" s="41" t="str">
        <f t="shared" si="78"/>
        <v/>
      </c>
      <c r="AA133" s="42" t="str">
        <f t="shared" si="79"/>
        <v/>
      </c>
      <c r="AB133" s="328">
        <f t="shared" si="80"/>
        <v>0</v>
      </c>
      <c r="AC133" s="328" t="str">
        <f t="shared" si="81"/>
        <v/>
      </c>
      <c r="AD133" s="328" t="str">
        <f t="shared" si="82"/>
        <v/>
      </c>
      <c r="AE133" s="329" t="str">
        <f t="shared" si="83"/>
        <v/>
      </c>
      <c r="AF133" s="329" t="str">
        <f t="shared" si="84"/>
        <v/>
      </c>
      <c r="AG133" s="330" t="str">
        <f t="shared" si="85"/>
        <v/>
      </c>
      <c r="AH133" s="329" t="str">
        <f t="shared" si="86"/>
        <v/>
      </c>
      <c r="AI133" s="329" t="str">
        <f t="shared" si="87"/>
        <v/>
      </c>
      <c r="AJ133" s="330" t="str">
        <f t="shared" si="88"/>
        <v/>
      </c>
      <c r="AK133" s="329" t="str">
        <f t="shared" si="89"/>
        <v/>
      </c>
      <c r="AL133" s="329" t="str">
        <f t="shared" si="90"/>
        <v/>
      </c>
      <c r="AM133" s="330" t="str">
        <f t="shared" si="91"/>
        <v/>
      </c>
      <c r="AN133" s="331" t="str">
        <f t="shared" si="92"/>
        <v/>
      </c>
      <c r="AO133" s="332" t="str">
        <f t="shared" si="93"/>
        <v/>
      </c>
      <c r="AP133" s="329" t="str">
        <f t="shared" si="94"/>
        <v/>
      </c>
      <c r="AQ133" s="330" t="str">
        <f t="shared" si="95"/>
        <v/>
      </c>
      <c r="AR133" s="332" t="str">
        <f t="shared" si="96"/>
        <v/>
      </c>
      <c r="AS133" s="329" t="str">
        <f t="shared" si="97"/>
        <v/>
      </c>
      <c r="AT133" s="330" t="str">
        <f t="shared" si="98"/>
        <v/>
      </c>
      <c r="AU133" s="332" t="str">
        <f t="shared" si="99"/>
        <v/>
      </c>
      <c r="AV133" s="329" t="str">
        <f t="shared" si="100"/>
        <v/>
      </c>
      <c r="AW133" s="330" t="str">
        <f t="shared" si="101"/>
        <v/>
      </c>
      <c r="AX133" s="333"/>
      <c r="AY133" s="330" t="str">
        <f t="shared" si="102"/>
        <v/>
      </c>
      <c r="AZ133" s="330" t="str">
        <f t="shared" si="103"/>
        <v/>
      </c>
      <c r="BA133" s="334" t="str">
        <f t="shared" si="104"/>
        <v/>
      </c>
      <c r="BB133" s="335" t="str">
        <f t="shared" si="105"/>
        <v/>
      </c>
      <c r="BC133" s="336" t="str">
        <f t="shared" si="106"/>
        <v/>
      </c>
      <c r="BD133" s="334" t="str">
        <f t="shared" si="107"/>
        <v/>
      </c>
      <c r="BE133" s="335" t="str">
        <f t="shared" si="108"/>
        <v/>
      </c>
      <c r="BF133" s="336" t="str">
        <f t="shared" si="109"/>
        <v/>
      </c>
      <c r="BG133" s="334" t="str">
        <f t="shared" si="110"/>
        <v/>
      </c>
      <c r="BH133" s="337" t="str">
        <f t="shared" si="111"/>
        <v/>
      </c>
      <c r="BI133" s="338" t="str">
        <f t="shared" si="112"/>
        <v/>
      </c>
      <c r="BJ133" s="338" t="str">
        <f t="shared" si="113"/>
        <v/>
      </c>
      <c r="BK133" s="476" t="str">
        <f t="shared" si="114"/>
        <v/>
      </c>
      <c r="BL133" s="339" t="str">
        <f t="shared" si="121"/>
        <v/>
      </c>
      <c r="BM133" s="128" t="str">
        <f t="shared" si="122"/>
        <v/>
      </c>
      <c r="BN133" s="129" t="str">
        <f t="shared" si="123"/>
        <v/>
      </c>
      <c r="BO133" s="130" t="str">
        <f t="shared" si="124"/>
        <v/>
      </c>
      <c r="BP133" s="128" t="str">
        <f t="shared" si="125"/>
        <v/>
      </c>
      <c r="BQ133" s="129" t="str">
        <f t="shared" si="126"/>
        <v/>
      </c>
      <c r="BR133" s="130" t="str">
        <f t="shared" si="127"/>
        <v/>
      </c>
      <c r="BS133" s="128" t="str">
        <f t="shared" si="128"/>
        <v/>
      </c>
      <c r="BT133" s="133" t="str">
        <f t="shared" si="129"/>
        <v/>
      </c>
      <c r="BU133" s="338" t="str">
        <f t="shared" si="115"/>
        <v/>
      </c>
      <c r="BV133" s="338" t="str">
        <f t="shared" si="116"/>
        <v/>
      </c>
      <c r="BW133" s="338" t="str">
        <f t="shared" si="117"/>
        <v/>
      </c>
      <c r="BX133" s="340" t="str">
        <f t="shared" si="118"/>
        <v/>
      </c>
      <c r="BY133" s="341" t="str">
        <f t="shared" si="119"/>
        <v/>
      </c>
    </row>
    <row r="134" spans="1:77" s="5" customFormat="1" ht="15.6" x14ac:dyDescent="0.3">
      <c r="A134" s="134">
        <v>113</v>
      </c>
      <c r="B134" s="323"/>
      <c r="C134" s="22"/>
      <c r="D134" s="696"/>
      <c r="E134" s="698"/>
      <c r="F134" s="700"/>
      <c r="G134" s="48"/>
      <c r="H134" s="324"/>
      <c r="I134" s="324"/>
      <c r="J134" s="325"/>
      <c r="K134" s="326"/>
      <c r="L134" s="38" t="str">
        <f t="shared" si="65"/>
        <v/>
      </c>
      <c r="M134" s="38" t="str">
        <f t="shared" si="66"/>
        <v/>
      </c>
      <c r="N134" s="38" t="str">
        <f t="shared" si="67"/>
        <v/>
      </c>
      <c r="O134" s="39" t="str">
        <f t="shared" si="68"/>
        <v/>
      </c>
      <c r="P134" s="40" t="str">
        <f t="shared" si="120"/>
        <v/>
      </c>
      <c r="Q134" s="75" t="str">
        <f t="shared" si="69"/>
        <v/>
      </c>
      <c r="R134" s="327" t="str">
        <f t="shared" si="70"/>
        <v/>
      </c>
      <c r="S134" s="40" t="str">
        <f t="shared" si="71"/>
        <v/>
      </c>
      <c r="T134" s="75" t="str">
        <f t="shared" si="72"/>
        <v/>
      </c>
      <c r="U134" s="327" t="str">
        <f t="shared" si="73"/>
        <v/>
      </c>
      <c r="V134" s="40" t="str">
        <f t="shared" si="74"/>
        <v/>
      </c>
      <c r="W134" s="75" t="str">
        <f t="shared" si="75"/>
        <v/>
      </c>
      <c r="X134" s="41" t="str">
        <f t="shared" si="76"/>
        <v/>
      </c>
      <c r="Y134" s="41" t="str">
        <f t="shared" si="77"/>
        <v/>
      </c>
      <c r="Z134" s="41" t="str">
        <f t="shared" si="78"/>
        <v/>
      </c>
      <c r="AA134" s="42" t="str">
        <f t="shared" si="79"/>
        <v/>
      </c>
      <c r="AB134" s="328">
        <f t="shared" si="80"/>
        <v>0</v>
      </c>
      <c r="AC134" s="328" t="str">
        <f t="shared" si="81"/>
        <v/>
      </c>
      <c r="AD134" s="328" t="str">
        <f t="shared" si="82"/>
        <v/>
      </c>
      <c r="AE134" s="329" t="str">
        <f t="shared" si="83"/>
        <v/>
      </c>
      <c r="AF134" s="329" t="str">
        <f t="shared" si="84"/>
        <v/>
      </c>
      <c r="AG134" s="330" t="str">
        <f t="shared" si="85"/>
        <v/>
      </c>
      <c r="AH134" s="329" t="str">
        <f t="shared" si="86"/>
        <v/>
      </c>
      <c r="AI134" s="329" t="str">
        <f t="shared" si="87"/>
        <v/>
      </c>
      <c r="AJ134" s="330" t="str">
        <f t="shared" si="88"/>
        <v/>
      </c>
      <c r="AK134" s="329" t="str">
        <f t="shared" si="89"/>
        <v/>
      </c>
      <c r="AL134" s="329" t="str">
        <f t="shared" si="90"/>
        <v/>
      </c>
      <c r="AM134" s="330" t="str">
        <f t="shared" si="91"/>
        <v/>
      </c>
      <c r="AN134" s="331" t="str">
        <f t="shared" si="92"/>
        <v/>
      </c>
      <c r="AO134" s="332" t="str">
        <f t="shared" si="93"/>
        <v/>
      </c>
      <c r="AP134" s="329" t="str">
        <f t="shared" si="94"/>
        <v/>
      </c>
      <c r="AQ134" s="330" t="str">
        <f t="shared" si="95"/>
        <v/>
      </c>
      <c r="AR134" s="332" t="str">
        <f t="shared" si="96"/>
        <v/>
      </c>
      <c r="AS134" s="329" t="str">
        <f t="shared" si="97"/>
        <v/>
      </c>
      <c r="AT134" s="330" t="str">
        <f t="shared" si="98"/>
        <v/>
      </c>
      <c r="AU134" s="332" t="str">
        <f t="shared" si="99"/>
        <v/>
      </c>
      <c r="AV134" s="329" t="str">
        <f t="shared" si="100"/>
        <v/>
      </c>
      <c r="AW134" s="330" t="str">
        <f t="shared" si="101"/>
        <v/>
      </c>
      <c r="AX134" s="333"/>
      <c r="AY134" s="330" t="str">
        <f t="shared" si="102"/>
        <v/>
      </c>
      <c r="AZ134" s="330" t="str">
        <f t="shared" si="103"/>
        <v/>
      </c>
      <c r="BA134" s="334" t="str">
        <f t="shared" si="104"/>
        <v/>
      </c>
      <c r="BB134" s="335" t="str">
        <f t="shared" si="105"/>
        <v/>
      </c>
      <c r="BC134" s="336" t="str">
        <f t="shared" si="106"/>
        <v/>
      </c>
      <c r="BD134" s="334" t="str">
        <f t="shared" si="107"/>
        <v/>
      </c>
      <c r="BE134" s="335" t="str">
        <f t="shared" si="108"/>
        <v/>
      </c>
      <c r="BF134" s="336" t="str">
        <f t="shared" si="109"/>
        <v/>
      </c>
      <c r="BG134" s="334" t="str">
        <f t="shared" si="110"/>
        <v/>
      </c>
      <c r="BH134" s="337" t="str">
        <f t="shared" si="111"/>
        <v/>
      </c>
      <c r="BI134" s="338" t="str">
        <f t="shared" si="112"/>
        <v/>
      </c>
      <c r="BJ134" s="338" t="str">
        <f t="shared" si="113"/>
        <v/>
      </c>
      <c r="BK134" s="476" t="str">
        <f t="shared" si="114"/>
        <v/>
      </c>
      <c r="BL134" s="339" t="str">
        <f t="shared" si="121"/>
        <v/>
      </c>
      <c r="BM134" s="128" t="str">
        <f t="shared" si="122"/>
        <v/>
      </c>
      <c r="BN134" s="129" t="str">
        <f t="shared" si="123"/>
        <v/>
      </c>
      <c r="BO134" s="130" t="str">
        <f t="shared" si="124"/>
        <v/>
      </c>
      <c r="BP134" s="128" t="str">
        <f t="shared" si="125"/>
        <v/>
      </c>
      <c r="BQ134" s="129" t="str">
        <f t="shared" si="126"/>
        <v/>
      </c>
      <c r="BR134" s="130" t="str">
        <f t="shared" si="127"/>
        <v/>
      </c>
      <c r="BS134" s="128" t="str">
        <f t="shared" si="128"/>
        <v/>
      </c>
      <c r="BT134" s="133" t="str">
        <f t="shared" si="129"/>
        <v/>
      </c>
      <c r="BU134" s="338" t="str">
        <f t="shared" si="115"/>
        <v/>
      </c>
      <c r="BV134" s="338" t="str">
        <f t="shared" si="116"/>
        <v/>
      </c>
      <c r="BW134" s="338" t="str">
        <f t="shared" si="117"/>
        <v/>
      </c>
      <c r="BX134" s="340" t="str">
        <f t="shared" si="118"/>
        <v/>
      </c>
      <c r="BY134" s="341" t="str">
        <f t="shared" si="119"/>
        <v/>
      </c>
    </row>
    <row r="135" spans="1:77" s="5" customFormat="1" ht="15.6" x14ac:dyDescent="0.3">
      <c r="A135" s="134">
        <v>114</v>
      </c>
      <c r="B135" s="323"/>
      <c r="C135" s="22"/>
      <c r="D135" s="696"/>
      <c r="E135" s="698"/>
      <c r="F135" s="700"/>
      <c r="G135" s="48"/>
      <c r="H135" s="324"/>
      <c r="I135" s="324"/>
      <c r="J135" s="325"/>
      <c r="K135" s="326"/>
      <c r="L135" s="38" t="str">
        <f t="shared" si="65"/>
        <v/>
      </c>
      <c r="M135" s="38" t="str">
        <f t="shared" si="66"/>
        <v/>
      </c>
      <c r="N135" s="38" t="str">
        <f t="shared" si="67"/>
        <v/>
      </c>
      <c r="O135" s="39" t="str">
        <f t="shared" si="68"/>
        <v/>
      </c>
      <c r="P135" s="40" t="str">
        <f t="shared" si="120"/>
        <v/>
      </c>
      <c r="Q135" s="75" t="str">
        <f t="shared" si="69"/>
        <v/>
      </c>
      <c r="R135" s="327" t="str">
        <f t="shared" si="70"/>
        <v/>
      </c>
      <c r="S135" s="40" t="str">
        <f t="shared" si="71"/>
        <v/>
      </c>
      <c r="T135" s="75" t="str">
        <f t="shared" si="72"/>
        <v/>
      </c>
      <c r="U135" s="327" t="str">
        <f t="shared" si="73"/>
        <v/>
      </c>
      <c r="V135" s="40" t="str">
        <f t="shared" si="74"/>
        <v/>
      </c>
      <c r="W135" s="75" t="str">
        <f t="shared" si="75"/>
        <v/>
      </c>
      <c r="X135" s="41" t="str">
        <f t="shared" si="76"/>
        <v/>
      </c>
      <c r="Y135" s="41" t="str">
        <f t="shared" si="77"/>
        <v/>
      </c>
      <c r="Z135" s="41" t="str">
        <f t="shared" si="78"/>
        <v/>
      </c>
      <c r="AA135" s="42" t="str">
        <f t="shared" si="79"/>
        <v/>
      </c>
      <c r="AB135" s="328">
        <f t="shared" si="80"/>
        <v>0</v>
      </c>
      <c r="AC135" s="328" t="str">
        <f t="shared" si="81"/>
        <v/>
      </c>
      <c r="AD135" s="328" t="str">
        <f t="shared" si="82"/>
        <v/>
      </c>
      <c r="AE135" s="329" t="str">
        <f t="shared" si="83"/>
        <v/>
      </c>
      <c r="AF135" s="329" t="str">
        <f t="shared" si="84"/>
        <v/>
      </c>
      <c r="AG135" s="330" t="str">
        <f t="shared" si="85"/>
        <v/>
      </c>
      <c r="AH135" s="329" t="str">
        <f t="shared" si="86"/>
        <v/>
      </c>
      <c r="AI135" s="329" t="str">
        <f t="shared" si="87"/>
        <v/>
      </c>
      <c r="AJ135" s="330" t="str">
        <f t="shared" si="88"/>
        <v/>
      </c>
      <c r="AK135" s="329" t="str">
        <f t="shared" si="89"/>
        <v/>
      </c>
      <c r="AL135" s="329" t="str">
        <f t="shared" si="90"/>
        <v/>
      </c>
      <c r="AM135" s="330" t="str">
        <f t="shared" si="91"/>
        <v/>
      </c>
      <c r="AN135" s="331" t="str">
        <f t="shared" si="92"/>
        <v/>
      </c>
      <c r="AO135" s="332" t="str">
        <f t="shared" si="93"/>
        <v/>
      </c>
      <c r="AP135" s="329" t="str">
        <f t="shared" si="94"/>
        <v/>
      </c>
      <c r="AQ135" s="330" t="str">
        <f t="shared" si="95"/>
        <v/>
      </c>
      <c r="AR135" s="332" t="str">
        <f t="shared" si="96"/>
        <v/>
      </c>
      <c r="AS135" s="329" t="str">
        <f t="shared" si="97"/>
        <v/>
      </c>
      <c r="AT135" s="330" t="str">
        <f t="shared" si="98"/>
        <v/>
      </c>
      <c r="AU135" s="332" t="str">
        <f t="shared" si="99"/>
        <v/>
      </c>
      <c r="AV135" s="329" t="str">
        <f t="shared" si="100"/>
        <v/>
      </c>
      <c r="AW135" s="330" t="str">
        <f t="shared" si="101"/>
        <v/>
      </c>
      <c r="AX135" s="333"/>
      <c r="AY135" s="330" t="str">
        <f t="shared" si="102"/>
        <v/>
      </c>
      <c r="AZ135" s="330" t="str">
        <f t="shared" si="103"/>
        <v/>
      </c>
      <c r="BA135" s="334" t="str">
        <f t="shared" si="104"/>
        <v/>
      </c>
      <c r="BB135" s="335" t="str">
        <f t="shared" si="105"/>
        <v/>
      </c>
      <c r="BC135" s="336" t="str">
        <f t="shared" si="106"/>
        <v/>
      </c>
      <c r="BD135" s="334" t="str">
        <f t="shared" si="107"/>
        <v/>
      </c>
      <c r="BE135" s="335" t="str">
        <f t="shared" si="108"/>
        <v/>
      </c>
      <c r="BF135" s="336" t="str">
        <f t="shared" si="109"/>
        <v/>
      </c>
      <c r="BG135" s="334" t="str">
        <f t="shared" si="110"/>
        <v/>
      </c>
      <c r="BH135" s="337" t="str">
        <f t="shared" si="111"/>
        <v/>
      </c>
      <c r="BI135" s="338" t="str">
        <f t="shared" si="112"/>
        <v/>
      </c>
      <c r="BJ135" s="338" t="str">
        <f t="shared" si="113"/>
        <v/>
      </c>
      <c r="BK135" s="476" t="str">
        <f t="shared" si="114"/>
        <v/>
      </c>
      <c r="BL135" s="339" t="str">
        <f t="shared" si="121"/>
        <v/>
      </c>
      <c r="BM135" s="128" t="str">
        <f t="shared" si="122"/>
        <v/>
      </c>
      <c r="BN135" s="129" t="str">
        <f t="shared" si="123"/>
        <v/>
      </c>
      <c r="BO135" s="130" t="str">
        <f t="shared" si="124"/>
        <v/>
      </c>
      <c r="BP135" s="128" t="str">
        <f t="shared" si="125"/>
        <v/>
      </c>
      <c r="BQ135" s="129" t="str">
        <f t="shared" si="126"/>
        <v/>
      </c>
      <c r="BR135" s="130" t="str">
        <f t="shared" si="127"/>
        <v/>
      </c>
      <c r="BS135" s="128" t="str">
        <f t="shared" si="128"/>
        <v/>
      </c>
      <c r="BT135" s="133" t="str">
        <f t="shared" si="129"/>
        <v/>
      </c>
      <c r="BU135" s="338" t="str">
        <f t="shared" si="115"/>
        <v/>
      </c>
      <c r="BV135" s="338" t="str">
        <f t="shared" si="116"/>
        <v/>
      </c>
      <c r="BW135" s="338" t="str">
        <f t="shared" si="117"/>
        <v/>
      </c>
      <c r="BX135" s="340" t="str">
        <f t="shared" si="118"/>
        <v/>
      </c>
      <c r="BY135" s="341" t="str">
        <f t="shared" si="119"/>
        <v/>
      </c>
    </row>
    <row r="136" spans="1:77" s="5" customFormat="1" ht="15.6" x14ac:dyDescent="0.3">
      <c r="A136" s="134">
        <v>115</v>
      </c>
      <c r="B136" s="323"/>
      <c r="C136" s="22"/>
      <c r="D136" s="696"/>
      <c r="E136" s="698"/>
      <c r="F136" s="700"/>
      <c r="G136" s="48"/>
      <c r="H136" s="324"/>
      <c r="I136" s="324"/>
      <c r="J136" s="325"/>
      <c r="K136" s="326"/>
      <c r="L136" s="38" t="str">
        <f t="shared" si="65"/>
        <v/>
      </c>
      <c r="M136" s="38" t="str">
        <f t="shared" si="66"/>
        <v/>
      </c>
      <c r="N136" s="38" t="str">
        <f t="shared" si="67"/>
        <v/>
      </c>
      <c r="O136" s="39" t="str">
        <f t="shared" si="68"/>
        <v/>
      </c>
      <c r="P136" s="40" t="str">
        <f t="shared" si="120"/>
        <v/>
      </c>
      <c r="Q136" s="75" t="str">
        <f t="shared" si="69"/>
        <v/>
      </c>
      <c r="R136" s="327" t="str">
        <f t="shared" si="70"/>
        <v/>
      </c>
      <c r="S136" s="40" t="str">
        <f t="shared" si="71"/>
        <v/>
      </c>
      <c r="T136" s="75" t="str">
        <f t="shared" si="72"/>
        <v/>
      </c>
      <c r="U136" s="327" t="str">
        <f t="shared" si="73"/>
        <v/>
      </c>
      <c r="V136" s="40" t="str">
        <f t="shared" si="74"/>
        <v/>
      </c>
      <c r="W136" s="75" t="str">
        <f t="shared" si="75"/>
        <v/>
      </c>
      <c r="X136" s="41" t="str">
        <f t="shared" si="76"/>
        <v/>
      </c>
      <c r="Y136" s="41" t="str">
        <f t="shared" si="77"/>
        <v/>
      </c>
      <c r="Z136" s="41" t="str">
        <f t="shared" si="78"/>
        <v/>
      </c>
      <c r="AA136" s="42" t="str">
        <f t="shared" si="79"/>
        <v/>
      </c>
      <c r="AB136" s="328">
        <f t="shared" si="80"/>
        <v>0</v>
      </c>
      <c r="AC136" s="328" t="str">
        <f t="shared" si="81"/>
        <v/>
      </c>
      <c r="AD136" s="328" t="str">
        <f t="shared" si="82"/>
        <v/>
      </c>
      <c r="AE136" s="329" t="str">
        <f t="shared" si="83"/>
        <v/>
      </c>
      <c r="AF136" s="329" t="str">
        <f t="shared" si="84"/>
        <v/>
      </c>
      <c r="AG136" s="330" t="str">
        <f t="shared" si="85"/>
        <v/>
      </c>
      <c r="AH136" s="329" t="str">
        <f t="shared" si="86"/>
        <v/>
      </c>
      <c r="AI136" s="329" t="str">
        <f t="shared" si="87"/>
        <v/>
      </c>
      <c r="AJ136" s="330" t="str">
        <f t="shared" si="88"/>
        <v/>
      </c>
      <c r="AK136" s="329" t="str">
        <f t="shared" si="89"/>
        <v/>
      </c>
      <c r="AL136" s="329" t="str">
        <f t="shared" si="90"/>
        <v/>
      </c>
      <c r="AM136" s="330" t="str">
        <f t="shared" si="91"/>
        <v/>
      </c>
      <c r="AN136" s="331" t="str">
        <f t="shared" si="92"/>
        <v/>
      </c>
      <c r="AO136" s="332" t="str">
        <f t="shared" si="93"/>
        <v/>
      </c>
      <c r="AP136" s="329" t="str">
        <f t="shared" si="94"/>
        <v/>
      </c>
      <c r="AQ136" s="330" t="str">
        <f t="shared" si="95"/>
        <v/>
      </c>
      <c r="AR136" s="332" t="str">
        <f t="shared" si="96"/>
        <v/>
      </c>
      <c r="AS136" s="329" t="str">
        <f t="shared" si="97"/>
        <v/>
      </c>
      <c r="AT136" s="330" t="str">
        <f t="shared" si="98"/>
        <v/>
      </c>
      <c r="AU136" s="332" t="str">
        <f t="shared" si="99"/>
        <v/>
      </c>
      <c r="AV136" s="329" t="str">
        <f t="shared" si="100"/>
        <v/>
      </c>
      <c r="AW136" s="330" t="str">
        <f t="shared" si="101"/>
        <v/>
      </c>
      <c r="AX136" s="333"/>
      <c r="AY136" s="330" t="str">
        <f t="shared" si="102"/>
        <v/>
      </c>
      <c r="AZ136" s="330" t="str">
        <f t="shared" si="103"/>
        <v/>
      </c>
      <c r="BA136" s="334" t="str">
        <f t="shared" si="104"/>
        <v/>
      </c>
      <c r="BB136" s="335" t="str">
        <f t="shared" si="105"/>
        <v/>
      </c>
      <c r="BC136" s="336" t="str">
        <f t="shared" si="106"/>
        <v/>
      </c>
      <c r="BD136" s="334" t="str">
        <f t="shared" si="107"/>
        <v/>
      </c>
      <c r="BE136" s="335" t="str">
        <f t="shared" si="108"/>
        <v/>
      </c>
      <c r="BF136" s="336" t="str">
        <f t="shared" si="109"/>
        <v/>
      </c>
      <c r="BG136" s="334" t="str">
        <f t="shared" si="110"/>
        <v/>
      </c>
      <c r="BH136" s="337" t="str">
        <f t="shared" si="111"/>
        <v/>
      </c>
      <c r="BI136" s="338" t="str">
        <f t="shared" si="112"/>
        <v/>
      </c>
      <c r="BJ136" s="338" t="str">
        <f t="shared" si="113"/>
        <v/>
      </c>
      <c r="BK136" s="476" t="str">
        <f t="shared" si="114"/>
        <v/>
      </c>
      <c r="BL136" s="339" t="str">
        <f t="shared" si="121"/>
        <v/>
      </c>
      <c r="BM136" s="128" t="str">
        <f t="shared" si="122"/>
        <v/>
      </c>
      <c r="BN136" s="129" t="str">
        <f t="shared" si="123"/>
        <v/>
      </c>
      <c r="BO136" s="130" t="str">
        <f t="shared" si="124"/>
        <v/>
      </c>
      <c r="BP136" s="128" t="str">
        <f t="shared" si="125"/>
        <v/>
      </c>
      <c r="BQ136" s="129" t="str">
        <f t="shared" si="126"/>
        <v/>
      </c>
      <c r="BR136" s="130" t="str">
        <f t="shared" si="127"/>
        <v/>
      </c>
      <c r="BS136" s="128" t="str">
        <f t="shared" si="128"/>
        <v/>
      </c>
      <c r="BT136" s="133" t="str">
        <f t="shared" si="129"/>
        <v/>
      </c>
      <c r="BU136" s="338" t="str">
        <f t="shared" si="115"/>
        <v/>
      </c>
      <c r="BV136" s="338" t="str">
        <f t="shared" si="116"/>
        <v/>
      </c>
      <c r="BW136" s="338" t="str">
        <f t="shared" si="117"/>
        <v/>
      </c>
      <c r="BX136" s="340" t="str">
        <f t="shared" si="118"/>
        <v/>
      </c>
      <c r="BY136" s="341" t="str">
        <f t="shared" si="119"/>
        <v/>
      </c>
    </row>
    <row r="137" spans="1:77" s="5" customFormat="1" ht="16.2" thickBot="1" x14ac:dyDescent="0.35">
      <c r="A137" s="135">
        <v>116</v>
      </c>
      <c r="B137" s="450"/>
      <c r="C137" s="451"/>
      <c r="D137" s="697"/>
      <c r="E137" s="699"/>
      <c r="F137" s="701"/>
      <c r="G137" s="452"/>
      <c r="H137" s="453"/>
      <c r="I137" s="453"/>
      <c r="J137" s="454"/>
      <c r="K137" s="455"/>
      <c r="L137" s="140" t="str">
        <f t="shared" si="65"/>
        <v/>
      </c>
      <c r="M137" s="140" t="str">
        <f t="shared" si="66"/>
        <v/>
      </c>
      <c r="N137" s="140" t="str">
        <f t="shared" si="67"/>
        <v/>
      </c>
      <c r="O137" s="456" t="str">
        <f t="shared" si="68"/>
        <v/>
      </c>
      <c r="P137" s="142" t="str">
        <f t="shared" si="120"/>
        <v/>
      </c>
      <c r="Q137" s="457" t="str">
        <f t="shared" si="69"/>
        <v/>
      </c>
      <c r="R137" s="458" t="str">
        <f t="shared" si="70"/>
        <v/>
      </c>
      <c r="S137" s="142" t="str">
        <f t="shared" si="71"/>
        <v/>
      </c>
      <c r="T137" s="457" t="str">
        <f t="shared" si="72"/>
        <v/>
      </c>
      <c r="U137" s="458" t="str">
        <f t="shared" si="73"/>
        <v/>
      </c>
      <c r="V137" s="142" t="str">
        <f t="shared" si="74"/>
        <v/>
      </c>
      <c r="W137" s="457" t="str">
        <f t="shared" si="75"/>
        <v/>
      </c>
      <c r="X137" s="459" t="str">
        <f t="shared" si="76"/>
        <v/>
      </c>
      <c r="Y137" s="459" t="str">
        <f t="shared" si="77"/>
        <v/>
      </c>
      <c r="Z137" s="459" t="str">
        <f t="shared" si="78"/>
        <v/>
      </c>
      <c r="AA137" s="460" t="str">
        <f t="shared" si="79"/>
        <v/>
      </c>
      <c r="AB137" s="461">
        <f t="shared" si="80"/>
        <v>0</v>
      </c>
      <c r="AC137" s="461" t="str">
        <f t="shared" si="81"/>
        <v/>
      </c>
      <c r="AD137" s="461" t="str">
        <f t="shared" si="82"/>
        <v/>
      </c>
      <c r="AE137" s="462" t="str">
        <f t="shared" si="83"/>
        <v/>
      </c>
      <c r="AF137" s="462" t="str">
        <f t="shared" si="84"/>
        <v/>
      </c>
      <c r="AG137" s="463" t="str">
        <f t="shared" si="85"/>
        <v/>
      </c>
      <c r="AH137" s="462" t="str">
        <f t="shared" si="86"/>
        <v/>
      </c>
      <c r="AI137" s="462" t="str">
        <f t="shared" si="87"/>
        <v/>
      </c>
      <c r="AJ137" s="463" t="str">
        <f t="shared" si="88"/>
        <v/>
      </c>
      <c r="AK137" s="462" t="str">
        <f t="shared" si="89"/>
        <v/>
      </c>
      <c r="AL137" s="462" t="str">
        <f t="shared" si="90"/>
        <v/>
      </c>
      <c r="AM137" s="463" t="str">
        <f t="shared" si="91"/>
        <v/>
      </c>
      <c r="AN137" s="464" t="str">
        <f t="shared" si="92"/>
        <v/>
      </c>
      <c r="AO137" s="465" t="str">
        <f t="shared" si="93"/>
        <v/>
      </c>
      <c r="AP137" s="462" t="str">
        <f t="shared" si="94"/>
        <v/>
      </c>
      <c r="AQ137" s="463" t="str">
        <f t="shared" si="95"/>
        <v/>
      </c>
      <c r="AR137" s="465" t="str">
        <f t="shared" si="96"/>
        <v/>
      </c>
      <c r="AS137" s="462" t="str">
        <f t="shared" si="97"/>
        <v/>
      </c>
      <c r="AT137" s="463" t="str">
        <f t="shared" si="98"/>
        <v/>
      </c>
      <c r="AU137" s="465" t="str">
        <f t="shared" si="99"/>
        <v/>
      </c>
      <c r="AV137" s="462" t="str">
        <f t="shared" si="100"/>
        <v/>
      </c>
      <c r="AW137" s="463" t="str">
        <f t="shared" si="101"/>
        <v/>
      </c>
      <c r="AX137" s="466"/>
      <c r="AY137" s="463" t="str">
        <f t="shared" si="102"/>
        <v/>
      </c>
      <c r="AZ137" s="463" t="str">
        <f t="shared" si="103"/>
        <v/>
      </c>
      <c r="BA137" s="467" t="str">
        <f t="shared" si="104"/>
        <v/>
      </c>
      <c r="BB137" s="468" t="str">
        <f t="shared" si="105"/>
        <v/>
      </c>
      <c r="BC137" s="469" t="str">
        <f t="shared" si="106"/>
        <v/>
      </c>
      <c r="BD137" s="467" t="str">
        <f t="shared" si="107"/>
        <v/>
      </c>
      <c r="BE137" s="468" t="str">
        <f t="shared" si="108"/>
        <v/>
      </c>
      <c r="BF137" s="469" t="str">
        <f t="shared" si="109"/>
        <v/>
      </c>
      <c r="BG137" s="467" t="str">
        <f t="shared" si="110"/>
        <v/>
      </c>
      <c r="BH137" s="470" t="str">
        <f t="shared" si="111"/>
        <v/>
      </c>
      <c r="BI137" s="471" t="str">
        <f t="shared" si="112"/>
        <v/>
      </c>
      <c r="BJ137" s="471" t="str">
        <f t="shared" si="113"/>
        <v/>
      </c>
      <c r="BK137" s="477" t="str">
        <f t="shared" si="114"/>
        <v/>
      </c>
      <c r="BL137" s="472" t="str">
        <f t="shared" si="121"/>
        <v/>
      </c>
      <c r="BM137" s="473" t="str">
        <f t="shared" si="122"/>
        <v/>
      </c>
      <c r="BN137" s="474" t="str">
        <f t="shared" si="123"/>
        <v/>
      </c>
      <c r="BO137" s="475" t="str">
        <f t="shared" si="124"/>
        <v/>
      </c>
      <c r="BP137" s="473" t="str">
        <f t="shared" si="125"/>
        <v/>
      </c>
      <c r="BQ137" s="474" t="str">
        <f t="shared" si="126"/>
        <v/>
      </c>
      <c r="BR137" s="475" t="str">
        <f t="shared" si="127"/>
        <v/>
      </c>
      <c r="BS137" s="473" t="str">
        <f t="shared" si="128"/>
        <v/>
      </c>
      <c r="BT137" s="145" t="str">
        <f t="shared" si="129"/>
        <v/>
      </c>
      <c r="BU137" s="338" t="str">
        <f t="shared" si="115"/>
        <v/>
      </c>
      <c r="BV137" s="338" t="str">
        <f t="shared" si="116"/>
        <v/>
      </c>
      <c r="BW137" s="338" t="str">
        <f t="shared" si="117"/>
        <v/>
      </c>
      <c r="BX137" s="340" t="str">
        <f t="shared" si="118"/>
        <v/>
      </c>
      <c r="BY137" s="341" t="str">
        <f t="shared" si="119"/>
        <v/>
      </c>
    </row>
    <row r="138" spans="1:77" s="59" customFormat="1" ht="16.2" hidden="1" thickTop="1" x14ac:dyDescent="0.3">
      <c r="A138" s="431">
        <v>117</v>
      </c>
      <c r="B138" s="118"/>
      <c r="C138" s="375" t="s">
        <v>35</v>
      </c>
      <c r="D138" s="343"/>
      <c r="E138" s="344"/>
      <c r="F138" s="345"/>
      <c r="G138" s="346"/>
      <c r="H138" s="347"/>
      <c r="I138" s="347"/>
      <c r="J138" s="347"/>
      <c r="K138" s="60"/>
      <c r="L138" s="432" t="str">
        <f t="shared" si="65"/>
        <v/>
      </c>
      <c r="M138" s="432" t="str">
        <f t="shared" si="66"/>
        <v/>
      </c>
      <c r="N138" s="432" t="str">
        <f t="shared" si="67"/>
        <v/>
      </c>
      <c r="O138" s="433" t="str">
        <f t="shared" si="68"/>
        <v/>
      </c>
      <c r="P138" s="370" t="str">
        <f t="shared" si="120"/>
        <v/>
      </c>
      <c r="Q138" s="434" t="str">
        <f t="shared" si="69"/>
        <v/>
      </c>
      <c r="R138" s="435" t="str">
        <f t="shared" si="70"/>
        <v/>
      </c>
      <c r="S138" s="370" t="str">
        <f t="shared" si="71"/>
        <v/>
      </c>
      <c r="T138" s="434" t="str">
        <f t="shared" si="72"/>
        <v/>
      </c>
      <c r="U138" s="435" t="str">
        <f t="shared" si="73"/>
        <v/>
      </c>
      <c r="V138" s="370" t="str">
        <f t="shared" si="74"/>
        <v/>
      </c>
      <c r="W138" s="434" t="str">
        <f t="shared" si="75"/>
        <v/>
      </c>
      <c r="X138" s="436">
        <f t="shared" si="76"/>
        <v>0</v>
      </c>
      <c r="Y138" s="436">
        <f t="shared" si="77"/>
        <v>0</v>
      </c>
      <c r="Z138" s="436">
        <f t="shared" si="78"/>
        <v>0</v>
      </c>
      <c r="AA138" s="437">
        <f t="shared" si="79"/>
        <v>0</v>
      </c>
      <c r="AB138" s="438">
        <f t="shared" si="80"/>
        <v>0</v>
      </c>
      <c r="AC138" s="438" t="str">
        <f t="shared" si="81"/>
        <v>Elem. Grade Span Group</v>
      </c>
      <c r="AD138" s="438" t="str">
        <f t="shared" si="82"/>
        <v/>
      </c>
      <c r="AE138" s="439" t="str">
        <f t="shared" si="83"/>
        <v/>
      </c>
      <c r="AF138" s="439" t="str">
        <f t="shared" si="84"/>
        <v/>
      </c>
      <c r="AG138" s="440" t="str">
        <f t="shared" si="85"/>
        <v/>
      </c>
      <c r="AH138" s="439" t="str">
        <f t="shared" si="86"/>
        <v/>
      </c>
      <c r="AI138" s="439" t="str">
        <f t="shared" si="87"/>
        <v/>
      </c>
      <c r="AJ138" s="440" t="str">
        <f t="shared" si="88"/>
        <v/>
      </c>
      <c r="AK138" s="439" t="str">
        <f t="shared" si="89"/>
        <v/>
      </c>
      <c r="AL138" s="439" t="str">
        <f t="shared" si="90"/>
        <v/>
      </c>
      <c r="AM138" s="440" t="str">
        <f t="shared" si="91"/>
        <v/>
      </c>
      <c r="AN138" s="441" t="str">
        <f t="shared" si="92"/>
        <v/>
      </c>
      <c r="AO138" s="442" t="str">
        <f t="shared" si="93"/>
        <v/>
      </c>
      <c r="AP138" s="439" t="str">
        <f t="shared" si="94"/>
        <v/>
      </c>
      <c r="AQ138" s="440" t="str">
        <f t="shared" si="95"/>
        <v/>
      </c>
      <c r="AR138" s="442" t="str">
        <f t="shared" si="96"/>
        <v/>
      </c>
      <c r="AS138" s="439" t="str">
        <f t="shared" si="97"/>
        <v/>
      </c>
      <c r="AT138" s="440" t="str">
        <f t="shared" si="98"/>
        <v/>
      </c>
      <c r="AU138" s="442" t="str">
        <f t="shared" si="99"/>
        <v/>
      </c>
      <c r="AV138" s="439" t="str">
        <f t="shared" si="100"/>
        <v/>
      </c>
      <c r="AW138" s="440" t="str">
        <f t="shared" si="101"/>
        <v/>
      </c>
      <c r="AX138" s="443"/>
      <c r="AY138" s="440" t="str">
        <f t="shared" si="102"/>
        <v/>
      </c>
      <c r="AZ138" s="440" t="str">
        <f t="shared" si="103"/>
        <v/>
      </c>
      <c r="BA138" s="444" t="str">
        <f t="shared" si="104"/>
        <v/>
      </c>
      <c r="BB138" s="445" t="str">
        <f t="shared" si="105"/>
        <v/>
      </c>
      <c r="BC138" s="446" t="str">
        <f t="shared" si="106"/>
        <v/>
      </c>
      <c r="BD138" s="444" t="str">
        <f t="shared" si="107"/>
        <v/>
      </c>
      <c r="BE138" s="445" t="str">
        <f t="shared" si="108"/>
        <v/>
      </c>
      <c r="BF138" s="446" t="str">
        <f t="shared" si="109"/>
        <v/>
      </c>
      <c r="BG138" s="444" t="str">
        <f t="shared" si="110"/>
        <v/>
      </c>
      <c r="BH138" s="447" t="str">
        <f t="shared" si="111"/>
        <v/>
      </c>
      <c r="BI138" s="367" t="str">
        <f t="shared" si="112"/>
        <v/>
      </c>
      <c r="BJ138" s="367" t="str">
        <f t="shared" si="113"/>
        <v/>
      </c>
      <c r="BK138" s="368" t="str">
        <f t="shared" si="114"/>
        <v/>
      </c>
      <c r="BL138" s="369" t="str">
        <f t="shared" si="121"/>
        <v/>
      </c>
      <c r="BM138" s="370" t="str">
        <f t="shared" si="122"/>
        <v/>
      </c>
      <c r="BN138" s="371" t="str">
        <f t="shared" si="123"/>
        <v/>
      </c>
      <c r="BO138" s="372" t="str">
        <f t="shared" si="124"/>
        <v/>
      </c>
      <c r="BP138" s="370" t="str">
        <f t="shared" si="125"/>
        <v/>
      </c>
      <c r="BQ138" s="371" t="str">
        <f t="shared" si="126"/>
        <v/>
      </c>
      <c r="BR138" s="372" t="str">
        <f t="shared" si="127"/>
        <v/>
      </c>
      <c r="BS138" s="370" t="str">
        <f t="shared" si="128"/>
        <v/>
      </c>
      <c r="BT138" s="434" t="str">
        <f t="shared" si="129"/>
        <v/>
      </c>
      <c r="BU138" s="367" t="str">
        <f t="shared" si="115"/>
        <v/>
      </c>
      <c r="BV138" s="367" t="str">
        <f t="shared" si="116"/>
        <v/>
      </c>
      <c r="BW138" s="367" t="str">
        <f t="shared" si="117"/>
        <v/>
      </c>
      <c r="BX138" s="373" t="str">
        <f t="shared" si="118"/>
        <v/>
      </c>
      <c r="BY138" s="374" t="str">
        <f t="shared" si="119"/>
        <v/>
      </c>
    </row>
    <row r="139" spans="1:77" s="59" customFormat="1" ht="16.2" hidden="1" thickTop="1" x14ac:dyDescent="0.3">
      <c r="A139" s="342">
        <v>118</v>
      </c>
      <c r="B139" s="118"/>
      <c r="C139" s="375" t="s">
        <v>36</v>
      </c>
      <c r="D139" s="343"/>
      <c r="E139" s="344"/>
      <c r="F139" s="345"/>
      <c r="G139" s="346"/>
      <c r="H139" s="347"/>
      <c r="I139" s="347"/>
      <c r="J139" s="348"/>
      <c r="K139" s="349"/>
      <c r="L139" s="350" t="str">
        <f t="shared" si="65"/>
        <v/>
      </c>
      <c r="M139" s="350" t="str">
        <f t="shared" si="66"/>
        <v/>
      </c>
      <c r="N139" s="350" t="str">
        <f t="shared" si="67"/>
        <v/>
      </c>
      <c r="O139" s="351" t="str">
        <f t="shared" si="68"/>
        <v/>
      </c>
      <c r="P139" s="352" t="str">
        <f t="shared" si="120"/>
        <v/>
      </c>
      <c r="Q139" s="353" t="str">
        <f t="shared" si="69"/>
        <v/>
      </c>
      <c r="R139" s="354" t="str">
        <f t="shared" si="70"/>
        <v/>
      </c>
      <c r="S139" s="352" t="str">
        <f t="shared" si="71"/>
        <v/>
      </c>
      <c r="T139" s="353" t="str">
        <f t="shared" si="72"/>
        <v/>
      </c>
      <c r="U139" s="354" t="str">
        <f t="shared" si="73"/>
        <v/>
      </c>
      <c r="V139" s="352" t="str">
        <f t="shared" si="74"/>
        <v/>
      </c>
      <c r="W139" s="353" t="str">
        <f t="shared" si="75"/>
        <v/>
      </c>
      <c r="X139" s="355">
        <f t="shared" si="76"/>
        <v>0</v>
      </c>
      <c r="Y139" s="355">
        <f t="shared" si="77"/>
        <v>0</v>
      </c>
      <c r="Z139" s="355">
        <f t="shared" si="78"/>
        <v>0</v>
      </c>
      <c r="AA139" s="356">
        <f t="shared" si="79"/>
        <v>0</v>
      </c>
      <c r="AB139" s="357">
        <f t="shared" si="80"/>
        <v>0</v>
      </c>
      <c r="AC139" s="357" t="str">
        <f t="shared" si="81"/>
        <v>Middle Grade Span Group</v>
      </c>
      <c r="AD139" s="357" t="str">
        <f t="shared" si="82"/>
        <v/>
      </c>
      <c r="AE139" s="358" t="str">
        <f t="shared" si="83"/>
        <v/>
      </c>
      <c r="AF139" s="358" t="str">
        <f t="shared" si="84"/>
        <v/>
      </c>
      <c r="AG139" s="359" t="str">
        <f t="shared" si="85"/>
        <v/>
      </c>
      <c r="AH139" s="358" t="str">
        <f t="shared" si="86"/>
        <v/>
      </c>
      <c r="AI139" s="358" t="str">
        <f t="shared" si="87"/>
        <v/>
      </c>
      <c r="AJ139" s="359" t="str">
        <f t="shared" si="88"/>
        <v/>
      </c>
      <c r="AK139" s="358" t="str">
        <f t="shared" si="89"/>
        <v/>
      </c>
      <c r="AL139" s="358" t="str">
        <f t="shared" si="90"/>
        <v/>
      </c>
      <c r="AM139" s="359" t="str">
        <f t="shared" si="91"/>
        <v/>
      </c>
      <c r="AN139" s="360" t="str">
        <f t="shared" si="92"/>
        <v/>
      </c>
      <c r="AO139" s="361" t="str">
        <f t="shared" si="93"/>
        <v/>
      </c>
      <c r="AP139" s="358" t="str">
        <f t="shared" si="94"/>
        <v/>
      </c>
      <c r="AQ139" s="359" t="str">
        <f t="shared" si="95"/>
        <v/>
      </c>
      <c r="AR139" s="361" t="str">
        <f t="shared" si="96"/>
        <v/>
      </c>
      <c r="AS139" s="358" t="str">
        <f t="shared" si="97"/>
        <v/>
      </c>
      <c r="AT139" s="359" t="str">
        <f t="shared" si="98"/>
        <v/>
      </c>
      <c r="AU139" s="361" t="str">
        <f t="shared" si="99"/>
        <v/>
      </c>
      <c r="AV139" s="358" t="str">
        <f t="shared" si="100"/>
        <v/>
      </c>
      <c r="AW139" s="359" t="str">
        <f t="shared" si="101"/>
        <v/>
      </c>
      <c r="AX139" s="362"/>
      <c r="AY139" s="359" t="str">
        <f t="shared" si="102"/>
        <v/>
      </c>
      <c r="AZ139" s="359" t="str">
        <f t="shared" si="103"/>
        <v/>
      </c>
      <c r="BA139" s="363" t="str">
        <f t="shared" si="104"/>
        <v/>
      </c>
      <c r="BB139" s="364" t="str">
        <f t="shared" si="105"/>
        <v/>
      </c>
      <c r="BC139" s="365" t="str">
        <f t="shared" si="106"/>
        <v/>
      </c>
      <c r="BD139" s="363" t="str">
        <f t="shared" si="107"/>
        <v/>
      </c>
      <c r="BE139" s="364" t="str">
        <f t="shared" si="108"/>
        <v/>
      </c>
      <c r="BF139" s="365" t="str">
        <f t="shared" si="109"/>
        <v/>
      </c>
      <c r="BG139" s="363" t="str">
        <f t="shared" si="110"/>
        <v/>
      </c>
      <c r="BH139" s="366" t="str">
        <f t="shared" si="111"/>
        <v/>
      </c>
      <c r="BI139" s="367" t="str">
        <f t="shared" si="112"/>
        <v/>
      </c>
      <c r="BJ139" s="367" t="str">
        <f t="shared" si="113"/>
        <v/>
      </c>
      <c r="BK139" s="368" t="str">
        <f t="shared" si="114"/>
        <v/>
      </c>
      <c r="BL139" s="369" t="str">
        <f t="shared" si="121"/>
        <v/>
      </c>
      <c r="BM139" s="370" t="str">
        <f t="shared" si="122"/>
        <v/>
      </c>
      <c r="BN139" s="371" t="str">
        <f t="shared" si="123"/>
        <v/>
      </c>
      <c r="BO139" s="372" t="str">
        <f t="shared" si="124"/>
        <v/>
      </c>
      <c r="BP139" s="370" t="str">
        <f t="shared" si="125"/>
        <v/>
      </c>
      <c r="BQ139" s="371" t="str">
        <f t="shared" si="126"/>
        <v/>
      </c>
      <c r="BR139" s="372" t="str">
        <f t="shared" si="127"/>
        <v/>
      </c>
      <c r="BS139" s="370" t="str">
        <f t="shared" si="128"/>
        <v/>
      </c>
      <c r="BT139" s="353" t="str">
        <f t="shared" si="129"/>
        <v/>
      </c>
      <c r="BU139" s="367" t="str">
        <f t="shared" si="115"/>
        <v/>
      </c>
      <c r="BV139" s="367" t="str">
        <f t="shared" si="116"/>
        <v/>
      </c>
      <c r="BW139" s="367" t="str">
        <f t="shared" si="117"/>
        <v/>
      </c>
      <c r="BX139" s="373" t="str">
        <f t="shared" si="118"/>
        <v/>
      </c>
      <c r="BY139" s="374" t="str">
        <f t="shared" si="119"/>
        <v/>
      </c>
    </row>
    <row r="140" spans="1:77" s="59" customFormat="1" ht="16.2" hidden="1" thickTop="1" x14ac:dyDescent="0.3">
      <c r="A140" s="342">
        <v>119</v>
      </c>
      <c r="B140" s="118"/>
      <c r="C140" s="375" t="s">
        <v>37</v>
      </c>
      <c r="D140" s="343"/>
      <c r="E140" s="344"/>
      <c r="F140" s="345"/>
      <c r="G140" s="346"/>
      <c r="H140" s="347"/>
      <c r="I140" s="347"/>
      <c r="J140" s="348"/>
      <c r="K140" s="349"/>
      <c r="L140" s="350" t="str">
        <f t="shared" si="65"/>
        <v/>
      </c>
      <c r="M140" s="350" t="str">
        <f t="shared" si="66"/>
        <v/>
      </c>
      <c r="N140" s="350" t="str">
        <f t="shared" si="67"/>
        <v/>
      </c>
      <c r="O140" s="351" t="str">
        <f t="shared" si="68"/>
        <v/>
      </c>
      <c r="P140" s="352" t="str">
        <f t="shared" si="120"/>
        <v/>
      </c>
      <c r="Q140" s="353" t="str">
        <f t="shared" si="69"/>
        <v/>
      </c>
      <c r="R140" s="354" t="str">
        <f t="shared" si="70"/>
        <v/>
      </c>
      <c r="S140" s="352" t="str">
        <f t="shared" si="71"/>
        <v/>
      </c>
      <c r="T140" s="353" t="str">
        <f t="shared" si="72"/>
        <v/>
      </c>
      <c r="U140" s="354" t="str">
        <f t="shared" si="73"/>
        <v/>
      </c>
      <c r="V140" s="352" t="str">
        <f t="shared" si="74"/>
        <v/>
      </c>
      <c r="W140" s="353" t="str">
        <f t="shared" si="75"/>
        <v/>
      </c>
      <c r="X140" s="355">
        <f t="shared" si="76"/>
        <v>0</v>
      </c>
      <c r="Y140" s="355">
        <f t="shared" si="77"/>
        <v>0</v>
      </c>
      <c r="Z140" s="355">
        <f t="shared" si="78"/>
        <v>0</v>
      </c>
      <c r="AA140" s="356">
        <f t="shared" si="79"/>
        <v>0</v>
      </c>
      <c r="AB140" s="357">
        <f t="shared" si="80"/>
        <v>0</v>
      </c>
      <c r="AC140" s="357" t="str">
        <f t="shared" si="81"/>
        <v>High Grade Span Group</v>
      </c>
      <c r="AD140" s="357" t="str">
        <f t="shared" si="82"/>
        <v/>
      </c>
      <c r="AE140" s="358" t="str">
        <f t="shared" si="83"/>
        <v/>
      </c>
      <c r="AF140" s="358" t="str">
        <f t="shared" si="84"/>
        <v/>
      </c>
      <c r="AG140" s="359" t="str">
        <f t="shared" si="85"/>
        <v/>
      </c>
      <c r="AH140" s="358" t="str">
        <f t="shared" si="86"/>
        <v/>
      </c>
      <c r="AI140" s="358" t="str">
        <f t="shared" si="87"/>
        <v/>
      </c>
      <c r="AJ140" s="359" t="str">
        <f t="shared" si="88"/>
        <v/>
      </c>
      <c r="AK140" s="358" t="str">
        <f t="shared" si="89"/>
        <v/>
      </c>
      <c r="AL140" s="358" t="str">
        <f t="shared" si="90"/>
        <v/>
      </c>
      <c r="AM140" s="359" t="str">
        <f t="shared" si="91"/>
        <v/>
      </c>
      <c r="AN140" s="360" t="str">
        <f t="shared" si="92"/>
        <v/>
      </c>
      <c r="AO140" s="361" t="str">
        <f t="shared" si="93"/>
        <v/>
      </c>
      <c r="AP140" s="358" t="str">
        <f t="shared" si="94"/>
        <v/>
      </c>
      <c r="AQ140" s="359" t="str">
        <f t="shared" si="95"/>
        <v/>
      </c>
      <c r="AR140" s="361" t="str">
        <f t="shared" si="96"/>
        <v/>
      </c>
      <c r="AS140" s="358" t="str">
        <f t="shared" si="97"/>
        <v/>
      </c>
      <c r="AT140" s="359" t="str">
        <f t="shared" si="98"/>
        <v/>
      </c>
      <c r="AU140" s="361" t="str">
        <f t="shared" si="99"/>
        <v/>
      </c>
      <c r="AV140" s="358" t="str">
        <f t="shared" si="100"/>
        <v/>
      </c>
      <c r="AW140" s="359" t="str">
        <f t="shared" si="101"/>
        <v/>
      </c>
      <c r="AX140" s="362"/>
      <c r="AY140" s="359" t="str">
        <f t="shared" si="102"/>
        <v/>
      </c>
      <c r="AZ140" s="359" t="str">
        <f t="shared" si="103"/>
        <v/>
      </c>
      <c r="BA140" s="363" t="str">
        <f t="shared" si="104"/>
        <v/>
      </c>
      <c r="BB140" s="364" t="str">
        <f t="shared" si="105"/>
        <v/>
      </c>
      <c r="BC140" s="365" t="str">
        <f t="shared" si="106"/>
        <v/>
      </c>
      <c r="BD140" s="363" t="str">
        <f t="shared" si="107"/>
        <v/>
      </c>
      <c r="BE140" s="364" t="str">
        <f t="shared" si="108"/>
        <v/>
      </c>
      <c r="BF140" s="365" t="str">
        <f t="shared" si="109"/>
        <v/>
      </c>
      <c r="BG140" s="363" t="str">
        <f t="shared" si="110"/>
        <v/>
      </c>
      <c r="BH140" s="366" t="str">
        <f t="shared" si="111"/>
        <v/>
      </c>
      <c r="BI140" s="367" t="str">
        <f t="shared" si="112"/>
        <v/>
      </c>
      <c r="BJ140" s="367" t="str">
        <f t="shared" si="113"/>
        <v/>
      </c>
      <c r="BK140" s="368" t="str">
        <f t="shared" si="114"/>
        <v/>
      </c>
      <c r="BL140" s="369" t="str">
        <f t="shared" si="121"/>
        <v/>
      </c>
      <c r="BM140" s="370" t="str">
        <f t="shared" si="122"/>
        <v/>
      </c>
      <c r="BN140" s="371" t="str">
        <f t="shared" si="123"/>
        <v/>
      </c>
      <c r="BO140" s="372" t="str">
        <f t="shared" si="124"/>
        <v/>
      </c>
      <c r="BP140" s="370" t="str">
        <f t="shared" si="125"/>
        <v/>
      </c>
      <c r="BQ140" s="371" t="str">
        <f t="shared" si="126"/>
        <v/>
      </c>
      <c r="BR140" s="372" t="str">
        <f t="shared" si="127"/>
        <v/>
      </c>
      <c r="BS140" s="370" t="str">
        <f t="shared" si="128"/>
        <v/>
      </c>
      <c r="BT140" s="353" t="str">
        <f t="shared" si="129"/>
        <v/>
      </c>
      <c r="BU140" s="367" t="str">
        <f t="shared" si="115"/>
        <v/>
      </c>
      <c r="BV140" s="367" t="str">
        <f t="shared" si="116"/>
        <v/>
      </c>
      <c r="BW140" s="367" t="str">
        <f t="shared" si="117"/>
        <v/>
      </c>
      <c r="BX140" s="373" t="str">
        <f t="shared" si="118"/>
        <v/>
      </c>
      <c r="BY140" s="374" t="str">
        <f t="shared" si="119"/>
        <v/>
      </c>
    </row>
    <row r="141" spans="1:77" s="59" customFormat="1" ht="16.2" hidden="1" thickTop="1" x14ac:dyDescent="0.3">
      <c r="A141" s="342">
        <v>120</v>
      </c>
      <c r="B141" s="118"/>
      <c r="C141" s="375" t="s">
        <v>39</v>
      </c>
      <c r="D141" s="343"/>
      <c r="E141" s="344"/>
      <c r="F141" s="345"/>
      <c r="G141" s="346"/>
      <c r="H141" s="347"/>
      <c r="I141" s="347"/>
      <c r="J141" s="348"/>
      <c r="K141" s="349"/>
      <c r="L141" s="350" t="str">
        <f t="shared" si="65"/>
        <v/>
      </c>
      <c r="M141" s="350" t="str">
        <f t="shared" si="66"/>
        <v/>
      </c>
      <c r="N141" s="350" t="str">
        <f t="shared" si="67"/>
        <v/>
      </c>
      <c r="O141" s="351" t="str">
        <f t="shared" si="68"/>
        <v/>
      </c>
      <c r="P141" s="352" t="str">
        <f t="shared" si="120"/>
        <v/>
      </c>
      <c r="Q141" s="353" t="str">
        <f t="shared" si="69"/>
        <v/>
      </c>
      <c r="R141" s="354" t="str">
        <f t="shared" si="70"/>
        <v/>
      </c>
      <c r="S141" s="352" t="str">
        <f t="shared" si="71"/>
        <v/>
      </c>
      <c r="T141" s="353" t="str">
        <f t="shared" si="72"/>
        <v/>
      </c>
      <c r="U141" s="354" t="str">
        <f t="shared" si="73"/>
        <v/>
      </c>
      <c r="V141" s="352" t="str">
        <f t="shared" si="74"/>
        <v/>
      </c>
      <c r="W141" s="353" t="str">
        <f t="shared" si="75"/>
        <v/>
      </c>
      <c r="X141" s="355">
        <f t="shared" si="76"/>
        <v>0</v>
      </c>
      <c r="Y141" s="355">
        <f t="shared" si="77"/>
        <v>0</v>
      </c>
      <c r="Z141" s="355">
        <f t="shared" si="78"/>
        <v>0</v>
      </c>
      <c r="AA141" s="356">
        <f t="shared" si="79"/>
        <v>0</v>
      </c>
      <c r="AB141" s="357">
        <f t="shared" si="80"/>
        <v>0</v>
      </c>
      <c r="AC141" s="357" t="str">
        <f t="shared" si="81"/>
        <v>Elem. Grade Span Group/Low</v>
      </c>
      <c r="AD141" s="357" t="str">
        <f t="shared" si="82"/>
        <v/>
      </c>
      <c r="AE141" s="358" t="str">
        <f t="shared" si="83"/>
        <v/>
      </c>
      <c r="AF141" s="358" t="str">
        <f t="shared" si="84"/>
        <v/>
      </c>
      <c r="AG141" s="359" t="str">
        <f t="shared" si="85"/>
        <v/>
      </c>
      <c r="AH141" s="358" t="str">
        <f t="shared" si="86"/>
        <v/>
      </c>
      <c r="AI141" s="358" t="str">
        <f t="shared" si="87"/>
        <v/>
      </c>
      <c r="AJ141" s="359" t="str">
        <f t="shared" si="88"/>
        <v/>
      </c>
      <c r="AK141" s="358" t="str">
        <f t="shared" si="89"/>
        <v/>
      </c>
      <c r="AL141" s="358" t="str">
        <f t="shared" si="90"/>
        <v/>
      </c>
      <c r="AM141" s="359" t="str">
        <f t="shared" si="91"/>
        <v/>
      </c>
      <c r="AN141" s="360" t="str">
        <f t="shared" si="92"/>
        <v/>
      </c>
      <c r="AO141" s="361" t="str">
        <f t="shared" si="93"/>
        <v/>
      </c>
      <c r="AP141" s="358" t="str">
        <f t="shared" si="94"/>
        <v/>
      </c>
      <c r="AQ141" s="359" t="str">
        <f t="shared" si="95"/>
        <v/>
      </c>
      <c r="AR141" s="361" t="str">
        <f t="shared" si="96"/>
        <v/>
      </c>
      <c r="AS141" s="358" t="str">
        <f t="shared" si="97"/>
        <v/>
      </c>
      <c r="AT141" s="359" t="str">
        <f t="shared" si="98"/>
        <v/>
      </c>
      <c r="AU141" s="361" t="str">
        <f t="shared" si="99"/>
        <v/>
      </c>
      <c r="AV141" s="358" t="str">
        <f t="shared" si="100"/>
        <v/>
      </c>
      <c r="AW141" s="359" t="str">
        <f t="shared" si="101"/>
        <v/>
      </c>
      <c r="AX141" s="362"/>
      <c r="AY141" s="359" t="str">
        <f t="shared" si="102"/>
        <v/>
      </c>
      <c r="AZ141" s="359" t="str">
        <f t="shared" si="103"/>
        <v/>
      </c>
      <c r="BA141" s="363" t="str">
        <f t="shared" si="104"/>
        <v/>
      </c>
      <c r="BB141" s="364" t="str">
        <f t="shared" si="105"/>
        <v/>
      </c>
      <c r="BC141" s="365" t="str">
        <f t="shared" si="106"/>
        <v/>
      </c>
      <c r="BD141" s="363" t="str">
        <f t="shared" si="107"/>
        <v/>
      </c>
      <c r="BE141" s="364" t="str">
        <f t="shared" si="108"/>
        <v/>
      </c>
      <c r="BF141" s="365" t="str">
        <f t="shared" si="109"/>
        <v/>
      </c>
      <c r="BG141" s="363" t="str">
        <f t="shared" si="110"/>
        <v/>
      </c>
      <c r="BH141" s="366" t="str">
        <f t="shared" si="111"/>
        <v/>
      </c>
      <c r="BI141" s="367" t="str">
        <f t="shared" si="112"/>
        <v/>
      </c>
      <c r="BJ141" s="367" t="str">
        <f t="shared" si="113"/>
        <v/>
      </c>
      <c r="BK141" s="368" t="str">
        <f t="shared" si="114"/>
        <v/>
      </c>
      <c r="BL141" s="369" t="str">
        <f t="shared" si="121"/>
        <v/>
      </c>
      <c r="BM141" s="370" t="str">
        <f t="shared" si="122"/>
        <v/>
      </c>
      <c r="BN141" s="371" t="str">
        <f t="shared" si="123"/>
        <v/>
      </c>
      <c r="BO141" s="372" t="str">
        <f t="shared" si="124"/>
        <v/>
      </c>
      <c r="BP141" s="370" t="str">
        <f t="shared" si="125"/>
        <v/>
      </c>
      <c r="BQ141" s="371" t="str">
        <f t="shared" si="126"/>
        <v/>
      </c>
      <c r="BR141" s="372" t="str">
        <f t="shared" si="127"/>
        <v/>
      </c>
      <c r="BS141" s="370" t="str">
        <f t="shared" si="128"/>
        <v/>
      </c>
      <c r="BT141" s="353" t="str">
        <f t="shared" si="129"/>
        <v/>
      </c>
      <c r="BU141" s="367" t="str">
        <f t="shared" si="115"/>
        <v/>
      </c>
      <c r="BV141" s="367" t="str">
        <f t="shared" si="116"/>
        <v/>
      </c>
      <c r="BW141" s="367" t="str">
        <f t="shared" si="117"/>
        <v/>
      </c>
      <c r="BX141" s="373" t="str">
        <f t="shared" si="118"/>
        <v/>
      </c>
      <c r="BY141" s="374" t="str">
        <f t="shared" si="119"/>
        <v/>
      </c>
    </row>
    <row r="142" spans="1:77" s="59" customFormat="1" ht="16.2" hidden="1" thickTop="1" x14ac:dyDescent="0.3">
      <c r="A142" s="342">
        <v>121</v>
      </c>
      <c r="B142" s="118"/>
      <c r="C142" s="375" t="s">
        <v>38</v>
      </c>
      <c r="D142" s="343"/>
      <c r="E142" s="344"/>
      <c r="F142" s="345"/>
      <c r="G142" s="346"/>
      <c r="H142" s="347"/>
      <c r="I142" s="347"/>
      <c r="J142" s="348"/>
      <c r="K142" s="349"/>
      <c r="L142" s="350" t="str">
        <f t="shared" si="65"/>
        <v/>
      </c>
      <c r="M142" s="350" t="str">
        <f t="shared" si="66"/>
        <v/>
      </c>
      <c r="N142" s="350" t="str">
        <f t="shared" si="67"/>
        <v/>
      </c>
      <c r="O142" s="351" t="str">
        <f t="shared" si="68"/>
        <v/>
      </c>
      <c r="P142" s="352" t="str">
        <f t="shared" si="120"/>
        <v/>
      </c>
      <c r="Q142" s="353" t="str">
        <f t="shared" si="69"/>
        <v/>
      </c>
      <c r="R142" s="354" t="str">
        <f t="shared" si="70"/>
        <v/>
      </c>
      <c r="S142" s="352" t="str">
        <f t="shared" si="71"/>
        <v/>
      </c>
      <c r="T142" s="353" t="str">
        <f t="shared" si="72"/>
        <v/>
      </c>
      <c r="U142" s="354" t="str">
        <f t="shared" si="73"/>
        <v/>
      </c>
      <c r="V142" s="352" t="str">
        <f t="shared" si="74"/>
        <v/>
      </c>
      <c r="W142" s="353" t="str">
        <f t="shared" si="75"/>
        <v/>
      </c>
      <c r="X142" s="355">
        <f t="shared" si="76"/>
        <v>0</v>
      </c>
      <c r="Y142" s="355">
        <f t="shared" si="77"/>
        <v>0</v>
      </c>
      <c r="Z142" s="355">
        <f t="shared" si="78"/>
        <v>0</v>
      </c>
      <c r="AA142" s="356">
        <f t="shared" si="79"/>
        <v>0</v>
      </c>
      <c r="AB142" s="357">
        <f t="shared" si="80"/>
        <v>0</v>
      </c>
      <c r="AC142" s="357" t="str">
        <f t="shared" si="81"/>
        <v>Elem. Grade Span Group/High</v>
      </c>
      <c r="AD142" s="357" t="str">
        <f t="shared" si="82"/>
        <v/>
      </c>
      <c r="AE142" s="358" t="str">
        <f t="shared" si="83"/>
        <v/>
      </c>
      <c r="AF142" s="358" t="str">
        <f t="shared" si="84"/>
        <v/>
      </c>
      <c r="AG142" s="359" t="str">
        <f t="shared" si="85"/>
        <v/>
      </c>
      <c r="AH142" s="358" t="str">
        <f t="shared" si="86"/>
        <v/>
      </c>
      <c r="AI142" s="358" t="str">
        <f t="shared" si="87"/>
        <v/>
      </c>
      <c r="AJ142" s="359" t="str">
        <f t="shared" si="88"/>
        <v/>
      </c>
      <c r="AK142" s="358" t="str">
        <f t="shared" si="89"/>
        <v/>
      </c>
      <c r="AL142" s="358" t="str">
        <f t="shared" si="90"/>
        <v/>
      </c>
      <c r="AM142" s="359" t="str">
        <f t="shared" si="91"/>
        <v/>
      </c>
      <c r="AN142" s="360" t="str">
        <f t="shared" si="92"/>
        <v/>
      </c>
      <c r="AO142" s="361" t="str">
        <f t="shared" si="93"/>
        <v/>
      </c>
      <c r="AP142" s="358" t="str">
        <f t="shared" si="94"/>
        <v/>
      </c>
      <c r="AQ142" s="359" t="str">
        <f t="shared" si="95"/>
        <v/>
      </c>
      <c r="AR142" s="361" t="str">
        <f t="shared" si="96"/>
        <v/>
      </c>
      <c r="AS142" s="358" t="str">
        <f t="shared" si="97"/>
        <v/>
      </c>
      <c r="AT142" s="359" t="str">
        <f t="shared" si="98"/>
        <v/>
      </c>
      <c r="AU142" s="361" t="str">
        <f t="shared" si="99"/>
        <v/>
      </c>
      <c r="AV142" s="358" t="str">
        <f t="shared" si="100"/>
        <v/>
      </c>
      <c r="AW142" s="359" t="str">
        <f t="shared" si="101"/>
        <v/>
      </c>
      <c r="AX142" s="362"/>
      <c r="AY142" s="359" t="str">
        <f t="shared" si="102"/>
        <v/>
      </c>
      <c r="AZ142" s="359" t="str">
        <f t="shared" si="103"/>
        <v/>
      </c>
      <c r="BA142" s="363" t="str">
        <f t="shared" si="104"/>
        <v/>
      </c>
      <c r="BB142" s="364" t="str">
        <f t="shared" si="105"/>
        <v/>
      </c>
      <c r="BC142" s="365" t="str">
        <f t="shared" si="106"/>
        <v/>
      </c>
      <c r="BD142" s="363" t="str">
        <f t="shared" si="107"/>
        <v/>
      </c>
      <c r="BE142" s="364" t="str">
        <f t="shared" si="108"/>
        <v/>
      </c>
      <c r="BF142" s="365" t="str">
        <f t="shared" si="109"/>
        <v/>
      </c>
      <c r="BG142" s="363" t="str">
        <f t="shared" si="110"/>
        <v/>
      </c>
      <c r="BH142" s="366" t="str">
        <f t="shared" si="111"/>
        <v/>
      </c>
      <c r="BI142" s="367" t="str">
        <f t="shared" si="112"/>
        <v/>
      </c>
      <c r="BJ142" s="367" t="str">
        <f t="shared" si="113"/>
        <v/>
      </c>
      <c r="BK142" s="368" t="str">
        <f t="shared" si="114"/>
        <v/>
      </c>
      <c r="BL142" s="369" t="str">
        <f t="shared" si="121"/>
        <v/>
      </c>
      <c r="BM142" s="370" t="str">
        <f t="shared" si="122"/>
        <v/>
      </c>
      <c r="BN142" s="371" t="str">
        <f t="shared" si="123"/>
        <v/>
      </c>
      <c r="BO142" s="372" t="str">
        <f t="shared" si="124"/>
        <v/>
      </c>
      <c r="BP142" s="370" t="str">
        <f t="shared" si="125"/>
        <v/>
      </c>
      <c r="BQ142" s="371" t="str">
        <f t="shared" si="126"/>
        <v/>
      </c>
      <c r="BR142" s="372" t="str">
        <f t="shared" si="127"/>
        <v/>
      </c>
      <c r="BS142" s="370" t="str">
        <f t="shared" si="128"/>
        <v/>
      </c>
      <c r="BT142" s="353" t="str">
        <f t="shared" si="129"/>
        <v/>
      </c>
      <c r="BU142" s="367" t="str">
        <f t="shared" si="115"/>
        <v/>
      </c>
      <c r="BV142" s="367" t="str">
        <f t="shared" si="116"/>
        <v/>
      </c>
      <c r="BW142" s="367" t="str">
        <f t="shared" si="117"/>
        <v/>
      </c>
      <c r="BX142" s="373" t="str">
        <f t="shared" si="118"/>
        <v/>
      </c>
      <c r="BY142" s="374" t="str">
        <f t="shared" si="119"/>
        <v/>
      </c>
    </row>
    <row r="143" spans="1:77" s="59" customFormat="1" ht="16.2" hidden="1" thickTop="1" x14ac:dyDescent="0.3">
      <c r="A143" s="342">
        <v>122</v>
      </c>
      <c r="B143" s="118"/>
      <c r="C143" s="375" t="s">
        <v>40</v>
      </c>
      <c r="D143" s="343"/>
      <c r="E143" s="344"/>
      <c r="F143" s="345"/>
      <c r="G143" s="346"/>
      <c r="H143" s="347"/>
      <c r="I143" s="347"/>
      <c r="J143" s="348"/>
      <c r="K143" s="349"/>
      <c r="L143" s="350" t="str">
        <f t="shared" si="65"/>
        <v/>
      </c>
      <c r="M143" s="350" t="str">
        <f t="shared" si="66"/>
        <v/>
      </c>
      <c r="N143" s="350" t="str">
        <f t="shared" si="67"/>
        <v/>
      </c>
      <c r="O143" s="351" t="str">
        <f t="shared" si="68"/>
        <v/>
      </c>
      <c r="P143" s="352" t="str">
        <f t="shared" si="120"/>
        <v/>
      </c>
      <c r="Q143" s="353" t="str">
        <f t="shared" si="69"/>
        <v/>
      </c>
      <c r="R143" s="354" t="str">
        <f t="shared" si="70"/>
        <v/>
      </c>
      <c r="S143" s="352" t="str">
        <f t="shared" si="71"/>
        <v/>
      </c>
      <c r="T143" s="353" t="str">
        <f t="shared" si="72"/>
        <v/>
      </c>
      <c r="U143" s="354" t="str">
        <f t="shared" si="73"/>
        <v/>
      </c>
      <c r="V143" s="352" t="str">
        <f t="shared" si="74"/>
        <v/>
      </c>
      <c r="W143" s="353" t="str">
        <f t="shared" si="75"/>
        <v/>
      </c>
      <c r="X143" s="355">
        <f t="shared" si="76"/>
        <v>0</v>
      </c>
      <c r="Y143" s="355">
        <f t="shared" si="77"/>
        <v>0</v>
      </c>
      <c r="Z143" s="355">
        <f t="shared" si="78"/>
        <v>0</v>
      </c>
      <c r="AA143" s="356">
        <f t="shared" si="79"/>
        <v>0</v>
      </c>
      <c r="AB143" s="357">
        <f t="shared" si="80"/>
        <v>0</v>
      </c>
      <c r="AC143" s="357" t="str">
        <f t="shared" si="81"/>
        <v>Middle Grade Span Group/Low</v>
      </c>
      <c r="AD143" s="357" t="str">
        <f t="shared" si="82"/>
        <v/>
      </c>
      <c r="AE143" s="358" t="str">
        <f t="shared" si="83"/>
        <v/>
      </c>
      <c r="AF143" s="358" t="str">
        <f t="shared" si="84"/>
        <v/>
      </c>
      <c r="AG143" s="359" t="str">
        <f t="shared" si="85"/>
        <v/>
      </c>
      <c r="AH143" s="358" t="str">
        <f t="shared" si="86"/>
        <v/>
      </c>
      <c r="AI143" s="358" t="str">
        <f t="shared" si="87"/>
        <v/>
      </c>
      <c r="AJ143" s="359" t="str">
        <f t="shared" si="88"/>
        <v/>
      </c>
      <c r="AK143" s="358" t="str">
        <f t="shared" si="89"/>
        <v/>
      </c>
      <c r="AL143" s="358" t="str">
        <f t="shared" si="90"/>
        <v/>
      </c>
      <c r="AM143" s="359" t="str">
        <f t="shared" si="91"/>
        <v/>
      </c>
      <c r="AN143" s="360" t="str">
        <f t="shared" si="92"/>
        <v/>
      </c>
      <c r="AO143" s="361" t="str">
        <f t="shared" si="93"/>
        <v/>
      </c>
      <c r="AP143" s="358" t="str">
        <f t="shared" si="94"/>
        <v/>
      </c>
      <c r="AQ143" s="359" t="str">
        <f t="shared" si="95"/>
        <v/>
      </c>
      <c r="AR143" s="361" t="str">
        <f t="shared" si="96"/>
        <v/>
      </c>
      <c r="AS143" s="358" t="str">
        <f t="shared" si="97"/>
        <v/>
      </c>
      <c r="AT143" s="359" t="str">
        <f t="shared" si="98"/>
        <v/>
      </c>
      <c r="AU143" s="361" t="str">
        <f t="shared" si="99"/>
        <v/>
      </c>
      <c r="AV143" s="358" t="str">
        <f t="shared" si="100"/>
        <v/>
      </c>
      <c r="AW143" s="359" t="str">
        <f t="shared" si="101"/>
        <v/>
      </c>
      <c r="AX143" s="362"/>
      <c r="AY143" s="359" t="str">
        <f t="shared" si="102"/>
        <v/>
      </c>
      <c r="AZ143" s="359" t="str">
        <f t="shared" si="103"/>
        <v/>
      </c>
      <c r="BA143" s="363" t="str">
        <f t="shared" si="104"/>
        <v/>
      </c>
      <c r="BB143" s="364" t="str">
        <f t="shared" si="105"/>
        <v/>
      </c>
      <c r="BC143" s="365" t="str">
        <f t="shared" si="106"/>
        <v/>
      </c>
      <c r="BD143" s="363" t="str">
        <f t="shared" si="107"/>
        <v/>
      </c>
      <c r="BE143" s="364" t="str">
        <f t="shared" si="108"/>
        <v/>
      </c>
      <c r="BF143" s="365" t="str">
        <f t="shared" si="109"/>
        <v/>
      </c>
      <c r="BG143" s="363" t="str">
        <f t="shared" si="110"/>
        <v/>
      </c>
      <c r="BH143" s="366" t="str">
        <f t="shared" si="111"/>
        <v/>
      </c>
      <c r="BI143" s="367" t="str">
        <f t="shared" si="112"/>
        <v/>
      </c>
      <c r="BJ143" s="367" t="str">
        <f t="shared" si="113"/>
        <v/>
      </c>
      <c r="BK143" s="368" t="str">
        <f t="shared" si="114"/>
        <v/>
      </c>
      <c r="BL143" s="369" t="str">
        <f t="shared" si="121"/>
        <v/>
      </c>
      <c r="BM143" s="370" t="str">
        <f t="shared" si="122"/>
        <v/>
      </c>
      <c r="BN143" s="371" t="str">
        <f t="shared" si="123"/>
        <v/>
      </c>
      <c r="BO143" s="372" t="str">
        <f t="shared" si="124"/>
        <v/>
      </c>
      <c r="BP143" s="370" t="str">
        <f t="shared" si="125"/>
        <v/>
      </c>
      <c r="BQ143" s="371" t="str">
        <f t="shared" si="126"/>
        <v/>
      </c>
      <c r="BR143" s="372" t="str">
        <f t="shared" si="127"/>
        <v/>
      </c>
      <c r="BS143" s="370" t="str">
        <f t="shared" si="128"/>
        <v/>
      </c>
      <c r="BT143" s="353" t="str">
        <f t="shared" si="129"/>
        <v/>
      </c>
      <c r="BU143" s="367" t="str">
        <f t="shared" si="115"/>
        <v/>
      </c>
      <c r="BV143" s="367" t="str">
        <f t="shared" si="116"/>
        <v/>
      </c>
      <c r="BW143" s="367" t="str">
        <f t="shared" si="117"/>
        <v/>
      </c>
      <c r="BX143" s="373" t="str">
        <f t="shared" si="118"/>
        <v/>
      </c>
      <c r="BY143" s="374" t="str">
        <f t="shared" si="119"/>
        <v/>
      </c>
    </row>
    <row r="144" spans="1:77" s="59" customFormat="1" ht="16.2" hidden="1" thickTop="1" x14ac:dyDescent="0.3">
      <c r="A144" s="342">
        <v>123</v>
      </c>
      <c r="B144" s="118"/>
      <c r="C144" s="375" t="s">
        <v>41</v>
      </c>
      <c r="D144" s="343"/>
      <c r="E144" s="344"/>
      <c r="F144" s="345"/>
      <c r="G144" s="346"/>
      <c r="H144" s="347"/>
      <c r="I144" s="347"/>
      <c r="J144" s="348"/>
      <c r="K144" s="349"/>
      <c r="L144" s="350" t="str">
        <f t="shared" si="65"/>
        <v/>
      </c>
      <c r="M144" s="350" t="str">
        <f t="shared" si="66"/>
        <v/>
      </c>
      <c r="N144" s="350" t="str">
        <f t="shared" si="67"/>
        <v/>
      </c>
      <c r="O144" s="351" t="str">
        <f t="shared" si="68"/>
        <v/>
      </c>
      <c r="P144" s="352" t="str">
        <f t="shared" si="120"/>
        <v/>
      </c>
      <c r="Q144" s="353" t="str">
        <f t="shared" si="69"/>
        <v/>
      </c>
      <c r="R144" s="354" t="str">
        <f t="shared" si="70"/>
        <v/>
      </c>
      <c r="S144" s="352" t="str">
        <f t="shared" si="71"/>
        <v/>
      </c>
      <c r="T144" s="353" t="str">
        <f t="shared" si="72"/>
        <v/>
      </c>
      <c r="U144" s="354" t="str">
        <f t="shared" si="73"/>
        <v/>
      </c>
      <c r="V144" s="352" t="str">
        <f t="shared" si="74"/>
        <v/>
      </c>
      <c r="W144" s="353" t="str">
        <f t="shared" si="75"/>
        <v/>
      </c>
      <c r="X144" s="355">
        <f t="shared" si="76"/>
        <v>0</v>
      </c>
      <c r="Y144" s="355">
        <f t="shared" si="77"/>
        <v>0</v>
      </c>
      <c r="Z144" s="355">
        <f t="shared" si="78"/>
        <v>0</v>
      </c>
      <c r="AA144" s="356">
        <f t="shared" si="79"/>
        <v>0</v>
      </c>
      <c r="AB144" s="357">
        <f t="shared" si="80"/>
        <v>0</v>
      </c>
      <c r="AC144" s="357" t="str">
        <f t="shared" si="81"/>
        <v>Middle Grade Span Group/High</v>
      </c>
      <c r="AD144" s="357" t="str">
        <f t="shared" si="82"/>
        <v/>
      </c>
      <c r="AE144" s="358" t="str">
        <f t="shared" si="83"/>
        <v/>
      </c>
      <c r="AF144" s="358" t="str">
        <f t="shared" si="84"/>
        <v/>
      </c>
      <c r="AG144" s="359" t="str">
        <f t="shared" si="85"/>
        <v/>
      </c>
      <c r="AH144" s="358" t="str">
        <f t="shared" si="86"/>
        <v/>
      </c>
      <c r="AI144" s="358" t="str">
        <f t="shared" si="87"/>
        <v/>
      </c>
      <c r="AJ144" s="359" t="str">
        <f t="shared" si="88"/>
        <v/>
      </c>
      <c r="AK144" s="358" t="str">
        <f t="shared" si="89"/>
        <v/>
      </c>
      <c r="AL144" s="358" t="str">
        <f t="shared" si="90"/>
        <v/>
      </c>
      <c r="AM144" s="359" t="str">
        <f t="shared" si="91"/>
        <v/>
      </c>
      <c r="AN144" s="360" t="str">
        <f t="shared" si="92"/>
        <v/>
      </c>
      <c r="AO144" s="361" t="str">
        <f t="shared" si="93"/>
        <v/>
      </c>
      <c r="AP144" s="358" t="str">
        <f t="shared" si="94"/>
        <v/>
      </c>
      <c r="AQ144" s="359" t="str">
        <f t="shared" si="95"/>
        <v/>
      </c>
      <c r="AR144" s="361" t="str">
        <f t="shared" si="96"/>
        <v/>
      </c>
      <c r="AS144" s="358" t="str">
        <f t="shared" si="97"/>
        <v/>
      </c>
      <c r="AT144" s="359" t="str">
        <f t="shared" si="98"/>
        <v/>
      </c>
      <c r="AU144" s="361" t="str">
        <f t="shared" si="99"/>
        <v/>
      </c>
      <c r="AV144" s="358" t="str">
        <f t="shared" si="100"/>
        <v/>
      </c>
      <c r="AW144" s="359" t="str">
        <f t="shared" si="101"/>
        <v/>
      </c>
      <c r="AX144" s="362"/>
      <c r="AY144" s="359" t="str">
        <f t="shared" si="102"/>
        <v/>
      </c>
      <c r="AZ144" s="359" t="str">
        <f t="shared" si="103"/>
        <v/>
      </c>
      <c r="BA144" s="363" t="str">
        <f t="shared" si="104"/>
        <v/>
      </c>
      <c r="BB144" s="364" t="str">
        <f t="shared" si="105"/>
        <v/>
      </c>
      <c r="BC144" s="365" t="str">
        <f t="shared" si="106"/>
        <v/>
      </c>
      <c r="BD144" s="363" t="str">
        <f t="shared" si="107"/>
        <v/>
      </c>
      <c r="BE144" s="364" t="str">
        <f t="shared" si="108"/>
        <v/>
      </c>
      <c r="BF144" s="365" t="str">
        <f t="shared" si="109"/>
        <v/>
      </c>
      <c r="BG144" s="363" t="str">
        <f t="shared" si="110"/>
        <v/>
      </c>
      <c r="BH144" s="366" t="str">
        <f t="shared" si="111"/>
        <v/>
      </c>
      <c r="BI144" s="367" t="str">
        <f t="shared" si="112"/>
        <v/>
      </c>
      <c r="BJ144" s="367" t="str">
        <f t="shared" si="113"/>
        <v/>
      </c>
      <c r="BK144" s="368" t="str">
        <f t="shared" si="114"/>
        <v/>
      </c>
      <c r="BL144" s="369" t="str">
        <f t="shared" si="121"/>
        <v/>
      </c>
      <c r="BM144" s="370" t="str">
        <f t="shared" si="122"/>
        <v/>
      </c>
      <c r="BN144" s="371" t="str">
        <f t="shared" si="123"/>
        <v/>
      </c>
      <c r="BO144" s="372" t="str">
        <f t="shared" si="124"/>
        <v/>
      </c>
      <c r="BP144" s="370" t="str">
        <f t="shared" si="125"/>
        <v/>
      </c>
      <c r="BQ144" s="371" t="str">
        <f t="shared" si="126"/>
        <v/>
      </c>
      <c r="BR144" s="372" t="str">
        <f t="shared" si="127"/>
        <v/>
      </c>
      <c r="BS144" s="370" t="str">
        <f t="shared" si="128"/>
        <v/>
      </c>
      <c r="BT144" s="353" t="str">
        <f t="shared" si="129"/>
        <v/>
      </c>
      <c r="BU144" s="367" t="str">
        <f t="shared" si="115"/>
        <v/>
      </c>
      <c r="BV144" s="367" t="str">
        <f t="shared" si="116"/>
        <v/>
      </c>
      <c r="BW144" s="367" t="str">
        <f t="shared" si="117"/>
        <v/>
      </c>
      <c r="BX144" s="373" t="str">
        <f t="shared" si="118"/>
        <v/>
      </c>
      <c r="BY144" s="374" t="str">
        <f t="shared" si="119"/>
        <v/>
      </c>
    </row>
    <row r="145" spans="1:77" s="59" customFormat="1" ht="16.2" hidden="1" thickTop="1" x14ac:dyDescent="0.3">
      <c r="A145" s="342">
        <v>124</v>
      </c>
      <c r="B145" s="118"/>
      <c r="C145" s="375" t="s">
        <v>42</v>
      </c>
      <c r="D145" s="343"/>
      <c r="E145" s="344"/>
      <c r="F145" s="345"/>
      <c r="G145" s="346"/>
      <c r="H145" s="347"/>
      <c r="I145" s="347"/>
      <c r="J145" s="348"/>
      <c r="K145" s="349"/>
      <c r="L145" s="350" t="str">
        <f t="shared" si="65"/>
        <v/>
      </c>
      <c r="M145" s="350" t="str">
        <f t="shared" si="66"/>
        <v/>
      </c>
      <c r="N145" s="350" t="str">
        <f t="shared" si="67"/>
        <v/>
      </c>
      <c r="O145" s="351" t="str">
        <f t="shared" si="68"/>
        <v/>
      </c>
      <c r="P145" s="352" t="str">
        <f t="shared" si="120"/>
        <v/>
      </c>
      <c r="Q145" s="353" t="str">
        <f t="shared" si="69"/>
        <v/>
      </c>
      <c r="R145" s="354" t="str">
        <f t="shared" si="70"/>
        <v/>
      </c>
      <c r="S145" s="352" t="str">
        <f t="shared" si="71"/>
        <v/>
      </c>
      <c r="T145" s="353" t="str">
        <f t="shared" si="72"/>
        <v/>
      </c>
      <c r="U145" s="354" t="str">
        <f t="shared" si="73"/>
        <v/>
      </c>
      <c r="V145" s="352" t="str">
        <f t="shared" si="74"/>
        <v/>
      </c>
      <c r="W145" s="353" t="str">
        <f t="shared" si="75"/>
        <v/>
      </c>
      <c r="X145" s="355">
        <f t="shared" si="76"/>
        <v>0</v>
      </c>
      <c r="Y145" s="355">
        <f t="shared" si="77"/>
        <v>0</v>
      </c>
      <c r="Z145" s="355">
        <f t="shared" si="78"/>
        <v>0</v>
      </c>
      <c r="AA145" s="356">
        <f t="shared" si="79"/>
        <v>0</v>
      </c>
      <c r="AB145" s="357">
        <f t="shared" si="80"/>
        <v>0</v>
      </c>
      <c r="AC145" s="357" t="str">
        <f t="shared" si="81"/>
        <v>High Grade Span Group/Low</v>
      </c>
      <c r="AD145" s="357" t="str">
        <f t="shared" si="82"/>
        <v/>
      </c>
      <c r="AE145" s="358" t="str">
        <f t="shared" si="83"/>
        <v/>
      </c>
      <c r="AF145" s="358" t="str">
        <f t="shared" si="84"/>
        <v/>
      </c>
      <c r="AG145" s="359" t="str">
        <f t="shared" si="85"/>
        <v/>
      </c>
      <c r="AH145" s="358" t="str">
        <f t="shared" si="86"/>
        <v/>
      </c>
      <c r="AI145" s="358" t="str">
        <f t="shared" si="87"/>
        <v/>
      </c>
      <c r="AJ145" s="359" t="str">
        <f t="shared" si="88"/>
        <v/>
      </c>
      <c r="AK145" s="358" t="str">
        <f t="shared" si="89"/>
        <v/>
      </c>
      <c r="AL145" s="358" t="str">
        <f t="shared" si="90"/>
        <v/>
      </c>
      <c r="AM145" s="359" t="str">
        <f t="shared" si="91"/>
        <v/>
      </c>
      <c r="AN145" s="360" t="str">
        <f t="shared" si="92"/>
        <v/>
      </c>
      <c r="AO145" s="361" t="str">
        <f t="shared" si="93"/>
        <v/>
      </c>
      <c r="AP145" s="358" t="str">
        <f t="shared" si="94"/>
        <v/>
      </c>
      <c r="AQ145" s="359" t="str">
        <f t="shared" si="95"/>
        <v/>
      </c>
      <c r="AR145" s="361" t="str">
        <f t="shared" si="96"/>
        <v/>
      </c>
      <c r="AS145" s="358" t="str">
        <f t="shared" si="97"/>
        <v/>
      </c>
      <c r="AT145" s="359" t="str">
        <f t="shared" si="98"/>
        <v/>
      </c>
      <c r="AU145" s="361" t="str">
        <f t="shared" si="99"/>
        <v/>
      </c>
      <c r="AV145" s="358" t="str">
        <f t="shared" si="100"/>
        <v/>
      </c>
      <c r="AW145" s="359" t="str">
        <f t="shared" si="101"/>
        <v/>
      </c>
      <c r="AX145" s="362"/>
      <c r="AY145" s="359" t="str">
        <f t="shared" si="102"/>
        <v/>
      </c>
      <c r="AZ145" s="359" t="str">
        <f t="shared" si="103"/>
        <v/>
      </c>
      <c r="BA145" s="363" t="str">
        <f t="shared" si="104"/>
        <v/>
      </c>
      <c r="BB145" s="364" t="str">
        <f t="shared" si="105"/>
        <v/>
      </c>
      <c r="BC145" s="365" t="str">
        <f t="shared" si="106"/>
        <v/>
      </c>
      <c r="BD145" s="363" t="str">
        <f t="shared" si="107"/>
        <v/>
      </c>
      <c r="BE145" s="364" t="str">
        <f t="shared" si="108"/>
        <v/>
      </c>
      <c r="BF145" s="365" t="str">
        <f t="shared" si="109"/>
        <v/>
      </c>
      <c r="BG145" s="363" t="str">
        <f t="shared" si="110"/>
        <v/>
      </c>
      <c r="BH145" s="366" t="str">
        <f t="shared" si="111"/>
        <v/>
      </c>
      <c r="BI145" s="367" t="str">
        <f t="shared" si="112"/>
        <v/>
      </c>
      <c r="BJ145" s="367" t="str">
        <f t="shared" si="113"/>
        <v/>
      </c>
      <c r="BK145" s="368" t="str">
        <f t="shared" si="114"/>
        <v/>
      </c>
      <c r="BL145" s="369" t="str">
        <f t="shared" si="121"/>
        <v/>
      </c>
      <c r="BM145" s="370" t="str">
        <f t="shared" si="122"/>
        <v/>
      </c>
      <c r="BN145" s="371" t="str">
        <f t="shared" si="123"/>
        <v/>
      </c>
      <c r="BO145" s="372" t="str">
        <f t="shared" si="124"/>
        <v/>
      </c>
      <c r="BP145" s="370" t="str">
        <f t="shared" si="125"/>
        <v/>
      </c>
      <c r="BQ145" s="371" t="str">
        <f t="shared" si="126"/>
        <v/>
      </c>
      <c r="BR145" s="372" t="str">
        <f t="shared" si="127"/>
        <v/>
      </c>
      <c r="BS145" s="370" t="str">
        <f t="shared" si="128"/>
        <v/>
      </c>
      <c r="BT145" s="353" t="str">
        <f t="shared" si="129"/>
        <v/>
      </c>
      <c r="BU145" s="367" t="str">
        <f t="shared" si="115"/>
        <v/>
      </c>
      <c r="BV145" s="367" t="str">
        <f t="shared" si="116"/>
        <v/>
      </c>
      <c r="BW145" s="367" t="str">
        <f t="shared" si="117"/>
        <v/>
      </c>
      <c r="BX145" s="373" t="str">
        <f t="shared" si="118"/>
        <v/>
      </c>
      <c r="BY145" s="374" t="str">
        <f t="shared" si="119"/>
        <v/>
      </c>
    </row>
    <row r="146" spans="1:77" s="61" customFormat="1" ht="16.8" hidden="1" thickTop="1" thickBot="1" x14ac:dyDescent="0.35">
      <c r="A146" s="342">
        <v>125</v>
      </c>
      <c r="B146" s="118"/>
      <c r="C146" s="375" t="s">
        <v>43</v>
      </c>
      <c r="D146" s="343"/>
      <c r="E146" s="344"/>
      <c r="F146" s="345"/>
      <c r="G146" s="346"/>
      <c r="H146" s="347"/>
      <c r="I146" s="347"/>
      <c r="J146" s="348"/>
      <c r="K146" s="349"/>
      <c r="L146" s="350" t="str">
        <f t="shared" si="65"/>
        <v/>
      </c>
      <c r="M146" s="350" t="str">
        <f t="shared" si="66"/>
        <v/>
      </c>
      <c r="N146" s="350" t="str">
        <f t="shared" si="67"/>
        <v/>
      </c>
      <c r="O146" s="351" t="str">
        <f t="shared" si="68"/>
        <v/>
      </c>
      <c r="P146" s="352" t="str">
        <f t="shared" si="120"/>
        <v/>
      </c>
      <c r="Q146" s="353" t="str">
        <f t="shared" si="69"/>
        <v/>
      </c>
      <c r="R146" s="354" t="str">
        <f t="shared" si="70"/>
        <v/>
      </c>
      <c r="S146" s="352" t="str">
        <f t="shared" si="71"/>
        <v/>
      </c>
      <c r="T146" s="353" t="str">
        <f t="shared" si="72"/>
        <v/>
      </c>
      <c r="U146" s="354" t="str">
        <f t="shared" si="73"/>
        <v/>
      </c>
      <c r="V146" s="352" t="str">
        <f t="shared" si="74"/>
        <v/>
      </c>
      <c r="W146" s="353" t="str">
        <f t="shared" si="75"/>
        <v/>
      </c>
      <c r="X146" s="355">
        <f t="shared" si="76"/>
        <v>0</v>
      </c>
      <c r="Y146" s="355">
        <f t="shared" si="77"/>
        <v>0</v>
      </c>
      <c r="Z146" s="355">
        <f t="shared" si="78"/>
        <v>0</v>
      </c>
      <c r="AA146" s="356">
        <f t="shared" si="79"/>
        <v>0</v>
      </c>
      <c r="AB146" s="357">
        <f t="shared" si="80"/>
        <v>0</v>
      </c>
      <c r="AC146" s="357" t="str">
        <f t="shared" si="81"/>
        <v>High Grade Span Group/High</v>
      </c>
      <c r="AD146" s="357" t="str">
        <f t="shared" si="82"/>
        <v/>
      </c>
      <c r="AE146" s="358" t="str">
        <f t="shared" si="83"/>
        <v/>
      </c>
      <c r="AF146" s="358" t="str">
        <f t="shared" si="84"/>
        <v/>
      </c>
      <c r="AG146" s="359" t="str">
        <f t="shared" si="85"/>
        <v/>
      </c>
      <c r="AH146" s="358" t="str">
        <f t="shared" si="86"/>
        <v/>
      </c>
      <c r="AI146" s="358" t="str">
        <f t="shared" si="87"/>
        <v/>
      </c>
      <c r="AJ146" s="359" t="str">
        <f t="shared" si="88"/>
        <v/>
      </c>
      <c r="AK146" s="358" t="str">
        <f t="shared" si="89"/>
        <v/>
      </c>
      <c r="AL146" s="358" t="str">
        <f t="shared" si="90"/>
        <v/>
      </c>
      <c r="AM146" s="359" t="str">
        <f t="shared" si="91"/>
        <v/>
      </c>
      <c r="AN146" s="360" t="str">
        <f t="shared" si="92"/>
        <v/>
      </c>
      <c r="AO146" s="361" t="str">
        <f t="shared" si="93"/>
        <v/>
      </c>
      <c r="AP146" s="358" t="str">
        <f t="shared" si="94"/>
        <v/>
      </c>
      <c r="AQ146" s="359" t="str">
        <f t="shared" si="95"/>
        <v/>
      </c>
      <c r="AR146" s="361" t="str">
        <f t="shared" si="96"/>
        <v/>
      </c>
      <c r="AS146" s="358" t="str">
        <f t="shared" si="97"/>
        <v/>
      </c>
      <c r="AT146" s="359" t="str">
        <f t="shared" si="98"/>
        <v/>
      </c>
      <c r="AU146" s="361" t="str">
        <f t="shared" si="99"/>
        <v/>
      </c>
      <c r="AV146" s="358" t="str">
        <f t="shared" si="100"/>
        <v/>
      </c>
      <c r="AW146" s="359" t="str">
        <f t="shared" si="101"/>
        <v/>
      </c>
      <c r="AX146" s="362"/>
      <c r="AY146" s="359" t="str">
        <f t="shared" si="102"/>
        <v/>
      </c>
      <c r="AZ146" s="359" t="str">
        <f t="shared" si="103"/>
        <v/>
      </c>
      <c r="BA146" s="363" t="str">
        <f t="shared" si="104"/>
        <v/>
      </c>
      <c r="BB146" s="364" t="str">
        <f t="shared" si="105"/>
        <v/>
      </c>
      <c r="BC146" s="365" t="str">
        <f t="shared" si="106"/>
        <v/>
      </c>
      <c r="BD146" s="363" t="str">
        <f t="shared" si="107"/>
        <v/>
      </c>
      <c r="BE146" s="364" t="str">
        <f t="shared" si="108"/>
        <v/>
      </c>
      <c r="BF146" s="365" t="str">
        <f t="shared" si="109"/>
        <v/>
      </c>
      <c r="BG146" s="363" t="str">
        <f t="shared" si="110"/>
        <v/>
      </c>
      <c r="BH146" s="366" t="str">
        <f t="shared" si="111"/>
        <v/>
      </c>
      <c r="BI146" s="367" t="str">
        <f t="shared" si="112"/>
        <v/>
      </c>
      <c r="BJ146" s="367" t="str">
        <f t="shared" si="113"/>
        <v/>
      </c>
      <c r="BK146" s="368" t="str">
        <f t="shared" si="114"/>
        <v/>
      </c>
      <c r="BL146" s="369" t="str">
        <f t="shared" si="121"/>
        <v/>
      </c>
      <c r="BM146" s="370" t="str">
        <f t="shared" si="122"/>
        <v/>
      </c>
      <c r="BN146" s="371" t="str">
        <f t="shared" si="123"/>
        <v/>
      </c>
      <c r="BO146" s="372" t="str">
        <f t="shared" si="124"/>
        <v/>
      </c>
      <c r="BP146" s="370" t="str">
        <f t="shared" si="125"/>
        <v/>
      </c>
      <c r="BQ146" s="371" t="str">
        <f t="shared" si="126"/>
        <v/>
      </c>
      <c r="BR146" s="372" t="str">
        <f t="shared" si="127"/>
        <v/>
      </c>
      <c r="BS146" s="370" t="str">
        <f t="shared" si="128"/>
        <v/>
      </c>
      <c r="BT146" s="353" t="str">
        <f t="shared" si="129"/>
        <v/>
      </c>
      <c r="BU146" s="367" t="str">
        <f t="shared" si="115"/>
        <v/>
      </c>
      <c r="BV146" s="367" t="str">
        <f t="shared" si="116"/>
        <v/>
      </c>
      <c r="BW146" s="367" t="str">
        <f t="shared" si="117"/>
        <v/>
      </c>
      <c r="BX146" s="373" t="str">
        <f t="shared" si="118"/>
        <v/>
      </c>
      <c r="BY146" s="374" t="str">
        <f t="shared" si="119"/>
        <v/>
      </c>
    </row>
    <row r="147" spans="1:77" s="5" customFormat="1" ht="15.6" thickTop="1" x14ac:dyDescent="0.25">
      <c r="A147" s="21">
        <v>101</v>
      </c>
      <c r="B147" s="21"/>
      <c r="C147" s="21"/>
      <c r="D147" s="21"/>
      <c r="E147" s="21"/>
      <c r="F147" s="21"/>
      <c r="G147" s="21"/>
      <c r="H147" s="21"/>
      <c r="I147" s="21"/>
      <c r="J147" s="21"/>
      <c r="K147" s="21"/>
      <c r="L147" s="21" t="str">
        <f t="shared" si="65"/>
        <v/>
      </c>
      <c r="M147" s="21" t="str">
        <f t="shared" si="66"/>
        <v/>
      </c>
      <c r="N147" s="21" t="str">
        <f t="shared" si="67"/>
        <v/>
      </c>
      <c r="O147" s="21" t="str">
        <f t="shared" si="68"/>
        <v/>
      </c>
      <c r="P147" s="21" t="str">
        <f t="shared" si="120"/>
        <v/>
      </c>
      <c r="Q147" s="21" t="str">
        <f t="shared" si="69"/>
        <v/>
      </c>
      <c r="R147" s="21" t="str">
        <f t="shared" si="70"/>
        <v/>
      </c>
      <c r="S147" s="21" t="str">
        <f t="shared" si="71"/>
        <v/>
      </c>
      <c r="T147" s="21" t="str">
        <f t="shared" si="72"/>
        <v/>
      </c>
      <c r="U147" s="21" t="str">
        <f t="shared" si="73"/>
        <v/>
      </c>
      <c r="V147" s="21" t="str">
        <f t="shared" si="74"/>
        <v/>
      </c>
      <c r="W147" s="21" t="str">
        <f>IF($D147="","",IF(U147="yes",(V147/V$18),IF(OR(V147&lt;$U118,V147&gt;W$18),(V147/V$18))))</f>
        <v/>
      </c>
      <c r="X147" s="21" t="str">
        <f>IF(C147="","",IF($D147="",$G147,""))</f>
        <v/>
      </c>
      <c r="Y147" s="21" t="str">
        <f t="shared" si="77"/>
        <v/>
      </c>
      <c r="Z147" s="21" t="str">
        <f t="shared" si="78"/>
        <v/>
      </c>
      <c r="AA147" s="21" t="str">
        <f t="shared" si="79"/>
        <v/>
      </c>
      <c r="AB147" s="21">
        <f t="shared" si="80"/>
        <v>0</v>
      </c>
      <c r="AC147" s="21"/>
      <c r="AD147" s="21"/>
      <c r="AE147" s="376"/>
      <c r="AF147" s="377"/>
      <c r="AG147" s="378"/>
      <c r="AH147" s="376"/>
      <c r="AI147" s="377">
        <f>SUM(AI22:AI32)</f>
        <v>0</v>
      </c>
      <c r="AJ147" s="378" t="str">
        <f>IF(AI147="","",IF(AI147&gt;=$CA$12,"Yes",IF(AI147&lt;#REF!,"NC")))</f>
        <v>Yes</v>
      </c>
      <c r="AK147" s="376"/>
      <c r="AL147" s="379"/>
      <c r="AM147" s="378"/>
      <c r="AN147" s="380"/>
      <c r="AO147" s="376"/>
      <c r="AP147" s="381"/>
      <c r="AQ147" s="378"/>
      <c r="AR147" s="376"/>
      <c r="AS147" s="377"/>
      <c r="AT147" s="378"/>
      <c r="AU147" s="376"/>
      <c r="AV147" s="379"/>
      <c r="AW147" s="378"/>
      <c r="AX147" s="382"/>
      <c r="AY147" s="376"/>
      <c r="AZ147" s="376"/>
      <c r="BA147" s="378"/>
      <c r="BB147" s="376"/>
      <c r="BC147" s="376"/>
      <c r="BD147" s="378"/>
      <c r="BE147" s="376"/>
      <c r="BF147" s="376"/>
      <c r="BG147" s="378"/>
      <c r="BH147" s="383"/>
      <c r="BI147" s="384"/>
      <c r="BJ147" s="384"/>
      <c r="BK147" s="385"/>
      <c r="BL147" s="376"/>
      <c r="BM147" s="376"/>
      <c r="BN147" s="378"/>
      <c r="BO147" s="376"/>
      <c r="BP147" s="376"/>
      <c r="BQ147" s="378"/>
      <c r="BR147" s="376"/>
      <c r="BS147" s="376"/>
      <c r="BT147" s="378"/>
      <c r="BU147" s="384"/>
      <c r="BV147" s="384"/>
      <c r="BW147" s="384"/>
      <c r="BX147" s="384"/>
      <c r="BY147" s="384"/>
    </row>
  </sheetData>
  <sheetProtection algorithmName="SHA-512" hashValue="JuCX59yTEf5NjGdJrBwcbfIlsbXDXAOZO0tsd4lHheBDKciPVoueHXTKlrKpOokY0eKTJytuJwMWJ8TWQ/YLAw==" saltValue="t+3mj7BNq4ngjmyGjAll2A==" spinCount="100000" sheet="1" objects="1" scenarios="1" selectLockedCells="1"/>
  <protectedRanges>
    <protectedRange password="CF1D" sqref="C16:E16 G16:H16" name="Input Ranges_1"/>
    <protectedRange password="CF1D" sqref="F147:F171" name="CCF Input"/>
    <protectedRange password="CF1D" sqref="C5:D5" name="Input Ranges_1_1"/>
  </protectedRanges>
  <mergeCells count="80">
    <mergeCell ref="C21:D21"/>
    <mergeCell ref="AH19:AJ19"/>
    <mergeCell ref="AK19:AM19"/>
    <mergeCell ref="AO19:AQ19"/>
    <mergeCell ref="AR19:AT19"/>
    <mergeCell ref="AD19:AD20"/>
    <mergeCell ref="AE19:AG19"/>
    <mergeCell ref="Y19:Y20"/>
    <mergeCell ref="Z19:Z20"/>
    <mergeCell ref="AA19:AA20"/>
    <mergeCell ref="AB19:AB20"/>
    <mergeCell ref="AC19:AC20"/>
    <mergeCell ref="BL19:BN19"/>
    <mergeCell ref="BO19:BQ19"/>
    <mergeCell ref="BR19:BT19"/>
    <mergeCell ref="AU19:AW19"/>
    <mergeCell ref="BH19:BK19"/>
    <mergeCell ref="AU18:AW18"/>
    <mergeCell ref="BX18:BY18"/>
    <mergeCell ref="A19:A21"/>
    <mergeCell ref="B19:B21"/>
    <mergeCell ref="C19:C20"/>
    <mergeCell ref="D19:D20"/>
    <mergeCell ref="E19:E20"/>
    <mergeCell ref="F19:F20"/>
    <mergeCell ref="G19:G20"/>
    <mergeCell ref="H19:H20"/>
    <mergeCell ref="I19:I20"/>
    <mergeCell ref="J19:J20"/>
    <mergeCell ref="O19:Q19"/>
    <mergeCell ref="R19:T19"/>
    <mergeCell ref="U19:W19"/>
    <mergeCell ref="X19:X20"/>
    <mergeCell ref="AE18:AG18"/>
    <mergeCell ref="AH18:AJ18"/>
    <mergeCell ref="AK18:AM18"/>
    <mergeCell ref="AO18:AQ18"/>
    <mergeCell ref="AR18:AT18"/>
    <mergeCell ref="J17:J18"/>
    <mergeCell ref="X17:X18"/>
    <mergeCell ref="Y17:Y18"/>
    <mergeCell ref="Z17:Z18"/>
    <mergeCell ref="AA17:AA18"/>
    <mergeCell ref="L18:N18"/>
    <mergeCell ref="E17:E18"/>
    <mergeCell ref="F17:F18"/>
    <mergeCell ref="G17:G18"/>
    <mergeCell ref="H17:H18"/>
    <mergeCell ref="I17:I18"/>
    <mergeCell ref="C16:E16"/>
    <mergeCell ref="H16:I16"/>
    <mergeCell ref="BL16:BN16"/>
    <mergeCell ref="BO16:BQ16"/>
    <mergeCell ref="BR16:BT16"/>
    <mergeCell ref="H14:I14"/>
    <mergeCell ref="BL14:BN14"/>
    <mergeCell ref="BO14:BQ14"/>
    <mergeCell ref="BR14:BT14"/>
    <mergeCell ref="H15:I15"/>
    <mergeCell ref="BL15:BN15"/>
    <mergeCell ref="BO15:BQ15"/>
    <mergeCell ref="BR15:BT15"/>
    <mergeCell ref="BL11:BT11"/>
    <mergeCell ref="BL12:BN12"/>
    <mergeCell ref="BO12:BQ12"/>
    <mergeCell ref="BR12:BT12"/>
    <mergeCell ref="BL13:BN13"/>
    <mergeCell ref="BO13:BQ13"/>
    <mergeCell ref="BR13:BT13"/>
    <mergeCell ref="A7:L7"/>
    <mergeCell ref="BH7:BK7"/>
    <mergeCell ref="F9:G9"/>
    <mergeCell ref="I9:J9"/>
    <mergeCell ref="AY11:BG11"/>
    <mergeCell ref="A1:BK2"/>
    <mergeCell ref="A3:J3"/>
    <mergeCell ref="BH3:BK3"/>
    <mergeCell ref="A5:B5"/>
    <mergeCell ref="C5:D5"/>
    <mergeCell ref="G5:I5"/>
  </mergeCells>
  <conditionalFormatting sqref="R22:R146 U22:U146 BB22:BB146 BE22:BE146 BR22:BR146 BO22:BO146">
    <cfRule type="cellIs" dxfId="28" priority="27" stopIfTrue="1" operator="between">
      <formula>$R$18</formula>
      <formula>$T$18</formula>
    </cfRule>
    <cfRule type="cellIs" dxfId="27" priority="28" stopIfTrue="1" operator="equal">
      <formula>"""yes"""</formula>
    </cfRule>
    <cfRule type="cellIs" dxfId="26" priority="29" stopIfTrue="1" operator="equal">
      <formula>"NC"</formula>
    </cfRule>
  </conditionalFormatting>
  <conditionalFormatting sqref="S22:S146 P22:P146 V22:V146 BC22:BC146 BF22:BF146 BP22:BP146 BM22:BM146 BS22:BS146">
    <cfRule type="cellIs" dxfId="25" priority="26" stopIfTrue="1" operator="equal">
      <formula>"""NC"""</formula>
    </cfRule>
  </conditionalFormatting>
  <conditionalFormatting sqref="O22:O146 BL22:BL146">
    <cfRule type="cellIs" dxfId="24" priority="25" stopIfTrue="1" operator="equal">
      <formula>"NC"</formula>
    </cfRule>
  </conditionalFormatting>
  <conditionalFormatting sqref="L22:N146">
    <cfRule type="cellIs" dxfId="23" priority="24" stopIfTrue="1" operator="equal">
      <formula>"NC"</formula>
    </cfRule>
  </conditionalFormatting>
  <conditionalFormatting sqref="BU22:BW146">
    <cfRule type="cellIs" dxfId="22" priority="23" stopIfTrue="1" operator="equal">
      <formula>"NC"</formula>
    </cfRule>
  </conditionalFormatting>
  <conditionalFormatting sqref="BH22:BH146">
    <cfRule type="cellIs" dxfId="21" priority="21" stopIfTrue="1" operator="greaterThan">
      <formula>$F$16</formula>
    </cfRule>
    <cfRule type="cellIs" dxfId="20" priority="22" stopIfTrue="1" operator="lessThan">
      <formula>$F$16</formula>
    </cfRule>
  </conditionalFormatting>
  <conditionalFormatting sqref="AN22:AN146">
    <cfRule type="cellIs" dxfId="19" priority="19" stopIfTrue="1" operator="equal">
      <formula>"above"</formula>
    </cfRule>
    <cfRule type="cellIs" dxfId="18" priority="20" stopIfTrue="1" operator="equal">
      <formula>"below"</formula>
    </cfRule>
  </conditionalFormatting>
  <conditionalFormatting sqref="BY22:BY146">
    <cfRule type="cellIs" dxfId="17" priority="17" stopIfTrue="1" operator="equal">
      <formula>$BX$16</formula>
    </cfRule>
    <cfRule type="cellIs" dxfId="16" priority="18" stopIfTrue="1" operator="equal">
      <formula>$BX$15</formula>
    </cfRule>
  </conditionalFormatting>
  <conditionalFormatting sqref="BX22:BX146">
    <cfRule type="cellIs" dxfId="15" priority="16" stopIfTrue="1" operator="greaterThan">
      <formula>0</formula>
    </cfRule>
  </conditionalFormatting>
  <conditionalFormatting sqref="T22:T146">
    <cfRule type="cellIs" dxfId="14" priority="14" stopIfTrue="1" operator="between">
      <formula>0.1</formula>
      <formula>0.9</formula>
    </cfRule>
    <cfRule type="cellIs" dxfId="13" priority="15" stopIfTrue="1" operator="between">
      <formula>1.100001</formula>
      <formula>5</formula>
    </cfRule>
  </conditionalFormatting>
  <conditionalFormatting sqref="Q22:Q146 W22:W146 BA22:BA146 BD22:BD146 BG22:BG146 BQ22:BQ146 BT22:BT146 BN22:BN146">
    <cfRule type="cellIs" dxfId="12" priority="12" stopIfTrue="1" operator="between">
      <formula>0.1</formula>
      <formula>0.9</formula>
    </cfRule>
    <cfRule type="cellIs" dxfId="11" priority="13" stopIfTrue="1" operator="between">
      <formula>1.1000001</formula>
      <formula>5</formula>
    </cfRule>
  </conditionalFormatting>
  <conditionalFormatting sqref="BI22:BK146">
    <cfRule type="cellIs" dxfId="10" priority="11" stopIfTrue="1" operator="equal">
      <formula>"NC"</formula>
    </cfRule>
  </conditionalFormatting>
  <conditionalFormatting sqref="C9 I9 K9">
    <cfRule type="cellIs" dxfId="9" priority="10" stopIfTrue="1" operator="equal">
      <formula>0</formula>
    </cfRule>
  </conditionalFormatting>
  <conditionalFormatting sqref="E9">
    <cfRule type="cellIs" dxfId="8" priority="4" stopIfTrue="1" operator="equal">
      <formula>0</formula>
    </cfRule>
  </conditionalFormatting>
  <conditionalFormatting sqref="C5:D5 J5">
    <cfRule type="cellIs" dxfId="7" priority="9" stopIfTrue="1" operator="equal">
      <formula>0</formula>
    </cfRule>
  </conditionalFormatting>
  <conditionalFormatting sqref="C5:D5 J5 C9 I9">
    <cfRule type="cellIs" dxfId="6" priority="8" stopIfTrue="1" operator="equal">
      <formula>0</formula>
    </cfRule>
  </conditionalFormatting>
  <conditionalFormatting sqref="BK9:BL9">
    <cfRule type="cellIs" dxfId="5" priority="7" stopIfTrue="1" operator="equal">
      <formula>0</formula>
    </cfRule>
  </conditionalFormatting>
  <conditionalFormatting sqref="E9">
    <cfRule type="cellIs" dxfId="4" priority="3" stopIfTrue="1" operator="equal">
      <formula>0</formula>
    </cfRule>
  </conditionalFormatting>
  <conditionalFormatting sqref="BI9">
    <cfRule type="cellIs" dxfId="3" priority="6" stopIfTrue="1" operator="equal">
      <formula>0</formula>
    </cfRule>
  </conditionalFormatting>
  <conditionalFormatting sqref="BI9">
    <cfRule type="cellIs" dxfId="2" priority="5" stopIfTrue="1" operator="equal">
      <formula>0</formula>
    </cfRule>
  </conditionalFormatting>
  <conditionalFormatting sqref="F9">
    <cfRule type="cellIs" dxfId="1" priority="2" stopIfTrue="1" operator="equal">
      <formula>0</formula>
    </cfRule>
  </conditionalFormatting>
  <conditionalFormatting sqref="F9">
    <cfRule type="cellIs" dxfId="0" priority="1" stopIfTrue="1" operator="equal">
      <formula>0</formula>
    </cfRule>
  </conditionalFormatting>
  <dataValidations count="6">
    <dataValidation type="custom" allowBlank="1" showInputMessage="1" showErrorMessage="1" errorTitle="Enter a Y" error="All Campuses must be Title I or Skipped" sqref="D22:D137" xr:uid="{00000000-0002-0000-1000-000000000000}">
      <formula1>OR(E23="Y",E23="y")</formula1>
    </dataValidation>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K5" xr:uid="{00000000-0002-0000-1000-000001000000}">
      <formula1>6</formula1>
      <formula2>6</formula2>
    </dataValidation>
    <dataValidation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D15" xr:uid="{00000000-0002-0000-1000-000002000000}"/>
    <dataValidation type="list" allowBlank="1" showInputMessage="1" showErrorMessage="1" error="Please pick a Grade Span Group from the pull down list" promptTitle="Enter Grade Span Group" prompt="Please select the proper grade span group from the list.  _x000a__x000a_If the LEA has split into low/high enrollment groups, please select the appropriate grade span low/high group._x000a__x000a_Please rename the tab at the bottom of this worksheet the same name._x000a_" sqref="H16:I16" xr:uid="{00000000-0002-0000-1000-000003000000}">
      <formula1>$C$138:$C$146</formula1>
    </dataValidation>
    <dataValidation allowBlank="1" showInputMessage="1" showErrorMessage="1" promptTitle="The District's Average" prompt="The District's average percentage of Low Income Students is required.  The tests will not generate the proper results if the percentage is not entered." sqref="F16" xr:uid="{00000000-0002-0000-1000-000004000000}"/>
    <dataValidation type="textLength" allowBlank="1" showInputMessage="1" showErrorMessage="1" error="Please enter three-digit campus number" sqref="B22:B137" xr:uid="{00000000-0002-0000-1000-000005000000}">
      <formula1>0</formula1>
      <formula2>3</formula2>
    </dataValidation>
  </dataValidations>
  <printOptions horizontalCentered="1" verticalCentered="1"/>
  <pageMargins left="0.7" right="0.7" top="0.75" bottom="0.75" header="0.3" footer="0.3"/>
  <pageSetup scale="44" fitToHeight="2" orientation="landscape" horizontalDpi="1200" verticalDpi="1200" r:id="rId1"/>
  <headerFooter>
    <oddHeader>&amp;C&amp;A</oddHeader>
    <oddFooter>&amp;L&amp;D&amp;C2014 © Texas Education Agency&amp;RPage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35"/>
  </sheetPr>
  <dimension ref="A1:IV247"/>
  <sheetViews>
    <sheetView showGridLines="0" zoomScale="52" zoomScaleNormal="52" zoomScaleSheetLayoutView="80" workbookViewId="0">
      <pane xSplit="11" ySplit="22" topLeftCell="L23" activePane="bottomRight" state="frozen"/>
      <selection activeCell="C5" sqref="C5:E5"/>
      <selection pane="topRight" activeCell="C5" sqref="C5:E5"/>
      <selection pane="bottomLeft" activeCell="C5" sqref="C5:E5"/>
      <selection pane="bottomRight" activeCell="D5" sqref="D5:F5"/>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
        <v>194</v>
      </c>
      <c r="C1" s="784"/>
      <c r="D1" s="784"/>
      <c r="E1" s="784"/>
      <c r="F1" s="784"/>
      <c r="G1" s="784"/>
      <c r="H1" s="784"/>
      <c r="I1" s="784"/>
      <c r="J1" s="784"/>
      <c r="K1" s="784"/>
      <c r="L1" s="784"/>
      <c r="M1" s="784"/>
      <c r="N1" s="784"/>
      <c r="O1" s="784"/>
      <c r="P1" s="784"/>
      <c r="Q1" s="784"/>
      <c r="R1" s="784"/>
      <c r="S1" s="784"/>
      <c r="T1" s="784"/>
      <c r="U1" s="784"/>
      <c r="V1" s="784"/>
      <c r="W1" s="785"/>
    </row>
    <row r="2" spans="1:256" ht="23.25" customHeight="1" x14ac:dyDescent="0.4">
      <c r="B2" s="170"/>
      <c r="C2" s="171"/>
      <c r="D2" s="769" t="s">
        <v>186</v>
      </c>
      <c r="E2" s="767"/>
      <c r="F2" s="767"/>
      <c r="G2" s="767"/>
      <c r="H2" s="767"/>
      <c r="I2" s="767"/>
      <c r="J2" s="768"/>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172"/>
      <c r="C4" s="169"/>
      <c r="D4" s="169"/>
      <c r="E4" s="169"/>
      <c r="F4" s="169"/>
      <c r="G4" s="169"/>
      <c r="H4" s="173"/>
      <c r="I4" s="173"/>
      <c r="J4" s="169"/>
      <c r="K4" s="169"/>
      <c r="L4" s="647"/>
      <c r="M4" s="166"/>
      <c r="N4" s="166"/>
      <c r="O4" s="166"/>
      <c r="P4" s="166"/>
      <c r="Q4" s="166"/>
      <c r="R4" s="166"/>
      <c r="S4" s="166"/>
      <c r="T4" s="166"/>
      <c r="U4" s="166"/>
      <c r="V4" s="166"/>
      <c r="W4" s="167"/>
    </row>
    <row r="5" spans="1:256" ht="26.25" customHeight="1" thickBot="1" x14ac:dyDescent="0.3">
      <c r="B5" s="790" t="s">
        <v>50</v>
      </c>
      <c r="C5" s="791"/>
      <c r="D5" s="792"/>
      <c r="E5" s="793"/>
      <c r="F5" s="794"/>
      <c r="G5" s="795" t="s">
        <v>49</v>
      </c>
      <c r="H5" s="796"/>
      <c r="I5" s="797"/>
      <c r="J5" s="553"/>
      <c r="K5" s="242"/>
      <c r="L5" s="648" t="s">
        <v>52</v>
      </c>
      <c r="M5" s="780"/>
      <c r="N5" s="781"/>
      <c r="O5" s="781"/>
      <c r="P5" s="781"/>
      <c r="Q5" s="782"/>
      <c r="R5" s="563" t="s">
        <v>53</v>
      </c>
      <c r="S5" s="798"/>
      <c r="T5" s="799"/>
      <c r="U5" s="563" t="s">
        <v>54</v>
      </c>
      <c r="V5" s="554"/>
      <c r="W5" s="168"/>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167"/>
    </row>
    <row r="7" spans="1:256" ht="26.25" customHeight="1" thickBot="1" x14ac:dyDescent="0.3">
      <c r="B7" s="478"/>
      <c r="C7" s="479"/>
      <c r="D7" s="479"/>
      <c r="E7" s="479"/>
      <c r="F7" s="479"/>
      <c r="G7" s="479"/>
      <c r="H7" s="479"/>
      <c r="I7" s="479"/>
      <c r="J7" s="479"/>
      <c r="K7" s="479"/>
      <c r="L7" s="650" t="s">
        <v>166</v>
      </c>
      <c r="M7" s="780"/>
      <c r="N7" s="781"/>
      <c r="O7" s="781"/>
      <c r="P7" s="781"/>
      <c r="Q7" s="782"/>
      <c r="R7" s="557" t="s">
        <v>55</v>
      </c>
      <c r="S7" s="777"/>
      <c r="T7" s="778"/>
      <c r="U7" s="778"/>
      <c r="V7" s="779"/>
      <c r="W7" s="167"/>
    </row>
    <row r="8" spans="1:256" ht="9.9" customHeight="1" thickBot="1" x14ac:dyDescent="0.3">
      <c r="B8" s="178"/>
      <c r="C8" s="179"/>
      <c r="D8" s="179"/>
      <c r="E8" s="179"/>
      <c r="F8" s="179"/>
      <c r="G8" s="179"/>
      <c r="H8" s="179"/>
      <c r="I8" s="179"/>
      <c r="J8" s="179"/>
      <c r="K8" s="179"/>
      <c r="L8" s="180"/>
      <c r="M8" s="180"/>
      <c r="N8" s="180"/>
      <c r="O8" s="180"/>
      <c r="P8" s="180"/>
      <c r="Q8" s="180"/>
      <c r="R8" s="180"/>
      <c r="S8" s="180"/>
      <c r="T8" s="180"/>
      <c r="U8" s="180"/>
      <c r="V8" s="180"/>
      <c r="W8" s="181"/>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807"/>
      <c r="H10" s="808"/>
      <c r="I10" s="809"/>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549"/>
      <c r="G11" s="549"/>
      <c r="H11" s="549"/>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57"/>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str">
        <f>IF( $J$5="","",AVERAGE(P23:P246))</f>
        <v/>
      </c>
      <c r="Q22" s="685"/>
      <c r="R22" s="686"/>
      <c r="S22" s="686" t="str">
        <f>IF($J$5="","",AVERAGE(S23:S246))</f>
        <v/>
      </c>
      <c r="T22" s="685"/>
      <c r="U22" s="686"/>
      <c r="V22" s="420" t="str">
        <f>IF($J$5="","",AVERAGE(V23:V246))</f>
        <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2"/>
      <c r="H23" s="672"/>
      <c r="I23" s="672"/>
      <c r="J23" s="702"/>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3"/>
      <c r="H24" s="116"/>
      <c r="I24" s="116"/>
      <c r="J24" s="703"/>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3"/>
      <c r="H25" s="116"/>
      <c r="I25" s="116"/>
      <c r="J25" s="703"/>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3"/>
      <c r="H26" s="116"/>
      <c r="I26" s="116"/>
      <c r="J26" s="703"/>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3"/>
      <c r="H27" s="116"/>
      <c r="I27" s="116"/>
      <c r="J27" s="703"/>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3"/>
      <c r="H28" s="116"/>
      <c r="I28" s="116"/>
      <c r="J28" s="703"/>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3"/>
      <c r="H29" s="116"/>
      <c r="I29" s="116"/>
      <c r="J29" s="703"/>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3"/>
      <c r="H30" s="116"/>
      <c r="I30" s="116"/>
      <c r="J30" s="703"/>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3"/>
      <c r="H31" s="116"/>
      <c r="I31" s="116"/>
      <c r="J31" s="703"/>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3"/>
      <c r="H32" s="116"/>
      <c r="I32" s="116"/>
      <c r="J32" s="703"/>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3"/>
      <c r="H33" s="116"/>
      <c r="I33" s="116"/>
      <c r="J33" s="703"/>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3"/>
      <c r="H34" s="116"/>
      <c r="I34" s="116"/>
      <c r="J34" s="703"/>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3"/>
      <c r="H35" s="116"/>
      <c r="I35" s="116"/>
      <c r="J35" s="703"/>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3"/>
      <c r="H36" s="116"/>
      <c r="I36" s="116"/>
      <c r="J36" s="703"/>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3"/>
      <c r="H37" s="116"/>
      <c r="I37" s="116"/>
      <c r="J37" s="703"/>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3"/>
      <c r="H38" s="116"/>
      <c r="I38" s="116"/>
      <c r="J38" s="703"/>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3"/>
      <c r="H39" s="116"/>
      <c r="I39" s="116"/>
      <c r="J39" s="703"/>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3"/>
      <c r="H40" s="116"/>
      <c r="I40" s="116"/>
      <c r="J40" s="703"/>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3"/>
      <c r="H41" s="116"/>
      <c r="I41" s="116"/>
      <c r="J41" s="703"/>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3"/>
      <c r="H42" s="116"/>
      <c r="I42" s="116"/>
      <c r="J42" s="703"/>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3"/>
      <c r="H43" s="116"/>
      <c r="I43" s="116"/>
      <c r="J43" s="703"/>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3"/>
      <c r="H44" s="116"/>
      <c r="I44" s="116"/>
      <c r="J44" s="703"/>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3"/>
      <c r="H45" s="116"/>
      <c r="I45" s="116"/>
      <c r="J45" s="703"/>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3"/>
      <c r="H46" s="116"/>
      <c r="I46" s="116"/>
      <c r="J46" s="703"/>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3"/>
      <c r="H47" s="116"/>
      <c r="I47" s="116"/>
      <c r="J47" s="703"/>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3"/>
      <c r="H48" s="116"/>
      <c r="I48" s="116"/>
      <c r="J48" s="703"/>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3"/>
      <c r="H49" s="116"/>
      <c r="I49" s="116"/>
      <c r="J49" s="703"/>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3"/>
      <c r="H50" s="116"/>
      <c r="I50" s="116"/>
      <c r="J50" s="703"/>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3"/>
      <c r="H51" s="116"/>
      <c r="I51" s="116"/>
      <c r="J51" s="703"/>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3"/>
      <c r="H52" s="116"/>
      <c r="I52" s="116"/>
      <c r="J52" s="703"/>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3"/>
      <c r="H53" s="116"/>
      <c r="I53" s="116"/>
      <c r="J53" s="703"/>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3"/>
      <c r="H54" s="116"/>
      <c r="I54" s="116"/>
      <c r="J54" s="703"/>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3"/>
      <c r="H55" s="116"/>
      <c r="I55" s="116"/>
      <c r="J55" s="703"/>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3"/>
      <c r="H56" s="116"/>
      <c r="I56" s="116"/>
      <c r="J56" s="703"/>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3"/>
      <c r="H57" s="116"/>
      <c r="I57" s="116"/>
      <c r="J57" s="703"/>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3"/>
      <c r="H58" s="116"/>
      <c r="I58" s="116"/>
      <c r="J58" s="703"/>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3"/>
      <c r="H59" s="116"/>
      <c r="I59" s="116"/>
      <c r="J59" s="703"/>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3"/>
      <c r="H60" s="116"/>
      <c r="I60" s="116"/>
      <c r="J60" s="703"/>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3"/>
      <c r="H61" s="116"/>
      <c r="I61" s="116"/>
      <c r="J61" s="703"/>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3"/>
      <c r="H62" s="116"/>
      <c r="I62" s="116"/>
      <c r="J62" s="703"/>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3"/>
      <c r="H63" s="116"/>
      <c r="I63" s="116"/>
      <c r="J63" s="703"/>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3"/>
      <c r="H64" s="116"/>
      <c r="I64" s="116"/>
      <c r="J64" s="703"/>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3"/>
      <c r="H65" s="116"/>
      <c r="I65" s="116"/>
      <c r="J65" s="703"/>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3"/>
      <c r="H66" s="116"/>
      <c r="I66" s="116"/>
      <c r="J66" s="703"/>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3"/>
      <c r="H67" s="116"/>
      <c r="I67" s="116"/>
      <c r="J67" s="703"/>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4"/>
      <c r="H68" s="116"/>
      <c r="I68" s="116"/>
      <c r="J68" s="704"/>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4"/>
      <c r="H69" s="116"/>
      <c r="I69" s="116"/>
      <c r="J69" s="704"/>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4"/>
      <c r="H70" s="116"/>
      <c r="I70" s="116"/>
      <c r="J70" s="704"/>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4"/>
      <c r="H71" s="116"/>
      <c r="I71" s="116"/>
      <c r="J71" s="704"/>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4"/>
      <c r="H72" s="116"/>
      <c r="I72" s="116"/>
      <c r="J72" s="704"/>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4"/>
      <c r="H73" s="116"/>
      <c r="I73" s="116"/>
      <c r="J73" s="704"/>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4"/>
      <c r="H74" s="116"/>
      <c r="I74" s="116"/>
      <c r="J74" s="704"/>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4"/>
      <c r="H75" s="116"/>
      <c r="I75" s="116"/>
      <c r="J75" s="704"/>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4"/>
      <c r="H76" s="116"/>
      <c r="I76" s="116"/>
      <c r="J76" s="704"/>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4"/>
      <c r="H77" s="116"/>
      <c r="I77" s="116"/>
      <c r="J77" s="704"/>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4"/>
      <c r="H78" s="116"/>
      <c r="I78" s="116"/>
      <c r="J78" s="704"/>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4"/>
      <c r="H79" s="116"/>
      <c r="I79" s="116"/>
      <c r="J79" s="704"/>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4"/>
      <c r="H80" s="116"/>
      <c r="I80" s="116"/>
      <c r="J80" s="704"/>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4"/>
      <c r="H81" s="116"/>
      <c r="I81" s="116"/>
      <c r="J81" s="704"/>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4"/>
      <c r="H82" s="116"/>
      <c r="I82" s="116"/>
      <c r="J82" s="704"/>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4"/>
      <c r="H83" s="116"/>
      <c r="I83" s="116"/>
      <c r="J83" s="704"/>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4"/>
      <c r="H84" s="116"/>
      <c r="I84" s="116"/>
      <c r="J84" s="704"/>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4"/>
      <c r="H85" s="116"/>
      <c r="I85" s="116"/>
      <c r="J85" s="704"/>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4"/>
      <c r="H86" s="116"/>
      <c r="I86" s="116"/>
      <c r="J86" s="704"/>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4"/>
      <c r="H87" s="116"/>
      <c r="I87" s="116"/>
      <c r="J87" s="704"/>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4"/>
      <c r="H88" s="116"/>
      <c r="I88" s="116"/>
      <c r="J88" s="704"/>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4"/>
      <c r="H89" s="116"/>
      <c r="I89" s="116"/>
      <c r="J89" s="704"/>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4"/>
      <c r="H90" s="116"/>
      <c r="I90" s="116"/>
      <c r="J90" s="704"/>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4"/>
      <c r="H91" s="116"/>
      <c r="I91" s="116"/>
      <c r="J91" s="704"/>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4"/>
      <c r="H92" s="116"/>
      <c r="I92" s="116"/>
      <c r="J92" s="704"/>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4"/>
      <c r="H93" s="116"/>
      <c r="I93" s="116"/>
      <c r="J93" s="704"/>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4"/>
      <c r="H94" s="116"/>
      <c r="I94" s="116"/>
      <c r="J94" s="704"/>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4"/>
      <c r="H95" s="116"/>
      <c r="I95" s="116"/>
      <c r="J95" s="704"/>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4"/>
      <c r="H96" s="116"/>
      <c r="I96" s="116"/>
      <c r="J96" s="704"/>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4"/>
      <c r="H97" s="116"/>
      <c r="I97" s="116"/>
      <c r="J97" s="704"/>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4"/>
      <c r="H98" s="116"/>
      <c r="I98" s="116"/>
      <c r="J98" s="704"/>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4"/>
      <c r="H99" s="116"/>
      <c r="I99" s="116"/>
      <c r="J99" s="704"/>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4"/>
      <c r="H100" s="116"/>
      <c r="I100" s="116"/>
      <c r="J100" s="704"/>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4"/>
      <c r="H101" s="116"/>
      <c r="I101" s="116"/>
      <c r="J101" s="704"/>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4"/>
      <c r="H102" s="116"/>
      <c r="I102" s="116"/>
      <c r="J102" s="704"/>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4"/>
      <c r="H103" s="116"/>
      <c r="I103" s="116"/>
      <c r="J103" s="704"/>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4"/>
      <c r="H104" s="116"/>
      <c r="I104" s="116"/>
      <c r="J104" s="704"/>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4"/>
      <c r="H105" s="116"/>
      <c r="I105" s="116"/>
      <c r="J105" s="704"/>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4"/>
      <c r="H106" s="116"/>
      <c r="I106" s="116"/>
      <c r="J106" s="704"/>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4"/>
      <c r="H107" s="116"/>
      <c r="I107" s="116"/>
      <c r="J107" s="704"/>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4"/>
      <c r="H108" s="116"/>
      <c r="I108" s="116"/>
      <c r="J108" s="704"/>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4"/>
      <c r="H109" s="116"/>
      <c r="I109" s="116"/>
      <c r="J109" s="704"/>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4"/>
      <c r="H110" s="116"/>
      <c r="I110" s="116"/>
      <c r="J110" s="704"/>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4"/>
      <c r="H111" s="116"/>
      <c r="I111" s="116"/>
      <c r="J111" s="704"/>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4"/>
      <c r="H112" s="116"/>
      <c r="I112" s="116"/>
      <c r="J112" s="704"/>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4"/>
      <c r="H113" s="116"/>
      <c r="I113" s="116"/>
      <c r="J113" s="704"/>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4"/>
      <c r="H114" s="116"/>
      <c r="I114" s="116"/>
      <c r="J114" s="704"/>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4"/>
      <c r="H115" s="116"/>
      <c r="I115" s="116"/>
      <c r="J115" s="704"/>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4"/>
      <c r="H116" s="116"/>
      <c r="I116" s="116"/>
      <c r="J116" s="704"/>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4"/>
      <c r="H117" s="116"/>
      <c r="I117" s="116"/>
      <c r="J117" s="704"/>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4"/>
      <c r="H118" s="116"/>
      <c r="I118" s="116"/>
      <c r="J118" s="704"/>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4"/>
      <c r="H119" s="116"/>
      <c r="I119" s="116"/>
      <c r="J119" s="704"/>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4"/>
      <c r="H120" s="116"/>
      <c r="I120" s="116"/>
      <c r="J120" s="704"/>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4"/>
      <c r="H121" s="116"/>
      <c r="I121" s="116"/>
      <c r="J121" s="704"/>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4"/>
      <c r="H122" s="116"/>
      <c r="I122" s="116"/>
      <c r="J122" s="704"/>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4"/>
      <c r="H123" s="116"/>
      <c r="I123" s="116"/>
      <c r="J123" s="704"/>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4"/>
      <c r="H124" s="116"/>
      <c r="I124" s="116"/>
      <c r="J124" s="704"/>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4"/>
      <c r="H125" s="116"/>
      <c r="I125" s="116"/>
      <c r="J125" s="704"/>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4"/>
      <c r="H126" s="116"/>
      <c r="I126" s="116"/>
      <c r="J126" s="704"/>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4"/>
      <c r="H127" s="116"/>
      <c r="I127" s="116"/>
      <c r="J127" s="704"/>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4"/>
      <c r="H128" s="116"/>
      <c r="I128" s="116"/>
      <c r="J128" s="704"/>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4"/>
      <c r="H129" s="116"/>
      <c r="I129" s="116"/>
      <c r="J129" s="704"/>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4"/>
      <c r="H130" s="116"/>
      <c r="I130" s="116"/>
      <c r="J130" s="704"/>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4"/>
      <c r="H131" s="116"/>
      <c r="I131" s="116"/>
      <c r="J131" s="704"/>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4"/>
      <c r="H132" s="116"/>
      <c r="I132" s="116"/>
      <c r="J132" s="704"/>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4"/>
      <c r="H133" s="116"/>
      <c r="I133" s="116"/>
      <c r="J133" s="704"/>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4"/>
      <c r="H134" s="116"/>
      <c r="I134" s="116"/>
      <c r="J134" s="704"/>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4"/>
      <c r="H135" s="116"/>
      <c r="I135" s="116"/>
      <c r="J135" s="704"/>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4"/>
      <c r="H136" s="116"/>
      <c r="I136" s="116"/>
      <c r="J136" s="704"/>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4"/>
      <c r="H137" s="116"/>
      <c r="I137" s="116"/>
      <c r="J137" s="704"/>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4"/>
      <c r="H138" s="116"/>
      <c r="I138" s="116"/>
      <c r="J138" s="704"/>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4"/>
      <c r="H139" s="116"/>
      <c r="I139" s="116"/>
      <c r="J139" s="704"/>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05"/>
      <c r="H140" s="117"/>
      <c r="I140" s="117"/>
      <c r="J140" s="705"/>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05"/>
      <c r="H141" s="117"/>
      <c r="I141" s="117"/>
      <c r="J141" s="705"/>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05"/>
      <c r="H142" s="117"/>
      <c r="I142" s="117"/>
      <c r="J142" s="705"/>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05"/>
      <c r="H143" s="117"/>
      <c r="I143" s="117"/>
      <c r="J143" s="705"/>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05"/>
      <c r="H144" s="117"/>
      <c r="I144" s="117"/>
      <c r="J144" s="705"/>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05"/>
      <c r="H145" s="117"/>
      <c r="I145" s="117"/>
      <c r="J145" s="705"/>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05"/>
      <c r="H146" s="117"/>
      <c r="I146" s="117"/>
      <c r="J146" s="705"/>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05"/>
      <c r="H147" s="117"/>
      <c r="I147" s="117"/>
      <c r="J147" s="705"/>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05"/>
      <c r="H148" s="117"/>
      <c r="I148" s="117"/>
      <c r="J148" s="705"/>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05"/>
      <c r="H149" s="117"/>
      <c r="I149" s="117"/>
      <c r="J149" s="705"/>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05"/>
      <c r="H150" s="117"/>
      <c r="I150" s="117"/>
      <c r="J150" s="705"/>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05"/>
      <c r="H151" s="117"/>
      <c r="I151" s="117"/>
      <c r="J151" s="705"/>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05"/>
      <c r="H152" s="117"/>
      <c r="I152" s="117"/>
      <c r="J152" s="705"/>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05"/>
      <c r="H153" s="117"/>
      <c r="I153" s="117"/>
      <c r="J153" s="705"/>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05"/>
      <c r="H154" s="117"/>
      <c r="I154" s="117"/>
      <c r="J154" s="705"/>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05"/>
      <c r="H155" s="117"/>
      <c r="I155" s="117"/>
      <c r="J155" s="705"/>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05"/>
      <c r="H156" s="117"/>
      <c r="I156" s="117"/>
      <c r="J156" s="705"/>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05"/>
      <c r="H157" s="117"/>
      <c r="I157" s="117"/>
      <c r="J157" s="705"/>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05"/>
      <c r="H158" s="117"/>
      <c r="I158" s="117"/>
      <c r="J158" s="705"/>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05"/>
      <c r="H159" s="117"/>
      <c r="I159" s="117"/>
      <c r="J159" s="705"/>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05"/>
      <c r="H160" s="117"/>
      <c r="I160" s="117"/>
      <c r="J160" s="705"/>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05"/>
      <c r="H161" s="117"/>
      <c r="I161" s="117"/>
      <c r="J161" s="705"/>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05"/>
      <c r="H162" s="117"/>
      <c r="I162" s="117"/>
      <c r="J162" s="705"/>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05"/>
      <c r="H163" s="117"/>
      <c r="I163" s="117"/>
      <c r="J163" s="705"/>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05"/>
      <c r="H164" s="117"/>
      <c r="I164" s="117"/>
      <c r="J164" s="705"/>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05"/>
      <c r="H165" s="117"/>
      <c r="I165" s="117"/>
      <c r="J165" s="705"/>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05"/>
      <c r="H166" s="117"/>
      <c r="I166" s="117"/>
      <c r="J166" s="705"/>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05"/>
      <c r="H167" s="117"/>
      <c r="I167" s="117"/>
      <c r="J167" s="705"/>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05"/>
      <c r="H168" s="117"/>
      <c r="I168" s="117"/>
      <c r="J168" s="705"/>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05"/>
      <c r="H169" s="117"/>
      <c r="I169" s="117"/>
      <c r="J169" s="705"/>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05"/>
      <c r="H170" s="117"/>
      <c r="I170" s="117"/>
      <c r="J170" s="705"/>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05"/>
      <c r="H171" s="117"/>
      <c r="I171" s="117"/>
      <c r="J171" s="705"/>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05"/>
      <c r="H172" s="117"/>
      <c r="I172" s="117"/>
      <c r="J172" s="705"/>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05"/>
      <c r="H173" s="117"/>
      <c r="I173" s="117"/>
      <c r="J173" s="705"/>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05"/>
      <c r="H174" s="117"/>
      <c r="I174" s="117"/>
      <c r="J174" s="705"/>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05"/>
      <c r="H175" s="117"/>
      <c r="I175" s="117"/>
      <c r="J175" s="705"/>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05"/>
      <c r="H176" s="117"/>
      <c r="I176" s="117"/>
      <c r="J176" s="705"/>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05"/>
      <c r="H177" s="117"/>
      <c r="I177" s="117"/>
      <c r="J177" s="705"/>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05"/>
      <c r="H178" s="117"/>
      <c r="I178" s="117"/>
      <c r="J178" s="705"/>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05"/>
      <c r="H179" s="117"/>
      <c r="I179" s="117"/>
      <c r="J179" s="705"/>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05"/>
      <c r="H180" s="117"/>
      <c r="I180" s="117"/>
      <c r="J180" s="705"/>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05"/>
      <c r="H181" s="117"/>
      <c r="I181" s="117"/>
      <c r="J181" s="705"/>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05"/>
      <c r="H182" s="117"/>
      <c r="I182" s="117"/>
      <c r="J182" s="705"/>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05"/>
      <c r="H183" s="117"/>
      <c r="I183" s="117"/>
      <c r="J183" s="705"/>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05"/>
      <c r="H184" s="117"/>
      <c r="I184" s="117"/>
      <c r="J184" s="705"/>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05"/>
      <c r="H185" s="117"/>
      <c r="I185" s="117"/>
      <c r="J185" s="705"/>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05"/>
      <c r="H186" s="117"/>
      <c r="I186" s="117"/>
      <c r="J186" s="705"/>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05"/>
      <c r="H187" s="117"/>
      <c r="I187" s="117"/>
      <c r="J187" s="705"/>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05"/>
      <c r="H188" s="117"/>
      <c r="I188" s="117"/>
      <c r="J188" s="705"/>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05"/>
      <c r="H189" s="117"/>
      <c r="I189" s="117"/>
      <c r="J189" s="705"/>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05"/>
      <c r="H190" s="117"/>
      <c r="I190" s="117"/>
      <c r="J190" s="705"/>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05"/>
      <c r="H191" s="117"/>
      <c r="I191" s="117"/>
      <c r="J191" s="705"/>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05"/>
      <c r="H192" s="117"/>
      <c r="I192" s="117"/>
      <c r="J192" s="705"/>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05"/>
      <c r="H193" s="117"/>
      <c r="I193" s="117"/>
      <c r="J193" s="705"/>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05"/>
      <c r="H194" s="117"/>
      <c r="I194" s="117"/>
      <c r="J194" s="705"/>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05"/>
      <c r="H195" s="117"/>
      <c r="I195" s="117"/>
      <c r="J195" s="705"/>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05"/>
      <c r="H196" s="117"/>
      <c r="I196" s="117"/>
      <c r="J196" s="705"/>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05"/>
      <c r="H197" s="117"/>
      <c r="I197" s="117"/>
      <c r="J197" s="705"/>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05"/>
      <c r="H198" s="117"/>
      <c r="I198" s="117"/>
      <c r="J198" s="705"/>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05"/>
      <c r="H199" s="117"/>
      <c r="I199" s="117"/>
      <c r="J199" s="705"/>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05"/>
      <c r="H200" s="117"/>
      <c r="I200" s="117"/>
      <c r="J200" s="705"/>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05"/>
      <c r="H201" s="117"/>
      <c r="I201" s="117"/>
      <c r="J201" s="705"/>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05"/>
      <c r="H202" s="117"/>
      <c r="I202" s="117"/>
      <c r="J202" s="705"/>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05"/>
      <c r="H203" s="117"/>
      <c r="I203" s="117"/>
      <c r="J203" s="705"/>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05"/>
      <c r="H204" s="117"/>
      <c r="I204" s="117"/>
      <c r="J204" s="705"/>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05"/>
      <c r="H205" s="117"/>
      <c r="I205" s="117"/>
      <c r="J205" s="705"/>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05"/>
      <c r="H206" s="117"/>
      <c r="I206" s="117"/>
      <c r="J206" s="705"/>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05"/>
      <c r="H207" s="117"/>
      <c r="I207" s="117"/>
      <c r="J207" s="705"/>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05"/>
      <c r="H208" s="117"/>
      <c r="I208" s="117"/>
      <c r="J208" s="705"/>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05"/>
      <c r="H209" s="117"/>
      <c r="I209" s="117"/>
      <c r="J209" s="705"/>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05"/>
      <c r="H210" s="117"/>
      <c r="I210" s="117"/>
      <c r="J210" s="705"/>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05"/>
      <c r="H211" s="117"/>
      <c r="I211" s="117"/>
      <c r="J211" s="705"/>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05"/>
      <c r="H212" s="117"/>
      <c r="I212" s="117"/>
      <c r="J212" s="705"/>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05"/>
      <c r="H213" s="117"/>
      <c r="I213" s="117"/>
      <c r="J213" s="705"/>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05"/>
      <c r="H214" s="117"/>
      <c r="I214" s="117"/>
      <c r="J214" s="705"/>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05"/>
      <c r="H215" s="117"/>
      <c r="I215" s="117"/>
      <c r="J215" s="705"/>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05"/>
      <c r="H216" s="117"/>
      <c r="I216" s="117"/>
      <c r="J216" s="705"/>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05"/>
      <c r="H217" s="117"/>
      <c r="I217" s="117"/>
      <c r="J217" s="705"/>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05"/>
      <c r="H218" s="117"/>
      <c r="I218" s="117"/>
      <c r="J218" s="705"/>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05"/>
      <c r="H219" s="117"/>
      <c r="I219" s="117"/>
      <c r="J219" s="705"/>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05"/>
      <c r="H220" s="117"/>
      <c r="I220" s="117"/>
      <c r="J220" s="705"/>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05"/>
      <c r="H221" s="117"/>
      <c r="I221" s="117"/>
      <c r="J221" s="705"/>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05"/>
      <c r="H222" s="117"/>
      <c r="I222" s="117"/>
      <c r="J222" s="705"/>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05"/>
      <c r="H223" s="117"/>
      <c r="I223" s="117"/>
      <c r="J223" s="705"/>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05"/>
      <c r="H224" s="117"/>
      <c r="I224" s="117"/>
      <c r="J224" s="705"/>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05"/>
      <c r="H225" s="117"/>
      <c r="I225" s="117"/>
      <c r="J225" s="705"/>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05"/>
      <c r="H226" s="117"/>
      <c r="I226" s="117"/>
      <c r="J226" s="705"/>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05"/>
      <c r="H227" s="117"/>
      <c r="I227" s="117"/>
      <c r="J227" s="705"/>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05"/>
      <c r="H228" s="117"/>
      <c r="I228" s="117"/>
      <c r="J228" s="705"/>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05"/>
      <c r="H229" s="117"/>
      <c r="I229" s="117"/>
      <c r="J229" s="705"/>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05"/>
      <c r="H230" s="117"/>
      <c r="I230" s="117"/>
      <c r="J230" s="705"/>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05"/>
      <c r="H231" s="117"/>
      <c r="I231" s="117"/>
      <c r="J231" s="705"/>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05"/>
      <c r="H232" s="117"/>
      <c r="I232" s="117"/>
      <c r="J232" s="705"/>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05"/>
      <c r="H233" s="117"/>
      <c r="I233" s="117"/>
      <c r="J233" s="705"/>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05"/>
      <c r="H234" s="117"/>
      <c r="I234" s="117"/>
      <c r="J234" s="705"/>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05"/>
      <c r="H235" s="117"/>
      <c r="I235" s="117"/>
      <c r="J235" s="705"/>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05"/>
      <c r="H236" s="117"/>
      <c r="I236" s="117"/>
      <c r="J236" s="705"/>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06"/>
      <c r="H237" s="138"/>
      <c r="I237" s="138"/>
      <c r="J237" s="706"/>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fBAR0Ohej2IZUlXeie6gmy4YglJa9JRN1k4sPaQLtiRzZIcB8hDmvjZgf2zsyLijLQrJFrjp4GVSqJE1UTZwTw==" saltValue="ofxXnITtzCmgGsDSEce7Aw==" spinCount="100000" sheet="1" selectLockedCells="1"/>
  <protectedRanges>
    <protectedRange password="CF1D" sqref="D5:F5 H15 F15" name="Input Ranges_1"/>
  </protectedRanges>
  <mergeCells count="52">
    <mergeCell ref="AA16:AA17"/>
    <mergeCell ref="L18:N18"/>
    <mergeCell ref="O18:W18"/>
    <mergeCell ref="B20:B21"/>
    <mergeCell ref="C20:C21"/>
    <mergeCell ref="D20:D21"/>
    <mergeCell ref="E20:E21"/>
    <mergeCell ref="F20:F21"/>
    <mergeCell ref="G20:G21"/>
    <mergeCell ref="X20:X21"/>
    <mergeCell ref="Y20:Y21"/>
    <mergeCell ref="Z20:Z21"/>
    <mergeCell ref="AA20:AA21"/>
    <mergeCell ref="H20:H21"/>
    <mergeCell ref="I20:I21"/>
    <mergeCell ref="J20:J21"/>
    <mergeCell ref="O20:Q20"/>
    <mergeCell ref="R20:T20"/>
    <mergeCell ref="U20:W20"/>
    <mergeCell ref="J16:J18"/>
    <mergeCell ref="K16:N17"/>
    <mergeCell ref="X16:X17"/>
    <mergeCell ref="Y16:Y17"/>
    <mergeCell ref="Z16:Z17"/>
    <mergeCell ref="C14:D14"/>
    <mergeCell ref="C10:E10"/>
    <mergeCell ref="C11:E11"/>
    <mergeCell ref="F16:F17"/>
    <mergeCell ref="G16:G18"/>
    <mergeCell ref="F14:I14"/>
    <mergeCell ref="H16:H18"/>
    <mergeCell ref="I16:I18"/>
    <mergeCell ref="J14:K14"/>
    <mergeCell ref="F15:I15"/>
    <mergeCell ref="J15:K15"/>
    <mergeCell ref="J10:K10"/>
    <mergeCell ref="J11:K11"/>
    <mergeCell ref="F12:I12"/>
    <mergeCell ref="J12:K12"/>
    <mergeCell ref="F13:I13"/>
    <mergeCell ref="J13:K13"/>
    <mergeCell ref="G10:I10"/>
    <mergeCell ref="S7:V7"/>
    <mergeCell ref="M7:Q7"/>
    <mergeCell ref="B1:W1"/>
    <mergeCell ref="B3:K3"/>
    <mergeCell ref="L3:W3"/>
    <mergeCell ref="B5:C5"/>
    <mergeCell ref="D5:F5"/>
    <mergeCell ref="G5:I5"/>
    <mergeCell ref="M5:Q5"/>
    <mergeCell ref="S5:T5"/>
  </mergeCells>
  <conditionalFormatting sqref="L23:N23 L219:N246">
    <cfRule type="cellIs" dxfId="626" priority="50" stopIfTrue="1" operator="equal">
      <formula>"NC"</formula>
    </cfRule>
  </conditionalFormatting>
  <conditionalFormatting sqref="L23:N23 L219:N246">
    <cfRule type="expression" dxfId="625" priority="49">
      <formula>$A$22=0</formula>
    </cfRule>
  </conditionalFormatting>
  <conditionalFormatting sqref="L24:N215">
    <cfRule type="cellIs" dxfId="624" priority="48" stopIfTrue="1" operator="equal">
      <formula>"NC"</formula>
    </cfRule>
  </conditionalFormatting>
  <conditionalFormatting sqref="L24:N215">
    <cfRule type="expression" dxfId="623" priority="47">
      <formula>$A$22=0</formula>
    </cfRule>
  </conditionalFormatting>
  <conditionalFormatting sqref="U23:U215 U219:U246 R219:R246">
    <cfRule type="cellIs" dxfId="622" priority="38" stopIfTrue="1" operator="between">
      <formula>$R$17</formula>
      <formula>$T$17</formula>
    </cfRule>
    <cfRule type="cellIs" dxfId="621" priority="39" stopIfTrue="1" operator="equal">
      <formula>"""yes"""</formula>
    </cfRule>
    <cfRule type="cellIs" dxfId="620" priority="40" stopIfTrue="1" operator="equal">
      <formula>"NC"</formula>
    </cfRule>
  </conditionalFormatting>
  <conditionalFormatting sqref="V219:V246 P219:P246 S219:S246">
    <cfRule type="cellIs" dxfId="619" priority="41" stopIfTrue="1" operator="equal">
      <formula>"""NC"""</formula>
    </cfRule>
  </conditionalFormatting>
  <conditionalFormatting sqref="O219:O246">
    <cfRule type="cellIs" dxfId="618" priority="42" stopIfTrue="1" operator="equal">
      <formula>"NC"</formula>
    </cfRule>
  </conditionalFormatting>
  <conditionalFormatting sqref="T219:T246">
    <cfRule type="cellIs" dxfId="617" priority="43" stopIfTrue="1" operator="between">
      <formula>0.1</formula>
      <formula>0.9</formula>
    </cfRule>
    <cfRule type="cellIs" dxfId="616" priority="44" stopIfTrue="1" operator="between">
      <formula>1.100001</formula>
      <formula>5</formula>
    </cfRule>
  </conditionalFormatting>
  <conditionalFormatting sqref="W219:W246 Q219:Q246">
    <cfRule type="cellIs" dxfId="615" priority="45" stopIfTrue="1" operator="between">
      <formula>0.1</formula>
      <formula>0.9</formula>
    </cfRule>
    <cfRule type="cellIs" dxfId="614" priority="46" stopIfTrue="1" operator="between">
      <formula>1.1000001</formula>
      <formula>5</formula>
    </cfRule>
  </conditionalFormatting>
  <conditionalFormatting sqref="O219:W246">
    <cfRule type="expression" dxfId="613" priority="37">
      <formula>$A$22&gt;0</formula>
    </cfRule>
  </conditionalFormatting>
  <conditionalFormatting sqref="R23">
    <cfRule type="cellIs" dxfId="612" priority="28" stopIfTrue="1" operator="between">
      <formula>$R$17</formula>
      <formula>$T$17</formula>
    </cfRule>
    <cfRule type="cellIs" dxfId="611" priority="29" stopIfTrue="1" operator="equal">
      <formula>"""yes"""</formula>
    </cfRule>
    <cfRule type="cellIs" dxfId="610" priority="30" stopIfTrue="1" operator="equal">
      <formula>"NC"</formula>
    </cfRule>
  </conditionalFormatting>
  <conditionalFormatting sqref="S23 P23 V23">
    <cfRule type="cellIs" dxfId="609" priority="31" stopIfTrue="1" operator="equal">
      <formula>"""NC"""</formula>
    </cfRule>
  </conditionalFormatting>
  <conditionalFormatting sqref="O23">
    <cfRule type="cellIs" dxfId="608" priority="32" stopIfTrue="1" operator="equal">
      <formula>"NC"</formula>
    </cfRule>
  </conditionalFormatting>
  <conditionalFormatting sqref="T23">
    <cfRule type="cellIs" dxfId="607" priority="33" stopIfTrue="1" operator="between">
      <formula>0.1</formula>
      <formula>0.9</formula>
    </cfRule>
    <cfRule type="cellIs" dxfId="606" priority="34" stopIfTrue="1" operator="between">
      <formula>1.100001</formula>
      <formula>5</formula>
    </cfRule>
  </conditionalFormatting>
  <conditionalFormatting sqref="Q23 W23">
    <cfRule type="cellIs" dxfId="605" priority="35" stopIfTrue="1" operator="between">
      <formula>0.1</formula>
      <formula>0.9</formula>
    </cfRule>
    <cfRule type="cellIs" dxfId="604" priority="36" stopIfTrue="1" operator="between">
      <formula>1.1000001</formula>
      <formula>5</formula>
    </cfRule>
  </conditionalFormatting>
  <conditionalFormatting sqref="O23:W23">
    <cfRule type="expression" dxfId="603" priority="27">
      <formula>$A$22&gt;0</formula>
    </cfRule>
  </conditionalFormatting>
  <conditionalFormatting sqref="R24:R215">
    <cfRule type="cellIs" dxfId="602" priority="18" stopIfTrue="1" operator="between">
      <formula>$R$17</formula>
      <formula>$T$17</formula>
    </cfRule>
    <cfRule type="cellIs" dxfId="601" priority="19" stopIfTrue="1" operator="equal">
      <formula>"""yes"""</formula>
    </cfRule>
    <cfRule type="cellIs" dxfId="600" priority="20" stopIfTrue="1" operator="equal">
      <formula>"NC"</formula>
    </cfRule>
  </conditionalFormatting>
  <conditionalFormatting sqref="S24:S215 P24:P215 V24:V215">
    <cfRule type="cellIs" dxfId="599" priority="21" stopIfTrue="1" operator="equal">
      <formula>"""NC"""</formula>
    </cfRule>
  </conditionalFormatting>
  <conditionalFormatting sqref="O24:O215">
    <cfRule type="cellIs" dxfId="598" priority="22" stopIfTrue="1" operator="equal">
      <formula>"NC"</formula>
    </cfRule>
  </conditionalFormatting>
  <conditionalFormatting sqref="T24:T215">
    <cfRule type="cellIs" dxfId="597" priority="23" stopIfTrue="1" operator="between">
      <formula>0.1</formula>
      <formula>0.9</formula>
    </cfRule>
    <cfRule type="cellIs" dxfId="596" priority="24" stopIfTrue="1" operator="between">
      <formula>1.100001</formula>
      <formula>5</formula>
    </cfRule>
  </conditionalFormatting>
  <conditionalFormatting sqref="Q24:Q215 W24:W215">
    <cfRule type="cellIs" dxfId="595" priority="25" stopIfTrue="1" operator="between">
      <formula>0.1</formula>
      <formula>0.9</formula>
    </cfRule>
    <cfRule type="cellIs" dxfId="594" priority="26" stopIfTrue="1" operator="between">
      <formula>1.1000001</formula>
      <formula>5</formula>
    </cfRule>
  </conditionalFormatting>
  <conditionalFormatting sqref="O24:W215">
    <cfRule type="expression" dxfId="593" priority="17">
      <formula>$A$22&gt;0</formula>
    </cfRule>
  </conditionalFormatting>
  <conditionalFormatting sqref="L216:N218">
    <cfRule type="cellIs" dxfId="592" priority="16" stopIfTrue="1" operator="equal">
      <formula>"NC"</formula>
    </cfRule>
  </conditionalFormatting>
  <conditionalFormatting sqref="L216:N218">
    <cfRule type="expression" dxfId="591" priority="15">
      <formula>$A$22=0</formula>
    </cfRule>
  </conditionalFormatting>
  <conditionalFormatting sqref="U216:U218">
    <cfRule type="cellIs" dxfId="590" priority="12" stopIfTrue="1" operator="between">
      <formula>$R$17</formula>
      <formula>$T$17</formula>
    </cfRule>
    <cfRule type="cellIs" dxfId="589" priority="13" stopIfTrue="1" operator="equal">
      <formula>"""yes"""</formula>
    </cfRule>
    <cfRule type="cellIs" dxfId="588" priority="14" stopIfTrue="1" operator="equal">
      <formula>"NC"</formula>
    </cfRule>
  </conditionalFormatting>
  <conditionalFormatting sqref="R216:R218">
    <cfRule type="cellIs" dxfId="587" priority="3" stopIfTrue="1" operator="between">
      <formula>$R$17</formula>
      <formula>$T$17</formula>
    </cfRule>
    <cfRule type="cellIs" dxfId="586" priority="4" stopIfTrue="1" operator="equal">
      <formula>"""yes"""</formula>
    </cfRule>
    <cfRule type="cellIs" dxfId="585" priority="5" stopIfTrue="1" operator="equal">
      <formula>"NC"</formula>
    </cfRule>
  </conditionalFormatting>
  <conditionalFormatting sqref="V216:V218 P216:P218 S216:S218">
    <cfRule type="cellIs" dxfId="584" priority="6" stopIfTrue="1" operator="equal">
      <formula>"""NC"""</formula>
    </cfRule>
  </conditionalFormatting>
  <conditionalFormatting sqref="O216:O218">
    <cfRule type="cellIs" dxfId="583" priority="7" stopIfTrue="1" operator="equal">
      <formula>"NC"</formula>
    </cfRule>
  </conditionalFormatting>
  <conditionalFormatting sqref="T216:T218">
    <cfRule type="cellIs" dxfId="582" priority="8" stopIfTrue="1" operator="between">
      <formula>0.1</formula>
      <formula>0.9</formula>
    </cfRule>
    <cfRule type="cellIs" dxfId="581" priority="9" stopIfTrue="1" operator="between">
      <formula>1.100001</formula>
      <formula>5</formula>
    </cfRule>
  </conditionalFormatting>
  <conditionalFormatting sqref="W216:W218 Q216:Q218">
    <cfRule type="cellIs" dxfId="580" priority="10" stopIfTrue="1" operator="between">
      <formula>0.1</formula>
      <formula>0.9</formula>
    </cfRule>
    <cfRule type="cellIs" dxfId="579" priority="11" stopIfTrue="1" operator="between">
      <formula>1.1000001</formula>
      <formula>5</formula>
    </cfRule>
  </conditionalFormatting>
  <conditionalFormatting sqref="O216:W218">
    <cfRule type="expression" dxfId="578" priority="2">
      <formula>$A$22&gt;0</formula>
    </cfRule>
  </conditionalFormatting>
  <dataValidations count="7">
    <dataValidation type="textLength" allowBlank="1" showInputMessage="1" showErrorMessage="1" error="Please enter the LEA's Six Digit County District Number (do not include dashes)" promptTitle="County District Number:" prompt="Please note that the LEAs County District Number MUST be entered here in order for calculations to work within the spreadsheet" sqref="J5" xr:uid="{00000000-0002-0000-0100-000000000000}">
      <formula1>6</formula1>
      <formula2>6</formula2>
    </dataValidation>
    <dataValidation allowBlank="1" showInputMessage="1" showErrorMessage="1" promptTitle="Campus Number Format" prompt="The number entered in this column should be the campus three digital number (i.e. Campus 101)" sqref="C20:C21" xr:uid="{00000000-0002-0000-0100-000001000000}"/>
    <dataValidation type="whole" allowBlank="1" showInputMessage="1" showErrorMessage="1" sqref="H23:I44" xr:uid="{00000000-0002-0000-0100-000002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100-000003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100-000004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100-000005000000}">
      <formula1>AND(LEN(C23)&lt;=3,ISERROR(FIND(" ",C23)))</formula1>
    </dataValidation>
    <dataValidation type="whole" allowBlank="1" showInputMessage="1" showErrorMessage="1" sqref="H45:I237" xr:uid="{00000000-0002-0000-0100-000006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E26" sqref="E25:E26"/>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tr">
        <f>a!B1</f>
        <v>Federal Fiscal Compliance and Reporting Division
Comparability Computation Form (CCF)
2021-2022 School Year</v>
      </c>
      <c r="C1" s="784"/>
      <c r="D1" s="784"/>
      <c r="E1" s="784"/>
      <c r="F1" s="784"/>
      <c r="G1" s="784"/>
      <c r="H1" s="784"/>
      <c r="I1" s="784"/>
      <c r="J1" s="784"/>
      <c r="K1" s="784"/>
      <c r="L1" s="784"/>
      <c r="M1" s="784"/>
      <c r="N1" s="784"/>
      <c r="O1" s="784"/>
      <c r="P1" s="784"/>
      <c r="Q1" s="784"/>
      <c r="R1" s="784"/>
      <c r="S1" s="784"/>
      <c r="T1" s="784"/>
      <c r="U1" s="784"/>
      <c r="V1" s="784"/>
      <c r="W1" s="785"/>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790" t="s">
        <v>50</v>
      </c>
      <c r="C5" s="791"/>
      <c r="D5" s="878">
        <f>a!D5</f>
        <v>0</v>
      </c>
      <c r="E5" s="879"/>
      <c r="F5" s="880"/>
      <c r="G5" s="795" t="s">
        <v>49</v>
      </c>
      <c r="H5" s="796"/>
      <c r="I5" s="797"/>
      <c r="J5" s="562">
        <f>a!J5</f>
        <v>0</v>
      </c>
      <c r="K5" s="242"/>
      <c r="L5" s="648" t="s">
        <v>52</v>
      </c>
      <c r="M5" s="872">
        <f>a!M5</f>
        <v>0</v>
      </c>
      <c r="N5" s="873"/>
      <c r="O5" s="873"/>
      <c r="P5" s="873"/>
      <c r="Q5" s="874"/>
      <c r="R5" s="563" t="s">
        <v>53</v>
      </c>
      <c r="S5" s="881">
        <f>a!S5</f>
        <v>0</v>
      </c>
      <c r="T5" s="882"/>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2">
        <f>a!M7</f>
        <v>0</v>
      </c>
      <c r="N7" s="873"/>
      <c r="O7" s="873"/>
      <c r="P7" s="873"/>
      <c r="Q7" s="874"/>
      <c r="R7" s="557" t="s">
        <v>55</v>
      </c>
      <c r="S7" s="875">
        <f>a!S7</f>
        <v>0</v>
      </c>
      <c r="T7" s="876"/>
      <c r="U7" s="876"/>
      <c r="V7" s="877"/>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161"/>
      <c r="H10" s="162"/>
      <c r="I10" s="163"/>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555"/>
      <c r="G11" s="555"/>
      <c r="H11" s="555"/>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71"/>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rF0HmUkqW2HEkF7tvroDxRgFTUXtHWfZikIHVBM7luc1XhaivkByNQ4VP/EBas5hx2ZlFsdZMCHRXhOdEwVqSQ==" saltValue="GhJhWRGtNcZHda64azhbi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577" priority="50" stopIfTrue="1" operator="equal">
      <formula>"NC"</formula>
    </cfRule>
  </conditionalFormatting>
  <conditionalFormatting sqref="L23:N23 L219:N246">
    <cfRule type="expression" dxfId="576" priority="49">
      <formula>$A$22=0</formula>
    </cfRule>
  </conditionalFormatting>
  <conditionalFormatting sqref="L24:N215">
    <cfRule type="cellIs" dxfId="575" priority="48" stopIfTrue="1" operator="equal">
      <formula>"NC"</formula>
    </cfRule>
  </conditionalFormatting>
  <conditionalFormatting sqref="L24:N215">
    <cfRule type="expression" dxfId="574" priority="47">
      <formula>$A$22=0</formula>
    </cfRule>
  </conditionalFormatting>
  <conditionalFormatting sqref="U23:U215 U219:U246 R219:R246">
    <cfRule type="cellIs" dxfId="573" priority="38" stopIfTrue="1" operator="between">
      <formula>$R$17</formula>
      <formula>$T$17</formula>
    </cfRule>
    <cfRule type="cellIs" dxfId="572" priority="39" stopIfTrue="1" operator="equal">
      <formula>"""yes"""</formula>
    </cfRule>
    <cfRule type="cellIs" dxfId="571" priority="40" stopIfTrue="1" operator="equal">
      <formula>"NC"</formula>
    </cfRule>
  </conditionalFormatting>
  <conditionalFormatting sqref="V219:V246 P219:P246 S219:S246">
    <cfRule type="cellIs" dxfId="570" priority="41" stopIfTrue="1" operator="equal">
      <formula>"""NC"""</formula>
    </cfRule>
  </conditionalFormatting>
  <conditionalFormatting sqref="O219:O246">
    <cfRule type="cellIs" dxfId="569" priority="42" stopIfTrue="1" operator="equal">
      <formula>"NC"</formula>
    </cfRule>
  </conditionalFormatting>
  <conditionalFormatting sqref="T219:T246">
    <cfRule type="cellIs" dxfId="568" priority="43" stopIfTrue="1" operator="between">
      <formula>0.1</formula>
      <formula>0.9</formula>
    </cfRule>
    <cfRule type="cellIs" dxfId="567" priority="44" stopIfTrue="1" operator="between">
      <formula>1.100001</formula>
      <formula>5</formula>
    </cfRule>
  </conditionalFormatting>
  <conditionalFormatting sqref="W219:W246 Q219:Q246">
    <cfRule type="cellIs" dxfId="566" priority="45" stopIfTrue="1" operator="between">
      <formula>0.1</formula>
      <formula>0.9</formula>
    </cfRule>
    <cfRule type="cellIs" dxfId="565" priority="46" stopIfTrue="1" operator="between">
      <formula>1.1000001</formula>
      <formula>5</formula>
    </cfRule>
  </conditionalFormatting>
  <conditionalFormatting sqref="O219:W246">
    <cfRule type="expression" dxfId="564" priority="37">
      <formula>$A$22&gt;0</formula>
    </cfRule>
  </conditionalFormatting>
  <conditionalFormatting sqref="R23">
    <cfRule type="cellIs" dxfId="563" priority="28" stopIfTrue="1" operator="between">
      <formula>$R$17</formula>
      <formula>$T$17</formula>
    </cfRule>
    <cfRule type="cellIs" dxfId="562" priority="29" stopIfTrue="1" operator="equal">
      <formula>"""yes"""</formula>
    </cfRule>
    <cfRule type="cellIs" dxfId="561" priority="30" stopIfTrue="1" operator="equal">
      <formula>"NC"</formula>
    </cfRule>
  </conditionalFormatting>
  <conditionalFormatting sqref="S23 P23 V23">
    <cfRule type="cellIs" dxfId="560" priority="31" stopIfTrue="1" operator="equal">
      <formula>"""NC"""</formula>
    </cfRule>
  </conditionalFormatting>
  <conditionalFormatting sqref="O23">
    <cfRule type="cellIs" dxfId="559" priority="32" stopIfTrue="1" operator="equal">
      <formula>"NC"</formula>
    </cfRule>
  </conditionalFormatting>
  <conditionalFormatting sqref="T23">
    <cfRule type="cellIs" dxfId="558" priority="33" stopIfTrue="1" operator="between">
      <formula>0.1</formula>
      <formula>0.9</formula>
    </cfRule>
    <cfRule type="cellIs" dxfId="557" priority="34" stopIfTrue="1" operator="between">
      <formula>1.100001</formula>
      <formula>5</formula>
    </cfRule>
  </conditionalFormatting>
  <conditionalFormatting sqref="Q23 W23">
    <cfRule type="cellIs" dxfId="556" priority="35" stopIfTrue="1" operator="between">
      <formula>0.1</formula>
      <formula>0.9</formula>
    </cfRule>
    <cfRule type="cellIs" dxfId="555" priority="36" stopIfTrue="1" operator="between">
      <formula>1.1000001</formula>
      <formula>5</formula>
    </cfRule>
  </conditionalFormatting>
  <conditionalFormatting sqref="O23:W23">
    <cfRule type="expression" dxfId="554" priority="27">
      <formula>$A$22&gt;0</formula>
    </cfRule>
  </conditionalFormatting>
  <conditionalFormatting sqref="R24:R215">
    <cfRule type="cellIs" dxfId="553" priority="18" stopIfTrue="1" operator="between">
      <formula>$R$17</formula>
      <formula>$T$17</formula>
    </cfRule>
    <cfRule type="cellIs" dxfId="552" priority="19" stopIfTrue="1" operator="equal">
      <formula>"""yes"""</formula>
    </cfRule>
    <cfRule type="cellIs" dxfId="551" priority="20" stopIfTrue="1" operator="equal">
      <formula>"NC"</formula>
    </cfRule>
  </conditionalFormatting>
  <conditionalFormatting sqref="S24:S215 P24:P215 V24:V215">
    <cfRule type="cellIs" dxfId="550" priority="21" stopIfTrue="1" operator="equal">
      <formula>"""NC"""</formula>
    </cfRule>
  </conditionalFormatting>
  <conditionalFormatting sqref="O24:O215">
    <cfRule type="cellIs" dxfId="549" priority="22" stopIfTrue="1" operator="equal">
      <formula>"NC"</formula>
    </cfRule>
  </conditionalFormatting>
  <conditionalFormatting sqref="T24:T215">
    <cfRule type="cellIs" dxfId="548" priority="23" stopIfTrue="1" operator="between">
      <formula>0.1</formula>
      <formula>0.9</formula>
    </cfRule>
    <cfRule type="cellIs" dxfId="547" priority="24" stopIfTrue="1" operator="between">
      <formula>1.100001</formula>
      <formula>5</formula>
    </cfRule>
  </conditionalFormatting>
  <conditionalFormatting sqref="Q24:Q215 W24:W215">
    <cfRule type="cellIs" dxfId="546" priority="25" stopIfTrue="1" operator="between">
      <formula>0.1</formula>
      <formula>0.9</formula>
    </cfRule>
    <cfRule type="cellIs" dxfId="545" priority="26" stopIfTrue="1" operator="between">
      <formula>1.1000001</formula>
      <formula>5</formula>
    </cfRule>
  </conditionalFormatting>
  <conditionalFormatting sqref="O24:W215">
    <cfRule type="expression" dxfId="544" priority="17">
      <formula>$A$22&gt;0</formula>
    </cfRule>
  </conditionalFormatting>
  <conditionalFormatting sqref="L216:N218">
    <cfRule type="cellIs" dxfId="543" priority="16" stopIfTrue="1" operator="equal">
      <formula>"NC"</formula>
    </cfRule>
  </conditionalFormatting>
  <conditionalFormatting sqref="L216:N218">
    <cfRule type="expression" dxfId="542" priority="15">
      <formula>$A$22=0</formula>
    </cfRule>
  </conditionalFormatting>
  <conditionalFormatting sqref="U216:U218">
    <cfRule type="cellIs" dxfId="541" priority="12" stopIfTrue="1" operator="between">
      <formula>$R$17</formula>
      <formula>$T$17</formula>
    </cfRule>
    <cfRule type="cellIs" dxfId="540" priority="13" stopIfTrue="1" operator="equal">
      <formula>"""yes"""</formula>
    </cfRule>
    <cfRule type="cellIs" dxfId="539" priority="14" stopIfTrue="1" operator="equal">
      <formula>"NC"</formula>
    </cfRule>
  </conditionalFormatting>
  <conditionalFormatting sqref="R216:R218">
    <cfRule type="cellIs" dxfId="538" priority="3" stopIfTrue="1" operator="between">
      <formula>$R$17</formula>
      <formula>$T$17</formula>
    </cfRule>
    <cfRule type="cellIs" dxfId="537" priority="4" stopIfTrue="1" operator="equal">
      <formula>"""yes"""</formula>
    </cfRule>
    <cfRule type="cellIs" dxfId="536" priority="5" stopIfTrue="1" operator="equal">
      <formula>"NC"</formula>
    </cfRule>
  </conditionalFormatting>
  <conditionalFormatting sqref="V216:V218 P216:P218 S216:S218">
    <cfRule type="cellIs" dxfId="535" priority="6" stopIfTrue="1" operator="equal">
      <formula>"""NC"""</formula>
    </cfRule>
  </conditionalFormatting>
  <conditionalFormatting sqref="O216:O218">
    <cfRule type="cellIs" dxfId="534" priority="7" stopIfTrue="1" operator="equal">
      <formula>"NC"</formula>
    </cfRule>
  </conditionalFormatting>
  <conditionalFormatting sqref="T216:T218">
    <cfRule type="cellIs" dxfId="533" priority="8" stopIfTrue="1" operator="between">
      <formula>0.1</formula>
      <formula>0.9</formula>
    </cfRule>
    <cfRule type="cellIs" dxfId="532" priority="9" stopIfTrue="1" operator="between">
      <formula>1.100001</formula>
      <formula>5</formula>
    </cfRule>
  </conditionalFormatting>
  <conditionalFormatting sqref="W216:W218 Q216:Q218">
    <cfRule type="cellIs" dxfId="531" priority="10" stopIfTrue="1" operator="between">
      <formula>0.1</formula>
      <formula>0.9</formula>
    </cfRule>
    <cfRule type="cellIs" dxfId="530" priority="11" stopIfTrue="1" operator="between">
      <formula>1.1000001</formula>
      <formula>5</formula>
    </cfRule>
  </conditionalFormatting>
  <conditionalFormatting sqref="O216:W218">
    <cfRule type="expression" dxfId="529" priority="2">
      <formula>$A$22&gt;0</formula>
    </cfRule>
  </conditionalFormatting>
  <conditionalFormatting sqref="D5:F5 J5 M5:Q5 S5:T5 V5 M7:Q7 S7:V7">
    <cfRule type="cellIs" dxfId="528" priority="1" stopIfTrue="1" operator="equal">
      <formula>0</formula>
    </cfRule>
  </conditionalFormatting>
  <dataValidations count="6">
    <dataValidation type="whole" allowBlank="1" showInputMessage="1" showErrorMessage="1" sqref="H45:I237" xr:uid="{00000000-0002-0000-02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2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2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200-000003000000}">
      <formula1>$AG$23:$AG$31</formula1>
    </dataValidation>
    <dataValidation type="whole" allowBlank="1" showInputMessage="1" showErrorMessage="1" sqref="H23:I44" xr:uid="{00000000-0002-0000-02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2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tr">
        <f>a!B1</f>
        <v>Federal Fiscal Compliance and Reporting Division
Comparability Computation Form (CCF)
2021-2022 School Year</v>
      </c>
      <c r="C1" s="784"/>
      <c r="D1" s="784"/>
      <c r="E1" s="784"/>
      <c r="F1" s="784"/>
      <c r="G1" s="784"/>
      <c r="H1" s="784"/>
      <c r="I1" s="784"/>
      <c r="J1" s="784"/>
      <c r="K1" s="784"/>
      <c r="L1" s="784"/>
      <c r="M1" s="784"/>
      <c r="N1" s="784"/>
      <c r="O1" s="784"/>
      <c r="P1" s="784"/>
      <c r="Q1" s="784"/>
      <c r="R1" s="784"/>
      <c r="S1" s="784"/>
      <c r="T1" s="784"/>
      <c r="U1" s="784"/>
      <c r="V1" s="784"/>
      <c r="W1" s="785"/>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790" t="s">
        <v>50</v>
      </c>
      <c r="C5" s="791"/>
      <c r="D5" s="878">
        <f>a!D5</f>
        <v>0</v>
      </c>
      <c r="E5" s="879"/>
      <c r="F5" s="880"/>
      <c r="G5" s="795" t="s">
        <v>49</v>
      </c>
      <c r="H5" s="796"/>
      <c r="I5" s="797"/>
      <c r="J5" s="562">
        <f>a!J5</f>
        <v>0</v>
      </c>
      <c r="K5" s="242"/>
      <c r="L5" s="648" t="s">
        <v>52</v>
      </c>
      <c r="M5" s="872">
        <f>a!M5</f>
        <v>0</v>
      </c>
      <c r="N5" s="873"/>
      <c r="O5" s="873"/>
      <c r="P5" s="873"/>
      <c r="Q5" s="874"/>
      <c r="R5" s="563" t="s">
        <v>53</v>
      </c>
      <c r="S5" s="881">
        <f>a!S5</f>
        <v>0</v>
      </c>
      <c r="T5" s="882"/>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2">
        <f>a!M7</f>
        <v>0</v>
      </c>
      <c r="N7" s="873"/>
      <c r="O7" s="873"/>
      <c r="P7" s="873"/>
      <c r="Q7" s="874"/>
      <c r="R7" s="695" t="s">
        <v>55</v>
      </c>
      <c r="S7" s="875">
        <f>a!S7</f>
        <v>0</v>
      </c>
      <c r="T7" s="876"/>
      <c r="U7" s="876"/>
      <c r="V7" s="877"/>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161"/>
      <c r="H10" s="162"/>
      <c r="I10" s="163"/>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694"/>
      <c r="G11" s="694"/>
      <c r="H11" s="694"/>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71"/>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W2H2xnQd2qfm6uY7qzfO8N918z2dQhG+IRxGOF+cjPLEyi+FDTrOl5JopKT7J96SPdwOADojiKV5hq7E1ls1pg==" saltValue="qAfA7HxAL6wye50GzNk1A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527" priority="50" stopIfTrue="1" operator="equal">
      <formula>"NC"</formula>
    </cfRule>
  </conditionalFormatting>
  <conditionalFormatting sqref="L23:N23 L219:N246">
    <cfRule type="expression" dxfId="526" priority="49">
      <formula>$A$22=0</formula>
    </cfRule>
  </conditionalFormatting>
  <conditionalFormatting sqref="L24:N215">
    <cfRule type="cellIs" dxfId="525" priority="48" stopIfTrue="1" operator="equal">
      <formula>"NC"</formula>
    </cfRule>
  </conditionalFormatting>
  <conditionalFormatting sqref="L24:N215">
    <cfRule type="expression" dxfId="524" priority="47">
      <formula>$A$22=0</formula>
    </cfRule>
  </conditionalFormatting>
  <conditionalFormatting sqref="U23:U215 U219:U246 R219:R246">
    <cfRule type="cellIs" dxfId="523" priority="38" stopIfTrue="1" operator="between">
      <formula>$R$17</formula>
      <formula>$T$17</formula>
    </cfRule>
    <cfRule type="cellIs" dxfId="522" priority="39" stopIfTrue="1" operator="equal">
      <formula>"""yes"""</formula>
    </cfRule>
    <cfRule type="cellIs" dxfId="521" priority="40" stopIfTrue="1" operator="equal">
      <formula>"NC"</formula>
    </cfRule>
  </conditionalFormatting>
  <conditionalFormatting sqref="V219:V246 P219:P246 S219:S246">
    <cfRule type="cellIs" dxfId="520" priority="41" stopIfTrue="1" operator="equal">
      <formula>"""NC"""</formula>
    </cfRule>
  </conditionalFormatting>
  <conditionalFormatting sqref="O219:O246">
    <cfRule type="cellIs" dxfId="519" priority="42" stopIfTrue="1" operator="equal">
      <formula>"NC"</formula>
    </cfRule>
  </conditionalFormatting>
  <conditionalFormatting sqref="T219:T246">
    <cfRule type="cellIs" dxfId="518" priority="43" stopIfTrue="1" operator="between">
      <formula>0.1</formula>
      <formula>0.9</formula>
    </cfRule>
    <cfRule type="cellIs" dxfId="517" priority="44" stopIfTrue="1" operator="between">
      <formula>1.100001</formula>
      <formula>5</formula>
    </cfRule>
  </conditionalFormatting>
  <conditionalFormatting sqref="W219:W246 Q219:Q246">
    <cfRule type="cellIs" dxfId="516" priority="45" stopIfTrue="1" operator="between">
      <formula>0.1</formula>
      <formula>0.9</formula>
    </cfRule>
    <cfRule type="cellIs" dxfId="515" priority="46" stopIfTrue="1" operator="between">
      <formula>1.1000001</formula>
      <formula>5</formula>
    </cfRule>
  </conditionalFormatting>
  <conditionalFormatting sqref="O219:W246">
    <cfRule type="expression" dxfId="514" priority="37">
      <formula>$A$22&gt;0</formula>
    </cfRule>
  </conditionalFormatting>
  <conditionalFormatting sqref="R23">
    <cfRule type="cellIs" dxfId="513" priority="28" stopIfTrue="1" operator="between">
      <formula>$R$17</formula>
      <formula>$T$17</formula>
    </cfRule>
    <cfRule type="cellIs" dxfId="512" priority="29" stopIfTrue="1" operator="equal">
      <formula>"""yes"""</formula>
    </cfRule>
    <cfRule type="cellIs" dxfId="511" priority="30" stopIfTrue="1" operator="equal">
      <formula>"NC"</formula>
    </cfRule>
  </conditionalFormatting>
  <conditionalFormatting sqref="S23 P23 V23">
    <cfRule type="cellIs" dxfId="510" priority="31" stopIfTrue="1" operator="equal">
      <formula>"""NC"""</formula>
    </cfRule>
  </conditionalFormatting>
  <conditionalFormatting sqref="O23">
    <cfRule type="cellIs" dxfId="509" priority="32" stopIfTrue="1" operator="equal">
      <formula>"NC"</formula>
    </cfRule>
  </conditionalFormatting>
  <conditionalFormatting sqref="T23">
    <cfRule type="cellIs" dxfId="508" priority="33" stopIfTrue="1" operator="between">
      <formula>0.1</formula>
      <formula>0.9</formula>
    </cfRule>
    <cfRule type="cellIs" dxfId="507" priority="34" stopIfTrue="1" operator="between">
      <formula>1.100001</formula>
      <formula>5</formula>
    </cfRule>
  </conditionalFormatting>
  <conditionalFormatting sqref="Q23 W23">
    <cfRule type="cellIs" dxfId="506" priority="35" stopIfTrue="1" operator="between">
      <formula>0.1</formula>
      <formula>0.9</formula>
    </cfRule>
    <cfRule type="cellIs" dxfId="505" priority="36" stopIfTrue="1" operator="between">
      <formula>1.1000001</formula>
      <formula>5</formula>
    </cfRule>
  </conditionalFormatting>
  <conditionalFormatting sqref="O23:W23">
    <cfRule type="expression" dxfId="504" priority="27">
      <formula>$A$22&gt;0</formula>
    </cfRule>
  </conditionalFormatting>
  <conditionalFormatting sqref="R24:R215">
    <cfRule type="cellIs" dxfId="503" priority="18" stopIfTrue="1" operator="between">
      <formula>$R$17</formula>
      <formula>$T$17</formula>
    </cfRule>
    <cfRule type="cellIs" dxfId="502" priority="19" stopIfTrue="1" operator="equal">
      <formula>"""yes"""</formula>
    </cfRule>
    <cfRule type="cellIs" dxfId="501" priority="20" stopIfTrue="1" operator="equal">
      <formula>"NC"</formula>
    </cfRule>
  </conditionalFormatting>
  <conditionalFormatting sqref="S24:S215 P24:P215 V24:V215">
    <cfRule type="cellIs" dxfId="500" priority="21" stopIfTrue="1" operator="equal">
      <formula>"""NC"""</formula>
    </cfRule>
  </conditionalFormatting>
  <conditionalFormatting sqref="O24:O215">
    <cfRule type="cellIs" dxfId="499" priority="22" stopIfTrue="1" operator="equal">
      <formula>"NC"</formula>
    </cfRule>
  </conditionalFormatting>
  <conditionalFormatting sqref="T24:T215">
    <cfRule type="cellIs" dxfId="498" priority="23" stopIfTrue="1" operator="between">
      <formula>0.1</formula>
      <formula>0.9</formula>
    </cfRule>
    <cfRule type="cellIs" dxfId="497" priority="24" stopIfTrue="1" operator="between">
      <formula>1.100001</formula>
      <formula>5</formula>
    </cfRule>
  </conditionalFormatting>
  <conditionalFormatting sqref="Q24:Q215 W24:W215">
    <cfRule type="cellIs" dxfId="496" priority="25" stopIfTrue="1" operator="between">
      <formula>0.1</formula>
      <formula>0.9</formula>
    </cfRule>
    <cfRule type="cellIs" dxfId="495" priority="26" stopIfTrue="1" operator="between">
      <formula>1.1000001</formula>
      <formula>5</formula>
    </cfRule>
  </conditionalFormatting>
  <conditionalFormatting sqref="O24:W215">
    <cfRule type="expression" dxfId="494" priority="17">
      <formula>$A$22&gt;0</formula>
    </cfRule>
  </conditionalFormatting>
  <conditionalFormatting sqref="L216:N218">
    <cfRule type="cellIs" dxfId="493" priority="16" stopIfTrue="1" operator="equal">
      <formula>"NC"</formula>
    </cfRule>
  </conditionalFormatting>
  <conditionalFormatting sqref="L216:N218">
    <cfRule type="expression" dxfId="492" priority="15">
      <formula>$A$22=0</formula>
    </cfRule>
  </conditionalFormatting>
  <conditionalFormatting sqref="U216:U218">
    <cfRule type="cellIs" dxfId="491" priority="12" stopIfTrue="1" operator="between">
      <formula>$R$17</formula>
      <formula>$T$17</formula>
    </cfRule>
    <cfRule type="cellIs" dxfId="490" priority="13" stopIfTrue="1" operator="equal">
      <formula>"""yes"""</formula>
    </cfRule>
    <cfRule type="cellIs" dxfId="489" priority="14" stopIfTrue="1" operator="equal">
      <formula>"NC"</formula>
    </cfRule>
  </conditionalFormatting>
  <conditionalFormatting sqref="R216:R218">
    <cfRule type="cellIs" dxfId="488" priority="3" stopIfTrue="1" operator="between">
      <formula>$R$17</formula>
      <formula>$T$17</formula>
    </cfRule>
    <cfRule type="cellIs" dxfId="487" priority="4" stopIfTrue="1" operator="equal">
      <formula>"""yes"""</formula>
    </cfRule>
    <cfRule type="cellIs" dxfId="486" priority="5" stopIfTrue="1" operator="equal">
      <formula>"NC"</formula>
    </cfRule>
  </conditionalFormatting>
  <conditionalFormatting sqref="V216:V218 P216:P218 S216:S218">
    <cfRule type="cellIs" dxfId="485" priority="6" stopIfTrue="1" operator="equal">
      <formula>"""NC"""</formula>
    </cfRule>
  </conditionalFormatting>
  <conditionalFormatting sqref="O216:O218">
    <cfRule type="cellIs" dxfId="484" priority="7" stopIfTrue="1" operator="equal">
      <formula>"NC"</formula>
    </cfRule>
  </conditionalFormatting>
  <conditionalFormatting sqref="T216:T218">
    <cfRule type="cellIs" dxfId="483" priority="8" stopIfTrue="1" operator="between">
      <formula>0.1</formula>
      <formula>0.9</formula>
    </cfRule>
    <cfRule type="cellIs" dxfId="482" priority="9" stopIfTrue="1" operator="between">
      <formula>1.100001</formula>
      <formula>5</formula>
    </cfRule>
  </conditionalFormatting>
  <conditionalFormatting sqref="W216:W218 Q216:Q218">
    <cfRule type="cellIs" dxfId="481" priority="10" stopIfTrue="1" operator="between">
      <formula>0.1</formula>
      <formula>0.9</formula>
    </cfRule>
    <cfRule type="cellIs" dxfId="480" priority="11" stopIfTrue="1" operator="between">
      <formula>1.1000001</formula>
      <formula>5</formula>
    </cfRule>
  </conditionalFormatting>
  <conditionalFormatting sqref="O216:W218">
    <cfRule type="expression" dxfId="479" priority="2">
      <formula>$A$22&gt;0</formula>
    </cfRule>
  </conditionalFormatting>
  <conditionalFormatting sqref="D5:F5 J5 M5:Q5 S5:T5 V5 M7:Q7 S7:V7">
    <cfRule type="cellIs" dxfId="47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300-000000000000}"/>
    <dataValidation type="whole" allowBlank="1" showInputMessage="1" showErrorMessage="1" sqref="H23:I44" xr:uid="{00000000-0002-0000-03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3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3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300-000004000000}">
      <formula1>AND(LEN(C23)&lt;=3,ISERROR(FIND(" ",C23)))</formula1>
    </dataValidation>
    <dataValidation type="whole" allowBlank="1" showInputMessage="1" showErrorMessage="1" sqref="H45:I237" xr:uid="{00000000-0002-0000-03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tr">
        <f>a!B1</f>
        <v>Federal Fiscal Compliance and Reporting Division
Comparability Computation Form (CCF)
2021-2022 School Year</v>
      </c>
      <c r="C1" s="784"/>
      <c r="D1" s="784"/>
      <c r="E1" s="784"/>
      <c r="F1" s="784"/>
      <c r="G1" s="784"/>
      <c r="H1" s="784"/>
      <c r="I1" s="784"/>
      <c r="J1" s="784"/>
      <c r="K1" s="784"/>
      <c r="L1" s="784"/>
      <c r="M1" s="784"/>
      <c r="N1" s="784"/>
      <c r="O1" s="784"/>
      <c r="P1" s="784"/>
      <c r="Q1" s="784"/>
      <c r="R1" s="784"/>
      <c r="S1" s="784"/>
      <c r="T1" s="784"/>
      <c r="U1" s="784"/>
      <c r="V1" s="784"/>
      <c r="W1" s="785"/>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790" t="s">
        <v>50</v>
      </c>
      <c r="C5" s="791"/>
      <c r="D5" s="878">
        <f>a!D5</f>
        <v>0</v>
      </c>
      <c r="E5" s="879"/>
      <c r="F5" s="880"/>
      <c r="G5" s="795" t="s">
        <v>49</v>
      </c>
      <c r="H5" s="796"/>
      <c r="I5" s="797"/>
      <c r="J5" s="562">
        <f>a!J5</f>
        <v>0</v>
      </c>
      <c r="K5" s="242"/>
      <c r="L5" s="648" t="s">
        <v>52</v>
      </c>
      <c r="M5" s="872">
        <f>a!M5</f>
        <v>0</v>
      </c>
      <c r="N5" s="873"/>
      <c r="O5" s="873"/>
      <c r="P5" s="873"/>
      <c r="Q5" s="874"/>
      <c r="R5" s="563" t="s">
        <v>53</v>
      </c>
      <c r="S5" s="881">
        <f>a!S5</f>
        <v>0</v>
      </c>
      <c r="T5" s="882"/>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2">
        <f>a!M7</f>
        <v>0</v>
      </c>
      <c r="N7" s="873"/>
      <c r="O7" s="873"/>
      <c r="P7" s="873"/>
      <c r="Q7" s="874"/>
      <c r="R7" s="695" t="s">
        <v>55</v>
      </c>
      <c r="S7" s="875">
        <f>a!S7</f>
        <v>0</v>
      </c>
      <c r="T7" s="876"/>
      <c r="U7" s="876"/>
      <c r="V7" s="877"/>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161"/>
      <c r="H10" s="162"/>
      <c r="I10" s="163"/>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694"/>
      <c r="G11" s="694"/>
      <c r="H11" s="694"/>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71"/>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6oM7gifQ3kf6zjN/wB4b9DF93DWGcuN8m3x8b0JNUcxwjpWJQil/v3t8cHrIsHB9BUArrNVSFQNgRx3zxCdapw==" saltValue="dyBQJpRm56llxmu514ext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477" priority="50" stopIfTrue="1" operator="equal">
      <formula>"NC"</formula>
    </cfRule>
  </conditionalFormatting>
  <conditionalFormatting sqref="L23:N23 L219:N246">
    <cfRule type="expression" dxfId="476" priority="49">
      <formula>$A$22=0</formula>
    </cfRule>
  </conditionalFormatting>
  <conditionalFormatting sqref="L24:N215">
    <cfRule type="cellIs" dxfId="475" priority="48" stopIfTrue="1" operator="equal">
      <formula>"NC"</formula>
    </cfRule>
  </conditionalFormatting>
  <conditionalFormatting sqref="L24:N215">
    <cfRule type="expression" dxfId="474" priority="47">
      <formula>$A$22=0</formula>
    </cfRule>
  </conditionalFormatting>
  <conditionalFormatting sqref="U23:U215 U219:U246 R219:R246">
    <cfRule type="cellIs" dxfId="473" priority="38" stopIfTrue="1" operator="between">
      <formula>$R$17</formula>
      <formula>$T$17</formula>
    </cfRule>
    <cfRule type="cellIs" dxfId="472" priority="39" stopIfTrue="1" operator="equal">
      <formula>"""yes"""</formula>
    </cfRule>
    <cfRule type="cellIs" dxfId="471" priority="40" stopIfTrue="1" operator="equal">
      <formula>"NC"</formula>
    </cfRule>
  </conditionalFormatting>
  <conditionalFormatting sqref="V219:V246 P219:P246 S219:S246">
    <cfRule type="cellIs" dxfId="470" priority="41" stopIfTrue="1" operator="equal">
      <formula>"""NC"""</formula>
    </cfRule>
  </conditionalFormatting>
  <conditionalFormatting sqref="O219:O246">
    <cfRule type="cellIs" dxfId="469" priority="42" stopIfTrue="1" operator="equal">
      <formula>"NC"</formula>
    </cfRule>
  </conditionalFormatting>
  <conditionalFormatting sqref="T219:T246">
    <cfRule type="cellIs" dxfId="468" priority="43" stopIfTrue="1" operator="between">
      <formula>0.1</formula>
      <formula>0.9</formula>
    </cfRule>
    <cfRule type="cellIs" dxfId="467" priority="44" stopIfTrue="1" operator="between">
      <formula>1.100001</formula>
      <formula>5</formula>
    </cfRule>
  </conditionalFormatting>
  <conditionalFormatting sqref="W219:W246 Q219:Q246">
    <cfRule type="cellIs" dxfId="466" priority="45" stopIfTrue="1" operator="between">
      <formula>0.1</formula>
      <formula>0.9</formula>
    </cfRule>
    <cfRule type="cellIs" dxfId="465" priority="46" stopIfTrue="1" operator="between">
      <formula>1.1000001</formula>
      <formula>5</formula>
    </cfRule>
  </conditionalFormatting>
  <conditionalFormatting sqref="O219:W246">
    <cfRule type="expression" dxfId="464" priority="37">
      <formula>$A$22&gt;0</formula>
    </cfRule>
  </conditionalFormatting>
  <conditionalFormatting sqref="R23">
    <cfRule type="cellIs" dxfId="463" priority="28" stopIfTrue="1" operator="between">
      <formula>$R$17</formula>
      <formula>$T$17</formula>
    </cfRule>
    <cfRule type="cellIs" dxfId="462" priority="29" stopIfTrue="1" operator="equal">
      <formula>"""yes"""</formula>
    </cfRule>
    <cfRule type="cellIs" dxfId="461" priority="30" stopIfTrue="1" operator="equal">
      <formula>"NC"</formula>
    </cfRule>
  </conditionalFormatting>
  <conditionalFormatting sqref="S23 P23 V23">
    <cfRule type="cellIs" dxfId="460" priority="31" stopIfTrue="1" operator="equal">
      <formula>"""NC"""</formula>
    </cfRule>
  </conditionalFormatting>
  <conditionalFormatting sqref="O23">
    <cfRule type="cellIs" dxfId="459" priority="32" stopIfTrue="1" operator="equal">
      <formula>"NC"</formula>
    </cfRule>
  </conditionalFormatting>
  <conditionalFormatting sqref="T23">
    <cfRule type="cellIs" dxfId="458" priority="33" stopIfTrue="1" operator="between">
      <formula>0.1</formula>
      <formula>0.9</formula>
    </cfRule>
    <cfRule type="cellIs" dxfId="457" priority="34" stopIfTrue="1" operator="between">
      <formula>1.100001</formula>
      <formula>5</formula>
    </cfRule>
  </conditionalFormatting>
  <conditionalFormatting sqref="Q23 W23">
    <cfRule type="cellIs" dxfId="456" priority="35" stopIfTrue="1" operator="between">
      <formula>0.1</formula>
      <formula>0.9</formula>
    </cfRule>
    <cfRule type="cellIs" dxfId="455" priority="36" stopIfTrue="1" operator="between">
      <formula>1.1000001</formula>
      <formula>5</formula>
    </cfRule>
  </conditionalFormatting>
  <conditionalFormatting sqref="O23:W23">
    <cfRule type="expression" dxfId="454" priority="27">
      <formula>$A$22&gt;0</formula>
    </cfRule>
  </conditionalFormatting>
  <conditionalFormatting sqref="R24:R215">
    <cfRule type="cellIs" dxfId="453" priority="18" stopIfTrue="1" operator="between">
      <formula>$R$17</formula>
      <formula>$T$17</formula>
    </cfRule>
    <cfRule type="cellIs" dxfId="452" priority="19" stopIfTrue="1" operator="equal">
      <formula>"""yes"""</formula>
    </cfRule>
    <cfRule type="cellIs" dxfId="451" priority="20" stopIfTrue="1" operator="equal">
      <formula>"NC"</formula>
    </cfRule>
  </conditionalFormatting>
  <conditionalFormatting sqref="S24:S215 P24:P215 V24:V215">
    <cfRule type="cellIs" dxfId="450" priority="21" stopIfTrue="1" operator="equal">
      <formula>"""NC"""</formula>
    </cfRule>
  </conditionalFormatting>
  <conditionalFormatting sqref="O24:O215">
    <cfRule type="cellIs" dxfId="449" priority="22" stopIfTrue="1" operator="equal">
      <formula>"NC"</formula>
    </cfRule>
  </conditionalFormatting>
  <conditionalFormatting sqref="T24:T215">
    <cfRule type="cellIs" dxfId="448" priority="23" stopIfTrue="1" operator="between">
      <formula>0.1</formula>
      <formula>0.9</formula>
    </cfRule>
    <cfRule type="cellIs" dxfId="447" priority="24" stopIfTrue="1" operator="between">
      <formula>1.100001</formula>
      <formula>5</formula>
    </cfRule>
  </conditionalFormatting>
  <conditionalFormatting sqref="Q24:Q215 W24:W215">
    <cfRule type="cellIs" dxfId="446" priority="25" stopIfTrue="1" operator="between">
      <formula>0.1</formula>
      <formula>0.9</formula>
    </cfRule>
    <cfRule type="cellIs" dxfId="445" priority="26" stopIfTrue="1" operator="between">
      <formula>1.1000001</formula>
      <formula>5</formula>
    </cfRule>
  </conditionalFormatting>
  <conditionalFormatting sqref="O24:W215">
    <cfRule type="expression" dxfId="444" priority="17">
      <formula>$A$22&gt;0</formula>
    </cfRule>
  </conditionalFormatting>
  <conditionalFormatting sqref="L216:N218">
    <cfRule type="cellIs" dxfId="443" priority="16" stopIfTrue="1" operator="equal">
      <formula>"NC"</formula>
    </cfRule>
  </conditionalFormatting>
  <conditionalFormatting sqref="L216:N218">
    <cfRule type="expression" dxfId="442" priority="15">
      <formula>$A$22=0</formula>
    </cfRule>
  </conditionalFormatting>
  <conditionalFormatting sqref="U216:U218">
    <cfRule type="cellIs" dxfId="441" priority="12" stopIfTrue="1" operator="between">
      <formula>$R$17</formula>
      <formula>$T$17</formula>
    </cfRule>
    <cfRule type="cellIs" dxfId="440" priority="13" stopIfTrue="1" operator="equal">
      <formula>"""yes"""</formula>
    </cfRule>
    <cfRule type="cellIs" dxfId="439" priority="14" stopIfTrue="1" operator="equal">
      <formula>"NC"</formula>
    </cfRule>
  </conditionalFormatting>
  <conditionalFormatting sqref="R216:R218">
    <cfRule type="cellIs" dxfId="438" priority="3" stopIfTrue="1" operator="between">
      <formula>$R$17</formula>
      <formula>$T$17</formula>
    </cfRule>
    <cfRule type="cellIs" dxfId="437" priority="4" stopIfTrue="1" operator="equal">
      <formula>"""yes"""</formula>
    </cfRule>
    <cfRule type="cellIs" dxfId="436" priority="5" stopIfTrue="1" operator="equal">
      <formula>"NC"</formula>
    </cfRule>
  </conditionalFormatting>
  <conditionalFormatting sqref="V216:V218 P216:P218 S216:S218">
    <cfRule type="cellIs" dxfId="435" priority="6" stopIfTrue="1" operator="equal">
      <formula>"""NC"""</formula>
    </cfRule>
  </conditionalFormatting>
  <conditionalFormatting sqref="O216:O218">
    <cfRule type="cellIs" dxfId="434" priority="7" stopIfTrue="1" operator="equal">
      <formula>"NC"</formula>
    </cfRule>
  </conditionalFormatting>
  <conditionalFormatting sqref="T216:T218">
    <cfRule type="cellIs" dxfId="433" priority="8" stopIfTrue="1" operator="between">
      <formula>0.1</formula>
      <formula>0.9</formula>
    </cfRule>
    <cfRule type="cellIs" dxfId="432" priority="9" stopIfTrue="1" operator="between">
      <formula>1.100001</formula>
      <formula>5</formula>
    </cfRule>
  </conditionalFormatting>
  <conditionalFormatting sqref="W216:W218 Q216:Q218">
    <cfRule type="cellIs" dxfId="431" priority="10" stopIfTrue="1" operator="between">
      <formula>0.1</formula>
      <formula>0.9</formula>
    </cfRule>
    <cfRule type="cellIs" dxfId="430" priority="11" stopIfTrue="1" operator="between">
      <formula>1.1000001</formula>
      <formula>5</formula>
    </cfRule>
  </conditionalFormatting>
  <conditionalFormatting sqref="O216:W218">
    <cfRule type="expression" dxfId="429" priority="2">
      <formula>$A$22&gt;0</formula>
    </cfRule>
  </conditionalFormatting>
  <conditionalFormatting sqref="D5:F5 J5 M5:Q5 S5:T5 V5 M7:Q7 S7:V7">
    <cfRule type="cellIs" dxfId="42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400-000000000000}"/>
    <dataValidation type="whole" allowBlank="1" showInputMessage="1" showErrorMessage="1" sqref="H23:I44" xr:uid="{00000000-0002-0000-04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4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4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400-000004000000}">
      <formula1>AND(LEN(C23)&lt;=3,ISERROR(FIND(" ",C23)))</formula1>
    </dataValidation>
    <dataValidation type="whole" allowBlank="1" showInputMessage="1" showErrorMessage="1" sqref="H45:I237" xr:uid="{00000000-0002-0000-04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tr">
        <f>a!B1</f>
        <v>Federal Fiscal Compliance and Reporting Division
Comparability Computation Form (CCF)
2021-2022 School Year</v>
      </c>
      <c r="C1" s="784"/>
      <c r="D1" s="784"/>
      <c r="E1" s="784"/>
      <c r="F1" s="784"/>
      <c r="G1" s="784"/>
      <c r="H1" s="784"/>
      <c r="I1" s="784"/>
      <c r="J1" s="784"/>
      <c r="K1" s="784"/>
      <c r="L1" s="784"/>
      <c r="M1" s="784"/>
      <c r="N1" s="784"/>
      <c r="O1" s="784"/>
      <c r="P1" s="784"/>
      <c r="Q1" s="784"/>
      <c r="R1" s="784"/>
      <c r="S1" s="784"/>
      <c r="T1" s="784"/>
      <c r="U1" s="784"/>
      <c r="V1" s="784"/>
      <c r="W1" s="785"/>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790" t="s">
        <v>50</v>
      </c>
      <c r="C5" s="791"/>
      <c r="D5" s="878">
        <f>a!D5</f>
        <v>0</v>
      </c>
      <c r="E5" s="879"/>
      <c r="F5" s="880"/>
      <c r="G5" s="795" t="s">
        <v>49</v>
      </c>
      <c r="H5" s="796"/>
      <c r="I5" s="797"/>
      <c r="J5" s="562">
        <f>a!J5</f>
        <v>0</v>
      </c>
      <c r="K5" s="242"/>
      <c r="L5" s="648" t="s">
        <v>52</v>
      </c>
      <c r="M5" s="872">
        <f>a!M5</f>
        <v>0</v>
      </c>
      <c r="N5" s="873"/>
      <c r="O5" s="873"/>
      <c r="P5" s="873"/>
      <c r="Q5" s="874"/>
      <c r="R5" s="563" t="s">
        <v>53</v>
      </c>
      <c r="S5" s="881">
        <f>a!S5</f>
        <v>0</v>
      </c>
      <c r="T5" s="882"/>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2">
        <f>a!M7</f>
        <v>0</v>
      </c>
      <c r="N7" s="873"/>
      <c r="O7" s="873"/>
      <c r="P7" s="873"/>
      <c r="Q7" s="874"/>
      <c r="R7" s="695" t="s">
        <v>55</v>
      </c>
      <c r="S7" s="875">
        <f>a!S7</f>
        <v>0</v>
      </c>
      <c r="T7" s="876"/>
      <c r="U7" s="876"/>
      <c r="V7" s="877"/>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161"/>
      <c r="H10" s="162"/>
      <c r="I10" s="163"/>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694"/>
      <c r="G11" s="694"/>
      <c r="H11" s="694"/>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71"/>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X2h+smoRo151QmtZEmfoJGbuShDrWmUFJJx/1whKzqBgZwTuU3tMPY1DAB/UUvWycbmpWlbcbdeQtZM2hJG+mg==" saltValue="hyqHyh8hutCr2YhHjxOrdQ=="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427" priority="50" stopIfTrue="1" operator="equal">
      <formula>"NC"</formula>
    </cfRule>
  </conditionalFormatting>
  <conditionalFormatting sqref="L23:N23 L219:N246">
    <cfRule type="expression" dxfId="426" priority="49">
      <formula>$A$22=0</formula>
    </cfRule>
  </conditionalFormatting>
  <conditionalFormatting sqref="L24:N215">
    <cfRule type="cellIs" dxfId="425" priority="48" stopIfTrue="1" operator="equal">
      <formula>"NC"</formula>
    </cfRule>
  </conditionalFormatting>
  <conditionalFormatting sqref="L24:N215">
    <cfRule type="expression" dxfId="424" priority="47">
      <formula>$A$22=0</formula>
    </cfRule>
  </conditionalFormatting>
  <conditionalFormatting sqref="U23:U215 U219:U246 R219:R246">
    <cfRule type="cellIs" dxfId="423" priority="38" stopIfTrue="1" operator="between">
      <formula>$R$17</formula>
      <formula>$T$17</formula>
    </cfRule>
    <cfRule type="cellIs" dxfId="422" priority="39" stopIfTrue="1" operator="equal">
      <formula>"""yes"""</formula>
    </cfRule>
    <cfRule type="cellIs" dxfId="421" priority="40" stopIfTrue="1" operator="equal">
      <formula>"NC"</formula>
    </cfRule>
  </conditionalFormatting>
  <conditionalFormatting sqref="V219:V246 P219:P246 S219:S246">
    <cfRule type="cellIs" dxfId="420" priority="41" stopIfTrue="1" operator="equal">
      <formula>"""NC"""</formula>
    </cfRule>
  </conditionalFormatting>
  <conditionalFormatting sqref="O219:O246">
    <cfRule type="cellIs" dxfId="419" priority="42" stopIfTrue="1" operator="equal">
      <formula>"NC"</formula>
    </cfRule>
  </conditionalFormatting>
  <conditionalFormatting sqref="T219:T246">
    <cfRule type="cellIs" dxfId="418" priority="43" stopIfTrue="1" operator="between">
      <formula>0.1</formula>
      <formula>0.9</formula>
    </cfRule>
    <cfRule type="cellIs" dxfId="417" priority="44" stopIfTrue="1" operator="between">
      <formula>1.100001</formula>
      <formula>5</formula>
    </cfRule>
  </conditionalFormatting>
  <conditionalFormatting sqref="W219:W246 Q219:Q246">
    <cfRule type="cellIs" dxfId="416" priority="45" stopIfTrue="1" operator="between">
      <formula>0.1</formula>
      <formula>0.9</formula>
    </cfRule>
    <cfRule type="cellIs" dxfId="415" priority="46" stopIfTrue="1" operator="between">
      <formula>1.1000001</formula>
      <formula>5</formula>
    </cfRule>
  </conditionalFormatting>
  <conditionalFormatting sqref="O219:W246">
    <cfRule type="expression" dxfId="414" priority="37">
      <formula>$A$22&gt;0</formula>
    </cfRule>
  </conditionalFormatting>
  <conditionalFormatting sqref="R23">
    <cfRule type="cellIs" dxfId="413" priority="28" stopIfTrue="1" operator="between">
      <formula>$R$17</formula>
      <formula>$T$17</formula>
    </cfRule>
    <cfRule type="cellIs" dxfId="412" priority="29" stopIfTrue="1" operator="equal">
      <formula>"""yes"""</formula>
    </cfRule>
    <cfRule type="cellIs" dxfId="411" priority="30" stopIfTrue="1" operator="equal">
      <formula>"NC"</formula>
    </cfRule>
  </conditionalFormatting>
  <conditionalFormatting sqref="S23 P23 V23">
    <cfRule type="cellIs" dxfId="410" priority="31" stopIfTrue="1" operator="equal">
      <formula>"""NC"""</formula>
    </cfRule>
  </conditionalFormatting>
  <conditionalFormatting sqref="O23">
    <cfRule type="cellIs" dxfId="409" priority="32" stopIfTrue="1" operator="equal">
      <formula>"NC"</formula>
    </cfRule>
  </conditionalFormatting>
  <conditionalFormatting sqref="T23">
    <cfRule type="cellIs" dxfId="408" priority="33" stopIfTrue="1" operator="between">
      <formula>0.1</formula>
      <formula>0.9</formula>
    </cfRule>
    <cfRule type="cellIs" dxfId="407" priority="34" stopIfTrue="1" operator="between">
      <formula>1.100001</formula>
      <formula>5</formula>
    </cfRule>
  </conditionalFormatting>
  <conditionalFormatting sqref="Q23 W23">
    <cfRule type="cellIs" dxfId="406" priority="35" stopIfTrue="1" operator="between">
      <formula>0.1</formula>
      <formula>0.9</formula>
    </cfRule>
    <cfRule type="cellIs" dxfId="405" priority="36" stopIfTrue="1" operator="between">
      <formula>1.1000001</formula>
      <formula>5</formula>
    </cfRule>
  </conditionalFormatting>
  <conditionalFormatting sqref="O23:W23">
    <cfRule type="expression" dxfId="404" priority="27">
      <formula>$A$22&gt;0</formula>
    </cfRule>
  </conditionalFormatting>
  <conditionalFormatting sqref="R24:R215">
    <cfRule type="cellIs" dxfId="403" priority="18" stopIfTrue="1" operator="between">
      <formula>$R$17</formula>
      <formula>$T$17</formula>
    </cfRule>
    <cfRule type="cellIs" dxfId="402" priority="19" stopIfTrue="1" operator="equal">
      <formula>"""yes"""</formula>
    </cfRule>
    <cfRule type="cellIs" dxfId="401" priority="20" stopIfTrue="1" operator="equal">
      <formula>"NC"</formula>
    </cfRule>
  </conditionalFormatting>
  <conditionalFormatting sqref="S24:S215 P24:P215 V24:V215">
    <cfRule type="cellIs" dxfId="400" priority="21" stopIfTrue="1" operator="equal">
      <formula>"""NC"""</formula>
    </cfRule>
  </conditionalFormatting>
  <conditionalFormatting sqref="O24:O215">
    <cfRule type="cellIs" dxfId="399" priority="22" stopIfTrue="1" operator="equal">
      <formula>"NC"</formula>
    </cfRule>
  </conditionalFormatting>
  <conditionalFormatting sqref="T24:T215">
    <cfRule type="cellIs" dxfId="398" priority="23" stopIfTrue="1" operator="between">
      <formula>0.1</formula>
      <formula>0.9</formula>
    </cfRule>
    <cfRule type="cellIs" dxfId="397" priority="24" stopIfTrue="1" operator="between">
      <formula>1.100001</formula>
      <formula>5</formula>
    </cfRule>
  </conditionalFormatting>
  <conditionalFormatting sqref="Q24:Q215 W24:W215">
    <cfRule type="cellIs" dxfId="396" priority="25" stopIfTrue="1" operator="between">
      <formula>0.1</formula>
      <formula>0.9</formula>
    </cfRule>
    <cfRule type="cellIs" dxfId="395" priority="26" stopIfTrue="1" operator="between">
      <formula>1.1000001</formula>
      <formula>5</formula>
    </cfRule>
  </conditionalFormatting>
  <conditionalFormatting sqref="O24:W215">
    <cfRule type="expression" dxfId="394" priority="17">
      <formula>$A$22&gt;0</formula>
    </cfRule>
  </conditionalFormatting>
  <conditionalFormatting sqref="L216:N218">
    <cfRule type="cellIs" dxfId="393" priority="16" stopIfTrue="1" operator="equal">
      <formula>"NC"</formula>
    </cfRule>
  </conditionalFormatting>
  <conditionalFormatting sqref="L216:N218">
    <cfRule type="expression" dxfId="392" priority="15">
      <formula>$A$22=0</formula>
    </cfRule>
  </conditionalFormatting>
  <conditionalFormatting sqref="U216:U218">
    <cfRule type="cellIs" dxfId="391" priority="12" stopIfTrue="1" operator="between">
      <formula>$R$17</formula>
      <formula>$T$17</formula>
    </cfRule>
    <cfRule type="cellIs" dxfId="390" priority="13" stopIfTrue="1" operator="equal">
      <formula>"""yes"""</formula>
    </cfRule>
    <cfRule type="cellIs" dxfId="389" priority="14" stopIfTrue="1" operator="equal">
      <formula>"NC"</formula>
    </cfRule>
  </conditionalFormatting>
  <conditionalFormatting sqref="R216:R218">
    <cfRule type="cellIs" dxfId="388" priority="3" stopIfTrue="1" operator="between">
      <formula>$R$17</formula>
      <formula>$T$17</formula>
    </cfRule>
    <cfRule type="cellIs" dxfId="387" priority="4" stopIfTrue="1" operator="equal">
      <formula>"""yes"""</formula>
    </cfRule>
    <cfRule type="cellIs" dxfId="386" priority="5" stopIfTrue="1" operator="equal">
      <formula>"NC"</formula>
    </cfRule>
  </conditionalFormatting>
  <conditionalFormatting sqref="V216:V218 P216:P218 S216:S218">
    <cfRule type="cellIs" dxfId="385" priority="6" stopIfTrue="1" operator="equal">
      <formula>"""NC"""</formula>
    </cfRule>
  </conditionalFormatting>
  <conditionalFormatting sqref="O216:O218">
    <cfRule type="cellIs" dxfId="384" priority="7" stopIfTrue="1" operator="equal">
      <formula>"NC"</formula>
    </cfRule>
  </conditionalFormatting>
  <conditionalFormatting sqref="T216:T218">
    <cfRule type="cellIs" dxfId="383" priority="8" stopIfTrue="1" operator="between">
      <formula>0.1</formula>
      <formula>0.9</formula>
    </cfRule>
    <cfRule type="cellIs" dxfId="382" priority="9" stopIfTrue="1" operator="between">
      <formula>1.100001</formula>
      <formula>5</formula>
    </cfRule>
  </conditionalFormatting>
  <conditionalFormatting sqref="W216:W218 Q216:Q218">
    <cfRule type="cellIs" dxfId="381" priority="10" stopIfTrue="1" operator="between">
      <formula>0.1</formula>
      <formula>0.9</formula>
    </cfRule>
    <cfRule type="cellIs" dxfId="380" priority="11" stopIfTrue="1" operator="between">
      <formula>1.1000001</formula>
      <formula>5</formula>
    </cfRule>
  </conditionalFormatting>
  <conditionalFormatting sqref="O216:W218">
    <cfRule type="expression" dxfId="379" priority="2">
      <formula>$A$22&gt;0</formula>
    </cfRule>
  </conditionalFormatting>
  <conditionalFormatting sqref="D5:F5 J5 M5:Q5 S5:T5 V5 M7:Q7 S7:V7">
    <cfRule type="cellIs" dxfId="378" priority="1" stopIfTrue="1" operator="equal">
      <formula>0</formula>
    </cfRule>
  </conditionalFormatting>
  <dataValidations count="6">
    <dataValidation type="whole" allowBlank="1" showInputMessage="1" showErrorMessage="1" sqref="H45:I237" xr:uid="{00000000-0002-0000-05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5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5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500-000003000000}">
      <formula1>$AG$23:$AG$31</formula1>
    </dataValidation>
    <dataValidation type="whole" allowBlank="1" showInputMessage="1" showErrorMessage="1" sqref="H23:I44" xr:uid="{00000000-0002-0000-05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5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tr">
        <f>a!B1</f>
        <v>Federal Fiscal Compliance and Reporting Division
Comparability Computation Form (CCF)
2021-2022 School Year</v>
      </c>
      <c r="C1" s="784"/>
      <c r="D1" s="784"/>
      <c r="E1" s="784"/>
      <c r="F1" s="784"/>
      <c r="G1" s="784"/>
      <c r="H1" s="784"/>
      <c r="I1" s="784"/>
      <c r="J1" s="784"/>
      <c r="K1" s="784"/>
      <c r="L1" s="784"/>
      <c r="M1" s="784"/>
      <c r="N1" s="784"/>
      <c r="O1" s="784"/>
      <c r="P1" s="784"/>
      <c r="Q1" s="784"/>
      <c r="R1" s="784"/>
      <c r="S1" s="784"/>
      <c r="T1" s="784"/>
      <c r="U1" s="784"/>
      <c r="V1" s="784"/>
      <c r="W1" s="785"/>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790" t="s">
        <v>50</v>
      </c>
      <c r="C5" s="791"/>
      <c r="D5" s="878">
        <f>a!D5</f>
        <v>0</v>
      </c>
      <c r="E5" s="879"/>
      <c r="F5" s="880"/>
      <c r="G5" s="795" t="s">
        <v>49</v>
      </c>
      <c r="H5" s="796"/>
      <c r="I5" s="797"/>
      <c r="J5" s="562">
        <f>a!J5</f>
        <v>0</v>
      </c>
      <c r="K5" s="242"/>
      <c r="L5" s="648" t="s">
        <v>52</v>
      </c>
      <c r="M5" s="872">
        <f>a!M5</f>
        <v>0</v>
      </c>
      <c r="N5" s="873"/>
      <c r="O5" s="873"/>
      <c r="P5" s="873"/>
      <c r="Q5" s="874"/>
      <c r="R5" s="563" t="s">
        <v>53</v>
      </c>
      <c r="S5" s="881">
        <f>a!S5</f>
        <v>0</v>
      </c>
      <c r="T5" s="882"/>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2">
        <f>a!M7</f>
        <v>0</v>
      </c>
      <c r="N7" s="873"/>
      <c r="O7" s="873"/>
      <c r="P7" s="873"/>
      <c r="Q7" s="874"/>
      <c r="R7" s="695" t="s">
        <v>55</v>
      </c>
      <c r="S7" s="875">
        <f>a!S7</f>
        <v>0</v>
      </c>
      <c r="T7" s="876"/>
      <c r="U7" s="876"/>
      <c r="V7" s="877"/>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161"/>
      <c r="H10" s="162"/>
      <c r="I10" s="163"/>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694"/>
      <c r="G11" s="694"/>
      <c r="H11" s="694"/>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71"/>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1gBcn897dnI/dXxlX81JQNBkQsjgykNVgKrQT6Y4q3OoHtsPgC+i3DGr6Vfxyt8M1f5CQzaxF6n6gP6k21REsA==" saltValue="g/HIcKxsr/sIH1Zu7lPX2w=="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377" priority="50" stopIfTrue="1" operator="equal">
      <formula>"NC"</formula>
    </cfRule>
  </conditionalFormatting>
  <conditionalFormatting sqref="L23:N23 L219:N246">
    <cfRule type="expression" dxfId="376" priority="49">
      <formula>$A$22=0</formula>
    </cfRule>
  </conditionalFormatting>
  <conditionalFormatting sqref="L24:N215">
    <cfRule type="cellIs" dxfId="375" priority="48" stopIfTrue="1" operator="equal">
      <formula>"NC"</formula>
    </cfRule>
  </conditionalFormatting>
  <conditionalFormatting sqref="L24:N215">
    <cfRule type="expression" dxfId="374" priority="47">
      <formula>$A$22=0</formula>
    </cfRule>
  </conditionalFormatting>
  <conditionalFormatting sqref="U23:U215 U219:U246 R219:R246">
    <cfRule type="cellIs" dxfId="373" priority="38" stopIfTrue="1" operator="between">
      <formula>$R$17</formula>
      <formula>$T$17</formula>
    </cfRule>
    <cfRule type="cellIs" dxfId="372" priority="39" stopIfTrue="1" operator="equal">
      <formula>"""yes"""</formula>
    </cfRule>
    <cfRule type="cellIs" dxfId="371" priority="40" stopIfTrue="1" operator="equal">
      <formula>"NC"</formula>
    </cfRule>
  </conditionalFormatting>
  <conditionalFormatting sqref="V219:V246 P219:P246 S219:S246">
    <cfRule type="cellIs" dxfId="370" priority="41" stopIfTrue="1" operator="equal">
      <formula>"""NC"""</formula>
    </cfRule>
  </conditionalFormatting>
  <conditionalFormatting sqref="O219:O246">
    <cfRule type="cellIs" dxfId="369" priority="42" stopIfTrue="1" operator="equal">
      <formula>"NC"</formula>
    </cfRule>
  </conditionalFormatting>
  <conditionalFormatting sqref="T219:T246">
    <cfRule type="cellIs" dxfId="368" priority="43" stopIfTrue="1" operator="between">
      <formula>0.1</formula>
      <formula>0.9</formula>
    </cfRule>
    <cfRule type="cellIs" dxfId="367" priority="44" stopIfTrue="1" operator="between">
      <formula>1.100001</formula>
      <formula>5</formula>
    </cfRule>
  </conditionalFormatting>
  <conditionalFormatting sqref="W219:W246 Q219:Q246">
    <cfRule type="cellIs" dxfId="366" priority="45" stopIfTrue="1" operator="between">
      <formula>0.1</formula>
      <formula>0.9</formula>
    </cfRule>
    <cfRule type="cellIs" dxfId="365" priority="46" stopIfTrue="1" operator="between">
      <formula>1.1000001</formula>
      <formula>5</formula>
    </cfRule>
  </conditionalFormatting>
  <conditionalFormatting sqref="O219:W246">
    <cfRule type="expression" dxfId="364" priority="37">
      <formula>$A$22&gt;0</formula>
    </cfRule>
  </conditionalFormatting>
  <conditionalFormatting sqref="R23">
    <cfRule type="cellIs" dxfId="363" priority="28" stopIfTrue="1" operator="between">
      <formula>$R$17</formula>
      <formula>$T$17</formula>
    </cfRule>
    <cfRule type="cellIs" dxfId="362" priority="29" stopIfTrue="1" operator="equal">
      <formula>"""yes"""</formula>
    </cfRule>
    <cfRule type="cellIs" dxfId="361" priority="30" stopIfTrue="1" operator="equal">
      <formula>"NC"</formula>
    </cfRule>
  </conditionalFormatting>
  <conditionalFormatting sqref="S23 P23 V23">
    <cfRule type="cellIs" dxfId="360" priority="31" stopIfTrue="1" operator="equal">
      <formula>"""NC"""</formula>
    </cfRule>
  </conditionalFormatting>
  <conditionalFormatting sqref="O23">
    <cfRule type="cellIs" dxfId="359" priority="32" stopIfTrue="1" operator="equal">
      <formula>"NC"</formula>
    </cfRule>
  </conditionalFormatting>
  <conditionalFormatting sqref="T23">
    <cfRule type="cellIs" dxfId="358" priority="33" stopIfTrue="1" operator="between">
      <formula>0.1</formula>
      <formula>0.9</formula>
    </cfRule>
    <cfRule type="cellIs" dxfId="357" priority="34" stopIfTrue="1" operator="between">
      <formula>1.100001</formula>
      <formula>5</formula>
    </cfRule>
  </conditionalFormatting>
  <conditionalFormatting sqref="Q23 W23">
    <cfRule type="cellIs" dxfId="356" priority="35" stopIfTrue="1" operator="between">
      <formula>0.1</formula>
      <formula>0.9</formula>
    </cfRule>
    <cfRule type="cellIs" dxfId="355" priority="36" stopIfTrue="1" operator="between">
      <formula>1.1000001</formula>
      <formula>5</formula>
    </cfRule>
  </conditionalFormatting>
  <conditionalFormatting sqref="O23:W23">
    <cfRule type="expression" dxfId="354" priority="27">
      <formula>$A$22&gt;0</formula>
    </cfRule>
  </conditionalFormatting>
  <conditionalFormatting sqref="R24:R215">
    <cfRule type="cellIs" dxfId="353" priority="18" stopIfTrue="1" operator="between">
      <formula>$R$17</formula>
      <formula>$T$17</formula>
    </cfRule>
    <cfRule type="cellIs" dxfId="352" priority="19" stopIfTrue="1" operator="equal">
      <formula>"""yes"""</formula>
    </cfRule>
    <cfRule type="cellIs" dxfId="351" priority="20" stopIfTrue="1" operator="equal">
      <formula>"NC"</formula>
    </cfRule>
  </conditionalFormatting>
  <conditionalFormatting sqref="S24:S215 P24:P215 V24:V215">
    <cfRule type="cellIs" dxfId="350" priority="21" stopIfTrue="1" operator="equal">
      <formula>"""NC"""</formula>
    </cfRule>
  </conditionalFormatting>
  <conditionalFormatting sqref="O24:O215">
    <cfRule type="cellIs" dxfId="349" priority="22" stopIfTrue="1" operator="equal">
      <formula>"NC"</formula>
    </cfRule>
  </conditionalFormatting>
  <conditionalFormatting sqref="T24:T215">
    <cfRule type="cellIs" dxfId="348" priority="23" stopIfTrue="1" operator="between">
      <formula>0.1</formula>
      <formula>0.9</formula>
    </cfRule>
    <cfRule type="cellIs" dxfId="347" priority="24" stopIfTrue="1" operator="between">
      <formula>1.100001</formula>
      <formula>5</formula>
    </cfRule>
  </conditionalFormatting>
  <conditionalFormatting sqref="Q24:Q215 W24:W215">
    <cfRule type="cellIs" dxfId="346" priority="25" stopIfTrue="1" operator="between">
      <formula>0.1</formula>
      <formula>0.9</formula>
    </cfRule>
    <cfRule type="cellIs" dxfId="345" priority="26" stopIfTrue="1" operator="between">
      <formula>1.1000001</formula>
      <formula>5</formula>
    </cfRule>
  </conditionalFormatting>
  <conditionalFormatting sqref="O24:W215">
    <cfRule type="expression" dxfId="344" priority="17">
      <formula>$A$22&gt;0</formula>
    </cfRule>
  </conditionalFormatting>
  <conditionalFormatting sqref="L216:N218">
    <cfRule type="cellIs" dxfId="343" priority="16" stopIfTrue="1" operator="equal">
      <formula>"NC"</formula>
    </cfRule>
  </conditionalFormatting>
  <conditionalFormatting sqref="L216:N218">
    <cfRule type="expression" dxfId="342" priority="15">
      <formula>$A$22=0</formula>
    </cfRule>
  </conditionalFormatting>
  <conditionalFormatting sqref="U216:U218">
    <cfRule type="cellIs" dxfId="341" priority="12" stopIfTrue="1" operator="between">
      <formula>$R$17</formula>
      <formula>$T$17</formula>
    </cfRule>
    <cfRule type="cellIs" dxfId="340" priority="13" stopIfTrue="1" operator="equal">
      <formula>"""yes"""</formula>
    </cfRule>
    <cfRule type="cellIs" dxfId="339" priority="14" stopIfTrue="1" operator="equal">
      <formula>"NC"</formula>
    </cfRule>
  </conditionalFormatting>
  <conditionalFormatting sqref="R216:R218">
    <cfRule type="cellIs" dxfId="338" priority="3" stopIfTrue="1" operator="between">
      <formula>$R$17</formula>
      <formula>$T$17</formula>
    </cfRule>
    <cfRule type="cellIs" dxfId="337" priority="4" stopIfTrue="1" operator="equal">
      <formula>"""yes"""</formula>
    </cfRule>
    <cfRule type="cellIs" dxfId="336" priority="5" stopIfTrue="1" operator="equal">
      <formula>"NC"</formula>
    </cfRule>
  </conditionalFormatting>
  <conditionalFormatting sqref="V216:V218 P216:P218 S216:S218">
    <cfRule type="cellIs" dxfId="335" priority="6" stopIfTrue="1" operator="equal">
      <formula>"""NC"""</formula>
    </cfRule>
  </conditionalFormatting>
  <conditionalFormatting sqref="O216:O218">
    <cfRule type="cellIs" dxfId="334" priority="7" stopIfTrue="1" operator="equal">
      <formula>"NC"</formula>
    </cfRule>
  </conditionalFormatting>
  <conditionalFormatting sqref="T216:T218">
    <cfRule type="cellIs" dxfId="333" priority="8" stopIfTrue="1" operator="between">
      <formula>0.1</formula>
      <formula>0.9</formula>
    </cfRule>
    <cfRule type="cellIs" dxfId="332" priority="9" stopIfTrue="1" operator="between">
      <formula>1.100001</formula>
      <formula>5</formula>
    </cfRule>
  </conditionalFormatting>
  <conditionalFormatting sqref="W216:W218 Q216:Q218">
    <cfRule type="cellIs" dxfId="331" priority="10" stopIfTrue="1" operator="between">
      <formula>0.1</formula>
      <formula>0.9</formula>
    </cfRule>
    <cfRule type="cellIs" dxfId="330" priority="11" stopIfTrue="1" operator="between">
      <formula>1.1000001</formula>
      <formula>5</formula>
    </cfRule>
  </conditionalFormatting>
  <conditionalFormatting sqref="O216:W218">
    <cfRule type="expression" dxfId="329" priority="2">
      <formula>$A$22&gt;0</formula>
    </cfRule>
  </conditionalFormatting>
  <conditionalFormatting sqref="D5:F5 J5 M5:Q5 S5:T5 V5 M7:Q7 S7:V7">
    <cfRule type="cellIs" dxfId="328" priority="1" stopIfTrue="1" operator="equal">
      <formula>0</formula>
    </cfRule>
  </conditionalFormatting>
  <dataValidations count="6">
    <dataValidation type="whole" allowBlank="1" showInputMessage="1" showErrorMessage="1" sqref="H45:I237" xr:uid="{00000000-0002-0000-06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6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6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600-000003000000}">
      <formula1>$AG$23:$AG$31</formula1>
    </dataValidation>
    <dataValidation type="whole" allowBlank="1" showInputMessage="1" showErrorMessage="1" sqref="H23:I44" xr:uid="{00000000-0002-0000-06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6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tr">
        <f>a!B1</f>
        <v>Federal Fiscal Compliance and Reporting Division
Comparability Computation Form (CCF)
2021-2022 School Year</v>
      </c>
      <c r="C1" s="784"/>
      <c r="D1" s="784"/>
      <c r="E1" s="784"/>
      <c r="F1" s="784"/>
      <c r="G1" s="784"/>
      <c r="H1" s="784"/>
      <c r="I1" s="784"/>
      <c r="J1" s="784"/>
      <c r="K1" s="784"/>
      <c r="L1" s="784"/>
      <c r="M1" s="784"/>
      <c r="N1" s="784"/>
      <c r="O1" s="784"/>
      <c r="P1" s="784"/>
      <c r="Q1" s="784"/>
      <c r="R1" s="784"/>
      <c r="S1" s="784"/>
      <c r="T1" s="784"/>
      <c r="U1" s="784"/>
      <c r="V1" s="784"/>
      <c r="W1" s="785"/>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790" t="s">
        <v>50</v>
      </c>
      <c r="C5" s="791"/>
      <c r="D5" s="878">
        <f>a!D5</f>
        <v>0</v>
      </c>
      <c r="E5" s="879"/>
      <c r="F5" s="880"/>
      <c r="G5" s="795" t="s">
        <v>49</v>
      </c>
      <c r="H5" s="796"/>
      <c r="I5" s="797"/>
      <c r="J5" s="562">
        <f>a!J5</f>
        <v>0</v>
      </c>
      <c r="K5" s="242"/>
      <c r="L5" s="648" t="s">
        <v>52</v>
      </c>
      <c r="M5" s="872">
        <f>a!M5</f>
        <v>0</v>
      </c>
      <c r="N5" s="873"/>
      <c r="O5" s="873"/>
      <c r="P5" s="873"/>
      <c r="Q5" s="874"/>
      <c r="R5" s="563" t="s">
        <v>53</v>
      </c>
      <c r="S5" s="881">
        <f>a!S5</f>
        <v>0</v>
      </c>
      <c r="T5" s="882"/>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2">
        <f>a!M7</f>
        <v>0</v>
      </c>
      <c r="N7" s="873"/>
      <c r="O7" s="873"/>
      <c r="P7" s="873"/>
      <c r="Q7" s="874"/>
      <c r="R7" s="695" t="s">
        <v>55</v>
      </c>
      <c r="S7" s="875">
        <f>a!S7</f>
        <v>0</v>
      </c>
      <c r="T7" s="876"/>
      <c r="U7" s="876"/>
      <c r="V7" s="877"/>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161"/>
      <c r="H10" s="162"/>
      <c r="I10" s="163"/>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694"/>
      <c r="G11" s="694"/>
      <c r="H11" s="694"/>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71"/>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bfcvgEzzTToncXdk6ojrfMZvKSBwb7vltLyuHueaVBbmiXc2A5QKwjDKQIKSRl8QtxgVCF/vl9ApOxv+8Zdpow==" saltValue="O9DIlnhTfAAT7WVaaQkz3A=="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327" priority="50" stopIfTrue="1" operator="equal">
      <formula>"NC"</formula>
    </cfRule>
  </conditionalFormatting>
  <conditionalFormatting sqref="L23:N23 L219:N246">
    <cfRule type="expression" dxfId="326" priority="49">
      <formula>$A$22=0</formula>
    </cfRule>
  </conditionalFormatting>
  <conditionalFormatting sqref="L24:N215">
    <cfRule type="cellIs" dxfId="325" priority="48" stopIfTrue="1" operator="equal">
      <formula>"NC"</formula>
    </cfRule>
  </conditionalFormatting>
  <conditionalFormatting sqref="L24:N215">
    <cfRule type="expression" dxfId="324" priority="47">
      <formula>$A$22=0</formula>
    </cfRule>
  </conditionalFormatting>
  <conditionalFormatting sqref="U23:U215 U219:U246 R219:R246">
    <cfRule type="cellIs" dxfId="323" priority="38" stopIfTrue="1" operator="between">
      <formula>$R$17</formula>
      <formula>$T$17</formula>
    </cfRule>
    <cfRule type="cellIs" dxfId="322" priority="39" stopIfTrue="1" operator="equal">
      <formula>"""yes"""</formula>
    </cfRule>
    <cfRule type="cellIs" dxfId="321" priority="40" stopIfTrue="1" operator="equal">
      <formula>"NC"</formula>
    </cfRule>
  </conditionalFormatting>
  <conditionalFormatting sqref="V219:V246 P219:P246 S219:S246">
    <cfRule type="cellIs" dxfId="320" priority="41" stopIfTrue="1" operator="equal">
      <formula>"""NC"""</formula>
    </cfRule>
  </conditionalFormatting>
  <conditionalFormatting sqref="O219:O246">
    <cfRule type="cellIs" dxfId="319" priority="42" stopIfTrue="1" operator="equal">
      <formula>"NC"</formula>
    </cfRule>
  </conditionalFormatting>
  <conditionalFormatting sqref="T219:T246">
    <cfRule type="cellIs" dxfId="318" priority="43" stopIfTrue="1" operator="between">
      <formula>0.1</formula>
      <formula>0.9</formula>
    </cfRule>
    <cfRule type="cellIs" dxfId="317" priority="44" stopIfTrue="1" operator="between">
      <formula>1.100001</formula>
      <formula>5</formula>
    </cfRule>
  </conditionalFormatting>
  <conditionalFormatting sqref="W219:W246 Q219:Q246">
    <cfRule type="cellIs" dxfId="316" priority="45" stopIfTrue="1" operator="between">
      <formula>0.1</formula>
      <formula>0.9</formula>
    </cfRule>
    <cfRule type="cellIs" dxfId="315" priority="46" stopIfTrue="1" operator="between">
      <formula>1.1000001</formula>
      <formula>5</formula>
    </cfRule>
  </conditionalFormatting>
  <conditionalFormatting sqref="O219:W246">
    <cfRule type="expression" dxfId="314" priority="37">
      <formula>$A$22&gt;0</formula>
    </cfRule>
  </conditionalFormatting>
  <conditionalFormatting sqref="R23">
    <cfRule type="cellIs" dxfId="313" priority="28" stopIfTrue="1" operator="between">
      <formula>$R$17</formula>
      <formula>$T$17</formula>
    </cfRule>
    <cfRule type="cellIs" dxfId="312" priority="29" stopIfTrue="1" operator="equal">
      <formula>"""yes"""</formula>
    </cfRule>
    <cfRule type="cellIs" dxfId="311" priority="30" stopIfTrue="1" operator="equal">
      <formula>"NC"</formula>
    </cfRule>
  </conditionalFormatting>
  <conditionalFormatting sqref="S23 P23 V23">
    <cfRule type="cellIs" dxfId="310" priority="31" stopIfTrue="1" operator="equal">
      <formula>"""NC"""</formula>
    </cfRule>
  </conditionalFormatting>
  <conditionalFormatting sqref="O23">
    <cfRule type="cellIs" dxfId="309" priority="32" stopIfTrue="1" operator="equal">
      <formula>"NC"</formula>
    </cfRule>
  </conditionalFormatting>
  <conditionalFormatting sqref="T23">
    <cfRule type="cellIs" dxfId="308" priority="33" stopIfTrue="1" operator="between">
      <formula>0.1</formula>
      <formula>0.9</formula>
    </cfRule>
    <cfRule type="cellIs" dxfId="307" priority="34" stopIfTrue="1" operator="between">
      <formula>1.100001</formula>
      <formula>5</formula>
    </cfRule>
  </conditionalFormatting>
  <conditionalFormatting sqref="Q23 W23">
    <cfRule type="cellIs" dxfId="306" priority="35" stopIfTrue="1" operator="between">
      <formula>0.1</formula>
      <formula>0.9</formula>
    </cfRule>
    <cfRule type="cellIs" dxfId="305" priority="36" stopIfTrue="1" operator="between">
      <formula>1.1000001</formula>
      <formula>5</formula>
    </cfRule>
  </conditionalFormatting>
  <conditionalFormatting sqref="O23:W23">
    <cfRule type="expression" dxfId="304" priority="27">
      <formula>$A$22&gt;0</formula>
    </cfRule>
  </conditionalFormatting>
  <conditionalFormatting sqref="R24:R215">
    <cfRule type="cellIs" dxfId="303" priority="18" stopIfTrue="1" operator="between">
      <formula>$R$17</formula>
      <formula>$T$17</formula>
    </cfRule>
    <cfRule type="cellIs" dxfId="302" priority="19" stopIfTrue="1" operator="equal">
      <formula>"""yes"""</formula>
    </cfRule>
    <cfRule type="cellIs" dxfId="301" priority="20" stopIfTrue="1" operator="equal">
      <formula>"NC"</formula>
    </cfRule>
  </conditionalFormatting>
  <conditionalFormatting sqref="S24:S215 P24:P215 V24:V215">
    <cfRule type="cellIs" dxfId="300" priority="21" stopIfTrue="1" operator="equal">
      <formula>"""NC"""</formula>
    </cfRule>
  </conditionalFormatting>
  <conditionalFormatting sqref="O24:O215">
    <cfRule type="cellIs" dxfId="299" priority="22" stopIfTrue="1" operator="equal">
      <formula>"NC"</formula>
    </cfRule>
  </conditionalFormatting>
  <conditionalFormatting sqref="T24:T215">
    <cfRule type="cellIs" dxfId="298" priority="23" stopIfTrue="1" operator="between">
      <formula>0.1</formula>
      <formula>0.9</formula>
    </cfRule>
    <cfRule type="cellIs" dxfId="297" priority="24" stopIfTrue="1" operator="between">
      <formula>1.100001</formula>
      <formula>5</formula>
    </cfRule>
  </conditionalFormatting>
  <conditionalFormatting sqref="Q24:Q215 W24:W215">
    <cfRule type="cellIs" dxfId="296" priority="25" stopIfTrue="1" operator="between">
      <formula>0.1</formula>
      <formula>0.9</formula>
    </cfRule>
    <cfRule type="cellIs" dxfId="295" priority="26" stopIfTrue="1" operator="between">
      <formula>1.1000001</formula>
      <formula>5</formula>
    </cfRule>
  </conditionalFormatting>
  <conditionalFormatting sqref="O24:W215">
    <cfRule type="expression" dxfId="294" priority="17">
      <formula>$A$22&gt;0</formula>
    </cfRule>
  </conditionalFormatting>
  <conditionalFormatting sqref="L216:N218">
    <cfRule type="cellIs" dxfId="293" priority="16" stopIfTrue="1" operator="equal">
      <formula>"NC"</formula>
    </cfRule>
  </conditionalFormatting>
  <conditionalFormatting sqref="L216:N218">
    <cfRule type="expression" dxfId="292" priority="15">
      <formula>$A$22=0</formula>
    </cfRule>
  </conditionalFormatting>
  <conditionalFormatting sqref="U216:U218">
    <cfRule type="cellIs" dxfId="291" priority="12" stopIfTrue="1" operator="between">
      <formula>$R$17</formula>
      <formula>$T$17</formula>
    </cfRule>
    <cfRule type="cellIs" dxfId="290" priority="13" stopIfTrue="1" operator="equal">
      <formula>"""yes"""</formula>
    </cfRule>
    <cfRule type="cellIs" dxfId="289" priority="14" stopIfTrue="1" operator="equal">
      <formula>"NC"</formula>
    </cfRule>
  </conditionalFormatting>
  <conditionalFormatting sqref="R216:R218">
    <cfRule type="cellIs" dxfId="288" priority="3" stopIfTrue="1" operator="between">
      <formula>$R$17</formula>
      <formula>$T$17</formula>
    </cfRule>
    <cfRule type="cellIs" dxfId="287" priority="4" stopIfTrue="1" operator="equal">
      <formula>"""yes"""</formula>
    </cfRule>
    <cfRule type="cellIs" dxfId="286" priority="5" stopIfTrue="1" operator="equal">
      <formula>"NC"</formula>
    </cfRule>
  </conditionalFormatting>
  <conditionalFormatting sqref="V216:V218 P216:P218 S216:S218">
    <cfRule type="cellIs" dxfId="285" priority="6" stopIfTrue="1" operator="equal">
      <formula>"""NC"""</formula>
    </cfRule>
  </conditionalFormatting>
  <conditionalFormatting sqref="O216:O218">
    <cfRule type="cellIs" dxfId="284" priority="7" stopIfTrue="1" operator="equal">
      <formula>"NC"</formula>
    </cfRule>
  </conditionalFormatting>
  <conditionalFormatting sqref="T216:T218">
    <cfRule type="cellIs" dxfId="283" priority="8" stopIfTrue="1" operator="between">
      <formula>0.1</formula>
      <formula>0.9</formula>
    </cfRule>
    <cfRule type="cellIs" dxfId="282" priority="9" stopIfTrue="1" operator="between">
      <formula>1.100001</formula>
      <formula>5</formula>
    </cfRule>
  </conditionalFormatting>
  <conditionalFormatting sqref="W216:W218 Q216:Q218">
    <cfRule type="cellIs" dxfId="281" priority="10" stopIfTrue="1" operator="between">
      <formula>0.1</formula>
      <formula>0.9</formula>
    </cfRule>
    <cfRule type="cellIs" dxfId="280" priority="11" stopIfTrue="1" operator="between">
      <formula>1.1000001</formula>
      <formula>5</formula>
    </cfRule>
  </conditionalFormatting>
  <conditionalFormatting sqref="O216:W218">
    <cfRule type="expression" dxfId="279" priority="2">
      <formula>$A$22&gt;0</formula>
    </cfRule>
  </conditionalFormatting>
  <conditionalFormatting sqref="D5:F5 J5 M5:Q5 S5:T5 V5 M7:Q7 S7:V7">
    <cfRule type="cellIs" dxfId="278" priority="1" stopIfTrue="1" operator="equal">
      <formula>0</formula>
    </cfRule>
  </conditionalFormatting>
  <dataValidations count="6">
    <dataValidation type="whole" allowBlank="1" showInputMessage="1" showErrorMessage="1" sqref="H45:I237" xr:uid="{00000000-0002-0000-0700-000000000000}">
      <formula1>0</formula1>
      <formula2>5000000000</formula2>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700-000001000000}">
      <formula1>AND(LEN(C23)&lt;=3,ISERROR(FIND(" ",C23)))</formula1>
    </dataValidation>
    <dataValidation type="custom" allowBlank="1" showInputMessage="1" showErrorMessage="1" errorTitle="Invalid entry" error="Title I campus = Y or y_x000a_Skipped campus = Y or y_x000a_Non Title I campus = leave blank or use delete key" sqref="E23:E246" xr:uid="{00000000-0002-0000-0700-000002000000}">
      <formula1>OR(E23="Y",E23="y")</formula1>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700-000003000000}">
      <formula1>$AG$23:$AG$31</formula1>
    </dataValidation>
    <dataValidation type="whole" allowBlank="1" showInputMessage="1" showErrorMessage="1" sqref="H23:I44" xr:uid="{00000000-0002-0000-0700-000004000000}">
      <formula1>1</formula1>
      <formula2>5000000000</formula2>
    </dataValidation>
    <dataValidation allowBlank="1" showInputMessage="1" showErrorMessage="1" promptTitle="Campus Number Format" prompt="The number entered in this column should be the campus three digital number (i.e. Campus 101)" sqref="C20:C21" xr:uid="{00000000-0002-0000-0700-000005000000}"/>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35"/>
  </sheetPr>
  <dimension ref="A1:IV247"/>
  <sheetViews>
    <sheetView showGridLines="0" zoomScale="50" zoomScaleNormal="50" zoomScaleSheetLayoutView="80" workbookViewId="0">
      <pane xSplit="11" ySplit="22" topLeftCell="L23" activePane="bottomRight" state="frozen"/>
      <selection activeCell="F15" sqref="F15:I15"/>
      <selection pane="topRight" activeCell="F15" sqref="F15:I15"/>
      <selection pane="bottomLeft" activeCell="F15" sqref="F15:I15"/>
      <selection pane="bottomRight" activeCell="C23" sqref="C23"/>
    </sheetView>
  </sheetViews>
  <sheetFormatPr defaultColWidth="27" defaultRowHeight="0" customHeight="1" zeroHeight="1" x14ac:dyDescent="0.25"/>
  <cols>
    <col min="1" max="1" width="27" style="2" hidden="1" customWidth="1"/>
    <col min="2" max="2" width="6" style="13" customWidth="1"/>
    <col min="3" max="3" width="13.5546875" style="14" customWidth="1"/>
    <col min="4" max="4" width="41.5546875" style="15" customWidth="1"/>
    <col min="5" max="5" width="26.44140625" style="16" customWidth="1"/>
    <col min="6" max="6" width="14.44140625" style="18" hidden="1" customWidth="1"/>
    <col min="7" max="7" width="14.88671875" style="50" customWidth="1"/>
    <col min="8" max="8" width="17.5546875" style="17" customWidth="1"/>
    <col min="9" max="9" width="16.5546875" style="3" customWidth="1"/>
    <col min="10" max="10" width="17.5546875" style="3" customWidth="1"/>
    <col min="11" max="11" width="3.44140625" style="3" customWidth="1"/>
    <col min="12" max="12" width="13.44140625" style="3" customWidth="1"/>
    <col min="13" max="13" width="14.88671875" style="3" customWidth="1"/>
    <col min="14" max="14" width="15.44140625" style="10" customWidth="1"/>
    <col min="15" max="15" width="12.5546875" style="3" customWidth="1"/>
    <col min="16" max="16" width="16.44140625" style="8" customWidth="1"/>
    <col min="17" max="17" width="14.5546875" style="3" customWidth="1"/>
    <col min="18" max="18" width="12.5546875" style="4" customWidth="1"/>
    <col min="19" max="19" width="18.5546875" style="8" customWidth="1"/>
    <col min="20" max="20" width="14.5546875" style="4" customWidth="1"/>
    <col min="21" max="21" width="12.5546875" style="4" customWidth="1"/>
    <col min="22" max="22" width="15" style="8" customWidth="1"/>
    <col min="23" max="23" width="14.5546875" style="11" customWidth="1"/>
    <col min="24" max="24" width="18.88671875" style="19" hidden="1" customWidth="1"/>
    <col min="25" max="27" width="18.88671875" style="20" hidden="1" customWidth="1"/>
    <col min="28" max="28" width="20.109375" style="2" hidden="1" customWidth="1"/>
    <col min="29" max="29" width="7.109375" style="2" hidden="1" customWidth="1"/>
    <col min="30" max="32" width="27" style="2" hidden="1" customWidth="1"/>
    <col min="33" max="33" width="37.44140625" style="79" hidden="1" customWidth="1"/>
    <col min="34" max="178" width="27" style="103"/>
    <col min="179" max="16384" width="27" style="89"/>
  </cols>
  <sheetData>
    <row r="1" spans="1:256" ht="100.5" customHeight="1" thickTop="1" x14ac:dyDescent="0.25">
      <c r="B1" s="783" t="str">
        <f>a!B1</f>
        <v>Federal Fiscal Compliance and Reporting Division
Comparability Computation Form (CCF)
2021-2022 School Year</v>
      </c>
      <c r="C1" s="784"/>
      <c r="D1" s="784"/>
      <c r="E1" s="784"/>
      <c r="F1" s="784"/>
      <c r="G1" s="784"/>
      <c r="H1" s="784"/>
      <c r="I1" s="784"/>
      <c r="J1" s="784"/>
      <c r="K1" s="784"/>
      <c r="L1" s="784"/>
      <c r="M1" s="784"/>
      <c r="N1" s="784"/>
      <c r="O1" s="784"/>
      <c r="P1" s="784"/>
      <c r="Q1" s="784"/>
      <c r="R1" s="784"/>
      <c r="S1" s="784"/>
      <c r="T1" s="784"/>
      <c r="U1" s="784"/>
      <c r="V1" s="784"/>
      <c r="W1" s="785"/>
    </row>
    <row r="2" spans="1:256" ht="8.25" customHeight="1" x14ac:dyDescent="0.4">
      <c r="B2" s="170"/>
      <c r="C2" s="171"/>
      <c r="D2" s="171"/>
      <c r="E2" s="171"/>
      <c r="F2" s="171"/>
      <c r="G2" s="171"/>
      <c r="H2" s="171"/>
      <c r="I2" s="171"/>
      <c r="J2" s="190"/>
      <c r="K2" s="190"/>
      <c r="L2" s="191"/>
      <c r="M2" s="192"/>
      <c r="N2" s="192"/>
      <c r="O2" s="192"/>
      <c r="P2" s="192"/>
      <c r="Q2" s="164"/>
      <c r="R2" s="164"/>
      <c r="S2" s="164"/>
      <c r="T2" s="164"/>
      <c r="U2" s="164"/>
      <c r="V2" s="164"/>
      <c r="W2" s="165"/>
    </row>
    <row r="3" spans="1:256" ht="22.8" x14ac:dyDescent="0.25">
      <c r="B3" s="786" t="s">
        <v>48</v>
      </c>
      <c r="C3" s="787"/>
      <c r="D3" s="787"/>
      <c r="E3" s="787"/>
      <c r="F3" s="787"/>
      <c r="G3" s="787"/>
      <c r="H3" s="787"/>
      <c r="I3" s="787"/>
      <c r="J3" s="787"/>
      <c r="K3" s="787"/>
      <c r="L3" s="788" t="s">
        <v>51</v>
      </c>
      <c r="M3" s="787"/>
      <c r="N3" s="787"/>
      <c r="O3" s="787"/>
      <c r="P3" s="787"/>
      <c r="Q3" s="787"/>
      <c r="R3" s="787"/>
      <c r="S3" s="787"/>
      <c r="T3" s="787"/>
      <c r="U3" s="787"/>
      <c r="V3" s="787"/>
      <c r="W3" s="789"/>
    </row>
    <row r="4" spans="1:256" ht="9.9" customHeight="1" thickBot="1" x14ac:dyDescent="0.3">
      <c r="B4" s="478"/>
      <c r="C4" s="479"/>
      <c r="D4" s="479"/>
      <c r="E4" s="479"/>
      <c r="F4" s="479"/>
      <c r="G4" s="479"/>
      <c r="H4" s="559"/>
      <c r="I4" s="559"/>
      <c r="J4" s="479"/>
      <c r="K4" s="479"/>
      <c r="L4" s="649"/>
      <c r="M4" s="560"/>
      <c r="N4" s="560"/>
      <c r="O4" s="560"/>
      <c r="P4" s="560"/>
      <c r="Q4" s="560"/>
      <c r="R4" s="560"/>
      <c r="S4" s="560"/>
      <c r="T4" s="560"/>
      <c r="U4" s="560"/>
      <c r="V4" s="560"/>
      <c r="W4" s="561"/>
    </row>
    <row r="5" spans="1:256" ht="26.25" customHeight="1" thickBot="1" x14ac:dyDescent="0.3">
      <c r="B5" s="790" t="s">
        <v>50</v>
      </c>
      <c r="C5" s="791"/>
      <c r="D5" s="878">
        <f>a!D5</f>
        <v>0</v>
      </c>
      <c r="E5" s="879"/>
      <c r="F5" s="880"/>
      <c r="G5" s="795" t="s">
        <v>49</v>
      </c>
      <c r="H5" s="796"/>
      <c r="I5" s="797"/>
      <c r="J5" s="562">
        <f>a!J5</f>
        <v>0</v>
      </c>
      <c r="K5" s="242"/>
      <c r="L5" s="648" t="s">
        <v>52</v>
      </c>
      <c r="M5" s="872">
        <f>a!M5</f>
        <v>0</v>
      </c>
      <c r="N5" s="873"/>
      <c r="O5" s="873"/>
      <c r="P5" s="873"/>
      <c r="Q5" s="874"/>
      <c r="R5" s="563" t="s">
        <v>53</v>
      </c>
      <c r="S5" s="881">
        <f>a!S5</f>
        <v>0</v>
      </c>
      <c r="T5" s="882"/>
      <c r="U5" s="563" t="s">
        <v>54</v>
      </c>
      <c r="V5" s="245">
        <f>a!V5</f>
        <v>0</v>
      </c>
      <c r="W5" s="564"/>
    </row>
    <row r="6" spans="1:256" ht="9.9" customHeight="1" thickBot="1" x14ac:dyDescent="0.3">
      <c r="B6" s="478"/>
      <c r="C6" s="479"/>
      <c r="D6" s="479"/>
      <c r="E6" s="479"/>
      <c r="F6" s="479"/>
      <c r="G6" s="479"/>
      <c r="H6" s="479"/>
      <c r="I6" s="479"/>
      <c r="J6" s="479"/>
      <c r="K6" s="479"/>
      <c r="L6" s="649"/>
      <c r="M6" s="560"/>
      <c r="N6" s="560"/>
      <c r="O6" s="560"/>
      <c r="P6" s="560"/>
      <c r="Q6" s="560"/>
      <c r="R6" s="560"/>
      <c r="S6" s="560"/>
      <c r="T6" s="560"/>
      <c r="U6" s="560"/>
      <c r="V6" s="560"/>
      <c r="W6" s="561"/>
    </row>
    <row r="7" spans="1:256" ht="26.25" customHeight="1" thickBot="1" x14ac:dyDescent="0.3">
      <c r="B7" s="478"/>
      <c r="C7" s="479"/>
      <c r="D7" s="479"/>
      <c r="E7" s="479"/>
      <c r="F7" s="479"/>
      <c r="G7" s="479"/>
      <c r="H7" s="479"/>
      <c r="I7" s="479"/>
      <c r="J7" s="479"/>
      <c r="K7" s="479"/>
      <c r="L7" s="650" t="s">
        <v>166</v>
      </c>
      <c r="M7" s="872">
        <f>a!M7</f>
        <v>0</v>
      </c>
      <c r="N7" s="873"/>
      <c r="O7" s="873"/>
      <c r="P7" s="873"/>
      <c r="Q7" s="874"/>
      <c r="R7" s="695" t="s">
        <v>55</v>
      </c>
      <c r="S7" s="875">
        <f>a!S7</f>
        <v>0</v>
      </c>
      <c r="T7" s="876"/>
      <c r="U7" s="876"/>
      <c r="V7" s="877"/>
      <c r="W7" s="561"/>
    </row>
    <row r="8" spans="1:256" ht="9.9" customHeight="1" thickBot="1" x14ac:dyDescent="0.3">
      <c r="B8" s="565"/>
      <c r="C8" s="566"/>
      <c r="D8" s="566"/>
      <c r="E8" s="566"/>
      <c r="F8" s="566"/>
      <c r="G8" s="566"/>
      <c r="H8" s="566"/>
      <c r="I8" s="566"/>
      <c r="J8" s="566"/>
      <c r="K8" s="566"/>
      <c r="L8" s="567"/>
      <c r="M8" s="567"/>
      <c r="N8" s="567"/>
      <c r="O8" s="567"/>
      <c r="P8" s="567"/>
      <c r="Q8" s="567"/>
      <c r="R8" s="567"/>
      <c r="S8" s="567"/>
      <c r="T8" s="567"/>
      <c r="U8" s="567"/>
      <c r="V8" s="567"/>
      <c r="W8" s="568"/>
    </row>
    <row r="9" spans="1:256" ht="9.9" customHeight="1" thickBot="1" x14ac:dyDescent="0.45">
      <c r="B9" s="182"/>
      <c r="C9" s="183"/>
      <c r="D9" s="184"/>
      <c r="E9" s="184"/>
      <c r="F9" s="184"/>
      <c r="G9" s="184"/>
      <c r="H9" s="184"/>
      <c r="I9" s="185"/>
      <c r="J9" s="185"/>
      <c r="K9" s="185"/>
      <c r="L9" s="185"/>
      <c r="M9" s="186"/>
      <c r="N9" s="187"/>
      <c r="O9" s="187"/>
      <c r="P9" s="187"/>
      <c r="Q9" s="188"/>
      <c r="R9" s="188"/>
      <c r="S9" s="188"/>
      <c r="T9" s="188"/>
      <c r="U9" s="188"/>
      <c r="V9" s="188"/>
      <c r="W9" s="189"/>
    </row>
    <row r="10" spans="1:256" ht="19.5" customHeight="1" x14ac:dyDescent="0.25">
      <c r="B10" s="146"/>
      <c r="C10" s="815"/>
      <c r="D10" s="815"/>
      <c r="E10" s="815"/>
      <c r="F10" s="160"/>
      <c r="G10" s="161"/>
      <c r="H10" s="162"/>
      <c r="I10" s="163"/>
      <c r="J10" s="830" t="s">
        <v>31</v>
      </c>
      <c r="K10" s="831"/>
      <c r="L10" s="202"/>
      <c r="M10" s="202"/>
      <c r="N10" s="203"/>
      <c r="O10" s="202"/>
      <c r="P10" s="202"/>
      <c r="Q10" s="202"/>
      <c r="R10" s="204"/>
      <c r="S10" s="202"/>
      <c r="T10" s="204"/>
      <c r="U10" s="204"/>
      <c r="V10" s="202"/>
      <c r="W10" s="205"/>
      <c r="X10" s="35"/>
      <c r="Y10" s="35"/>
      <c r="Z10" s="36"/>
      <c r="AA10" s="36"/>
    </row>
    <row r="11" spans="1:256" s="67" customFormat="1" ht="19.5" customHeight="1" x14ac:dyDescent="0.35">
      <c r="B11" s="147"/>
      <c r="C11" s="815"/>
      <c r="D11" s="815"/>
      <c r="E11" s="815"/>
      <c r="F11" s="694"/>
      <c r="G11" s="694"/>
      <c r="H11" s="694"/>
      <c r="I11" s="163"/>
      <c r="J11" s="832" t="s">
        <v>32</v>
      </c>
      <c r="K11" s="833"/>
      <c r="L11" s="206">
        <f>COUNTA($C$23:$C$247)</f>
        <v>0</v>
      </c>
      <c r="M11" s="206">
        <f>COUNTA($C$23:$C$247)</f>
        <v>0</v>
      </c>
      <c r="N11" s="206">
        <f>COUNTA($C$23:$C$247)</f>
        <v>0</v>
      </c>
      <c r="O11" s="206"/>
      <c r="P11" s="206">
        <f>COUNTA($C$23:$C$247)</f>
        <v>0</v>
      </c>
      <c r="Q11" s="207"/>
      <c r="R11" s="208"/>
      <c r="S11" s="206">
        <f>COUNTA($C$23:$C$247)</f>
        <v>0</v>
      </c>
      <c r="T11" s="207"/>
      <c r="U11" s="208"/>
      <c r="V11" s="206">
        <f>COUNTA($C$23:$C$247)</f>
        <v>0</v>
      </c>
      <c r="W11" s="209"/>
      <c r="X11" s="68"/>
      <c r="Y11" s="68"/>
      <c r="Z11" s="69"/>
      <c r="AA11" s="69"/>
      <c r="AG11" s="80"/>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90"/>
      <c r="FX11" s="90"/>
      <c r="FY11" s="90"/>
      <c r="FZ11" s="90"/>
      <c r="GA11" s="90"/>
      <c r="GB11" s="90"/>
      <c r="GC11" s="90"/>
      <c r="GD11" s="90"/>
      <c r="GE11" s="90"/>
      <c r="GF11" s="90"/>
      <c r="GG11" s="90"/>
      <c r="GH11" s="90"/>
      <c r="GI11" s="90"/>
      <c r="GJ11" s="90"/>
      <c r="GK11" s="90"/>
      <c r="GL11" s="90"/>
      <c r="GM11" s="90"/>
      <c r="GN11" s="90"/>
      <c r="GO11" s="90"/>
      <c r="GP11" s="90"/>
      <c r="GQ11" s="90"/>
      <c r="GR11" s="90"/>
      <c r="GS11" s="90"/>
      <c r="GT11" s="90"/>
      <c r="GU11" s="90"/>
      <c r="GV11" s="90"/>
      <c r="GW11" s="90"/>
      <c r="GX11" s="90"/>
      <c r="GY11" s="90"/>
      <c r="GZ11" s="90"/>
      <c r="HA11" s="90"/>
      <c r="HB11" s="90"/>
      <c r="HC11" s="90"/>
      <c r="HD11" s="90"/>
      <c r="HE11" s="90"/>
      <c r="HF11" s="90"/>
      <c r="HG11" s="90"/>
      <c r="HH11" s="90"/>
      <c r="HI11" s="90"/>
      <c r="HJ11" s="90"/>
      <c r="HK11" s="90"/>
      <c r="HL11" s="90"/>
      <c r="HM11" s="90"/>
      <c r="HN11" s="90"/>
      <c r="HO11" s="90"/>
      <c r="HP11" s="90"/>
      <c r="HQ11" s="90"/>
      <c r="HR11" s="90"/>
      <c r="HS11" s="90"/>
      <c r="HT11" s="90"/>
      <c r="HU11" s="90"/>
      <c r="HV11" s="90"/>
      <c r="HW11" s="90"/>
      <c r="HX11" s="90"/>
      <c r="HY11" s="90"/>
      <c r="HZ11" s="90"/>
      <c r="IA11" s="90"/>
      <c r="IB11" s="90"/>
      <c r="IC11" s="90"/>
      <c r="ID11" s="90"/>
      <c r="IE11" s="90"/>
      <c r="IF11" s="90"/>
      <c r="IG11" s="90"/>
      <c r="IH11" s="90"/>
      <c r="II11" s="90"/>
      <c r="IJ11" s="90"/>
      <c r="IK11" s="90"/>
      <c r="IL11" s="90"/>
      <c r="IM11" s="90"/>
      <c r="IN11" s="90"/>
      <c r="IO11" s="90"/>
      <c r="IP11" s="90"/>
      <c r="IQ11" s="90"/>
      <c r="IR11" s="90"/>
      <c r="IS11" s="90"/>
      <c r="IT11" s="90"/>
      <c r="IU11" s="90"/>
      <c r="IV11" s="90"/>
    </row>
    <row r="12" spans="1:256" s="70" customFormat="1" ht="19.5" customHeight="1" x14ac:dyDescent="0.4">
      <c r="B12" s="193"/>
      <c r="C12" s="651"/>
      <c r="D12" s="652"/>
      <c r="E12" s="148"/>
      <c r="F12" s="800"/>
      <c r="G12" s="801"/>
      <c r="H12" s="801"/>
      <c r="I12" s="802"/>
      <c r="J12" s="803" t="s">
        <v>173</v>
      </c>
      <c r="K12" s="804"/>
      <c r="L12" s="210">
        <f>COUNTIF($E$23:$E$247,"Y")</f>
        <v>0</v>
      </c>
      <c r="M12" s="210">
        <f>COUNTIF($E$23:$E$247,"Y")</f>
        <v>0</v>
      </c>
      <c r="N12" s="210">
        <f>COUNTIF($E$23:$E$247,"Y")</f>
        <v>0</v>
      </c>
      <c r="O12" s="210"/>
      <c r="P12" s="210">
        <f>COUNTIF($E$23:$E$247,"Y")</f>
        <v>0</v>
      </c>
      <c r="Q12" s="211"/>
      <c r="R12" s="212"/>
      <c r="S12" s="210">
        <f>COUNTIF($E$23:$E$247,"Y")</f>
        <v>0</v>
      </c>
      <c r="T12" s="211"/>
      <c r="U12" s="212"/>
      <c r="V12" s="210">
        <f>COUNTIF($E$23:$E$247,"Y")</f>
        <v>0</v>
      </c>
      <c r="W12" s="213"/>
      <c r="X12" s="71"/>
      <c r="Y12" s="72"/>
      <c r="Z12" s="69"/>
      <c r="AA12" s="69"/>
      <c r="AG12" s="81"/>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91"/>
      <c r="FX12" s="91"/>
      <c r="FY12" s="91"/>
      <c r="FZ12" s="91"/>
      <c r="GA12" s="91"/>
      <c r="GB12" s="91"/>
      <c r="GC12" s="91"/>
      <c r="GD12" s="91"/>
      <c r="GE12" s="91"/>
      <c r="GF12" s="91"/>
      <c r="GG12" s="91"/>
      <c r="GH12" s="91"/>
      <c r="GI12" s="91"/>
      <c r="GJ12" s="91"/>
      <c r="GK12" s="91"/>
      <c r="GL12" s="91"/>
      <c r="GM12" s="91"/>
      <c r="GN12" s="91"/>
      <c r="GO12" s="91"/>
      <c r="GP12" s="91"/>
      <c r="GQ12" s="91"/>
      <c r="GR12" s="91"/>
      <c r="GS12" s="91"/>
      <c r="GT12" s="91"/>
      <c r="GU12" s="91"/>
      <c r="GV12" s="91"/>
      <c r="GW12" s="91"/>
      <c r="GX12" s="91"/>
      <c r="GY12" s="91"/>
      <c r="GZ12" s="91"/>
      <c r="HA12" s="91"/>
      <c r="HB12" s="91"/>
      <c r="HC12" s="91"/>
      <c r="HD12" s="91"/>
      <c r="HE12" s="91"/>
      <c r="HF12" s="91"/>
      <c r="HG12" s="91"/>
      <c r="HH12" s="91"/>
      <c r="HI12" s="91"/>
      <c r="HJ12" s="91"/>
      <c r="HK12" s="91"/>
      <c r="HL12" s="91"/>
      <c r="HM12" s="91"/>
      <c r="HN12" s="91"/>
      <c r="HO12" s="91"/>
      <c r="HP12" s="91"/>
      <c r="HQ12" s="91"/>
      <c r="HR12" s="91"/>
      <c r="HS12" s="91"/>
      <c r="HT12" s="91"/>
      <c r="HU12" s="91"/>
      <c r="HV12" s="91"/>
      <c r="HW12" s="91"/>
      <c r="HX12" s="91"/>
      <c r="HY12" s="91"/>
      <c r="HZ12" s="91"/>
      <c r="IA12" s="91"/>
      <c r="IB12" s="91"/>
      <c r="IC12" s="91"/>
      <c r="ID12" s="91"/>
      <c r="IE12" s="91"/>
      <c r="IF12" s="91"/>
      <c r="IG12" s="91"/>
      <c r="IH12" s="91"/>
      <c r="II12" s="91"/>
      <c r="IJ12" s="91"/>
      <c r="IK12" s="91"/>
      <c r="IL12" s="91"/>
      <c r="IM12" s="91"/>
      <c r="IN12" s="91"/>
      <c r="IO12" s="91"/>
      <c r="IP12" s="91"/>
      <c r="IQ12" s="91"/>
      <c r="IR12" s="91"/>
      <c r="IS12" s="91"/>
      <c r="IT12" s="91"/>
      <c r="IU12" s="91"/>
      <c r="IV12" s="91"/>
    </row>
    <row r="13" spans="1:256" s="24" customFormat="1" ht="19.5" customHeight="1" x14ac:dyDescent="0.4">
      <c r="B13" s="193"/>
      <c r="C13" s="653"/>
      <c r="D13" s="654"/>
      <c r="E13" s="149"/>
      <c r="F13" s="805" t="s">
        <v>60</v>
      </c>
      <c r="G13" s="805"/>
      <c r="H13" s="805"/>
      <c r="I13" s="806"/>
      <c r="J13" s="803" t="s">
        <v>174</v>
      </c>
      <c r="K13" s="804"/>
      <c r="L13" s="214">
        <f>L11-L12</f>
        <v>0</v>
      </c>
      <c r="M13" s="214">
        <f>M11-M12</f>
        <v>0</v>
      </c>
      <c r="N13" s="214">
        <f>N11-N12</f>
        <v>0</v>
      </c>
      <c r="O13" s="214"/>
      <c r="P13" s="214">
        <f>P11-P12</f>
        <v>0</v>
      </c>
      <c r="Q13" s="215"/>
      <c r="R13" s="216"/>
      <c r="S13" s="214">
        <f>S11-S12</f>
        <v>0</v>
      </c>
      <c r="T13" s="215"/>
      <c r="U13" s="216"/>
      <c r="V13" s="214">
        <f>V11-V12</f>
        <v>0</v>
      </c>
      <c r="W13" s="217"/>
      <c r="X13" s="31"/>
      <c r="Y13" s="32"/>
      <c r="Z13" s="28"/>
      <c r="AA13" s="28"/>
      <c r="AG13" s="25"/>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111"/>
      <c r="BK13" s="111"/>
      <c r="BL13" s="111"/>
      <c r="BM13" s="111"/>
      <c r="BN13" s="111"/>
      <c r="BO13" s="111"/>
      <c r="BP13" s="111"/>
      <c r="BQ13" s="111"/>
      <c r="BR13" s="111"/>
      <c r="BS13" s="111"/>
      <c r="BT13" s="111"/>
      <c r="BU13" s="111"/>
      <c r="BV13" s="111"/>
      <c r="BW13" s="111"/>
      <c r="BX13" s="111"/>
      <c r="BY13" s="111"/>
      <c r="BZ13" s="111"/>
      <c r="CA13" s="111"/>
      <c r="CB13" s="111"/>
      <c r="CC13" s="111"/>
      <c r="CD13" s="111"/>
      <c r="CE13" s="111"/>
      <c r="CF13" s="111"/>
      <c r="CG13" s="111"/>
      <c r="CH13" s="111"/>
      <c r="CI13" s="111"/>
      <c r="CJ13" s="111"/>
      <c r="CK13" s="111"/>
      <c r="CL13" s="111"/>
      <c r="CM13" s="111"/>
      <c r="CN13" s="111"/>
      <c r="CO13" s="111"/>
      <c r="CP13" s="111"/>
      <c r="CQ13" s="111"/>
      <c r="CR13" s="111"/>
      <c r="CS13" s="111"/>
      <c r="CT13" s="111"/>
      <c r="CU13" s="111"/>
      <c r="CV13" s="111"/>
      <c r="CW13" s="111"/>
      <c r="CX13" s="111"/>
      <c r="CY13" s="111"/>
      <c r="CZ13" s="111"/>
      <c r="DA13" s="111"/>
      <c r="DB13" s="111"/>
      <c r="DC13" s="111"/>
      <c r="DD13" s="111"/>
      <c r="DE13" s="111"/>
      <c r="DF13" s="111"/>
      <c r="DG13" s="111"/>
      <c r="DH13" s="111"/>
      <c r="DI13" s="111"/>
      <c r="DJ13" s="111"/>
      <c r="DK13" s="111"/>
      <c r="DL13" s="111"/>
      <c r="DM13" s="111"/>
      <c r="DN13" s="111"/>
      <c r="DO13" s="111"/>
      <c r="DP13" s="111"/>
      <c r="DQ13" s="111"/>
      <c r="DR13" s="111"/>
      <c r="DS13" s="111"/>
      <c r="DT13" s="111"/>
      <c r="DU13" s="111"/>
      <c r="DV13" s="111"/>
      <c r="DW13" s="111"/>
      <c r="DX13" s="111"/>
      <c r="DY13" s="111"/>
      <c r="DZ13" s="111"/>
      <c r="EA13" s="111"/>
      <c r="EB13" s="111"/>
      <c r="EC13" s="111"/>
      <c r="ED13" s="111"/>
      <c r="EE13" s="111"/>
      <c r="EF13" s="111"/>
      <c r="EG13" s="111"/>
      <c r="EH13" s="111"/>
      <c r="EI13" s="111"/>
      <c r="EJ13" s="111"/>
      <c r="EK13" s="111"/>
      <c r="EL13" s="111"/>
      <c r="EM13" s="111"/>
      <c r="EN13" s="111"/>
      <c r="EO13" s="111"/>
      <c r="EP13" s="111"/>
      <c r="EQ13" s="111"/>
      <c r="ER13" s="111"/>
      <c r="ES13" s="111"/>
      <c r="ET13" s="111"/>
      <c r="EU13" s="111"/>
      <c r="EV13" s="111"/>
      <c r="EW13" s="111"/>
      <c r="EX13" s="111"/>
      <c r="EY13" s="111"/>
      <c r="EZ13" s="111"/>
      <c r="FA13" s="111"/>
      <c r="FB13" s="111"/>
      <c r="FC13" s="111"/>
      <c r="FD13" s="111"/>
      <c r="FE13" s="111"/>
      <c r="FF13" s="111"/>
      <c r="FG13" s="111"/>
      <c r="FH13" s="111"/>
      <c r="FI13" s="111"/>
      <c r="FJ13" s="111"/>
      <c r="FK13" s="111"/>
      <c r="FL13" s="111"/>
      <c r="FM13" s="111"/>
      <c r="FN13" s="111"/>
      <c r="FO13" s="111"/>
      <c r="FP13" s="111"/>
      <c r="FQ13" s="111"/>
      <c r="FR13" s="111"/>
      <c r="FS13" s="111"/>
      <c r="FT13" s="111"/>
      <c r="FU13" s="111"/>
      <c r="FV13" s="111"/>
      <c r="FW13" s="92"/>
      <c r="FX13" s="92"/>
      <c r="FY13" s="92"/>
      <c r="FZ13" s="92"/>
      <c r="GA13" s="92"/>
      <c r="GB13" s="92"/>
      <c r="GC13" s="92"/>
      <c r="GD13" s="92"/>
      <c r="GE13" s="92"/>
      <c r="GF13" s="92"/>
      <c r="GG13" s="92"/>
      <c r="GH13" s="92"/>
      <c r="GI13" s="92"/>
      <c r="GJ13" s="92"/>
      <c r="GK13" s="92"/>
      <c r="GL13" s="92"/>
      <c r="GM13" s="92"/>
      <c r="GN13" s="92"/>
      <c r="GO13" s="92"/>
      <c r="GP13" s="92"/>
      <c r="GQ13" s="92"/>
      <c r="GR13" s="92"/>
      <c r="GS13" s="92"/>
      <c r="GT13" s="92"/>
      <c r="GU13" s="92"/>
      <c r="GV13" s="92"/>
      <c r="GW13" s="92"/>
      <c r="GX13" s="92"/>
      <c r="GY13" s="92"/>
      <c r="GZ13" s="92"/>
      <c r="HA13" s="92"/>
      <c r="HB13" s="92"/>
      <c r="HC13" s="92"/>
      <c r="HD13" s="92"/>
      <c r="HE13" s="92"/>
      <c r="HF13" s="92"/>
      <c r="HG13" s="92"/>
      <c r="HH13" s="92"/>
      <c r="HI13" s="92"/>
      <c r="HJ13" s="92"/>
      <c r="HK13" s="92"/>
      <c r="HL13" s="92"/>
      <c r="HM13" s="92"/>
      <c r="HN13" s="92"/>
      <c r="HO13" s="92"/>
      <c r="HP13" s="92"/>
      <c r="HQ13" s="92"/>
      <c r="HR13" s="92"/>
      <c r="HS13" s="92"/>
      <c r="HT13" s="92"/>
      <c r="HU13" s="92"/>
      <c r="HV13" s="92"/>
      <c r="HW13" s="92"/>
      <c r="HX13" s="92"/>
      <c r="HY13" s="92"/>
      <c r="HZ13" s="92"/>
      <c r="IA13" s="92"/>
      <c r="IB13" s="92"/>
      <c r="IC13" s="92"/>
      <c r="ID13" s="92"/>
      <c r="IE13" s="92"/>
      <c r="IF13" s="92"/>
      <c r="IG13" s="92"/>
      <c r="IH13" s="92"/>
      <c r="II13" s="92"/>
      <c r="IJ13" s="92"/>
      <c r="IK13" s="92"/>
      <c r="IL13" s="92"/>
      <c r="IM13" s="92"/>
      <c r="IN13" s="92"/>
      <c r="IO13" s="92"/>
      <c r="IP13" s="92"/>
      <c r="IQ13" s="92"/>
      <c r="IR13" s="92"/>
      <c r="IS13" s="92"/>
      <c r="IT13" s="92"/>
      <c r="IU13" s="92"/>
      <c r="IV13" s="92"/>
    </row>
    <row r="14" spans="1:256" s="24" customFormat="1" ht="31.5" customHeight="1" thickBot="1" x14ac:dyDescent="0.3">
      <c r="A14" s="63" t="s">
        <v>44</v>
      </c>
      <c r="B14" s="150"/>
      <c r="C14" s="814" t="s">
        <v>183</v>
      </c>
      <c r="D14" s="814"/>
      <c r="E14" s="151"/>
      <c r="F14" s="821" t="s">
        <v>34</v>
      </c>
      <c r="G14" s="822"/>
      <c r="H14" s="822"/>
      <c r="I14" s="823"/>
      <c r="J14" s="803" t="s">
        <v>175</v>
      </c>
      <c r="K14" s="804"/>
      <c r="L14" s="218">
        <f>COUNTIF(L23:L247,"Yes")</f>
        <v>0</v>
      </c>
      <c r="M14" s="218">
        <f>COUNTIF(M23:M247,"Yes")</f>
        <v>0</v>
      </c>
      <c r="N14" s="218">
        <f>COUNTIF(N23:N247,"Yes")</f>
        <v>0</v>
      </c>
      <c r="O14" s="218"/>
      <c r="P14" s="218">
        <f>COUNTIF($O23:$O247,"Yes")</f>
        <v>0</v>
      </c>
      <c r="Q14" s="219"/>
      <c r="R14" s="220"/>
      <c r="S14" s="218">
        <f>COUNTIF($R23:$R247,"Yes")</f>
        <v>0</v>
      </c>
      <c r="T14" s="219"/>
      <c r="U14" s="220"/>
      <c r="V14" s="218">
        <f>COUNTIF($U23:$U247,"Yes")</f>
        <v>0</v>
      </c>
      <c r="W14" s="221"/>
      <c r="X14" s="33"/>
      <c r="Y14" s="34"/>
      <c r="Z14" s="28"/>
      <c r="AA14" s="28"/>
      <c r="AG14" s="25"/>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111"/>
      <c r="BK14" s="111"/>
      <c r="BL14" s="111"/>
      <c r="BM14" s="111"/>
      <c r="BN14" s="111"/>
      <c r="BO14" s="111"/>
      <c r="BP14" s="111"/>
      <c r="BQ14" s="111"/>
      <c r="BR14" s="111"/>
      <c r="BS14" s="111"/>
      <c r="BT14" s="111"/>
      <c r="BU14" s="111"/>
      <c r="BV14" s="111"/>
      <c r="BW14" s="111"/>
      <c r="BX14" s="111"/>
      <c r="BY14" s="111"/>
      <c r="BZ14" s="111"/>
      <c r="CA14" s="111"/>
      <c r="CB14" s="111"/>
      <c r="CC14" s="111"/>
      <c r="CD14" s="111"/>
      <c r="CE14" s="111"/>
      <c r="CF14" s="111"/>
      <c r="CG14" s="111"/>
      <c r="CH14" s="111"/>
      <c r="CI14" s="111"/>
      <c r="CJ14" s="111"/>
      <c r="CK14" s="111"/>
      <c r="CL14" s="111"/>
      <c r="CM14" s="111"/>
      <c r="CN14" s="111"/>
      <c r="CO14" s="111"/>
      <c r="CP14" s="111"/>
      <c r="CQ14" s="111"/>
      <c r="CR14" s="111"/>
      <c r="CS14" s="111"/>
      <c r="CT14" s="111"/>
      <c r="CU14" s="111"/>
      <c r="CV14" s="111"/>
      <c r="CW14" s="111"/>
      <c r="CX14" s="111"/>
      <c r="CY14" s="111"/>
      <c r="CZ14" s="111"/>
      <c r="DA14" s="111"/>
      <c r="DB14" s="111"/>
      <c r="DC14" s="111"/>
      <c r="DD14" s="111"/>
      <c r="DE14" s="111"/>
      <c r="DF14" s="111"/>
      <c r="DG14" s="111"/>
      <c r="DH14" s="111"/>
      <c r="DI14" s="111"/>
      <c r="DJ14" s="111"/>
      <c r="DK14" s="111"/>
      <c r="DL14" s="111"/>
      <c r="DM14" s="111"/>
      <c r="DN14" s="111"/>
      <c r="DO14" s="111"/>
      <c r="DP14" s="111"/>
      <c r="DQ14" s="111"/>
      <c r="DR14" s="111"/>
      <c r="DS14" s="111"/>
      <c r="DT14" s="111"/>
      <c r="DU14" s="111"/>
      <c r="DV14" s="111"/>
      <c r="DW14" s="111"/>
      <c r="DX14" s="111"/>
      <c r="DY14" s="111"/>
      <c r="DZ14" s="111"/>
      <c r="EA14" s="111"/>
      <c r="EB14" s="111"/>
      <c r="EC14" s="111"/>
      <c r="ED14" s="111"/>
      <c r="EE14" s="111"/>
      <c r="EF14" s="111"/>
      <c r="EG14" s="111"/>
      <c r="EH14" s="111"/>
      <c r="EI14" s="111"/>
      <c r="EJ14" s="111"/>
      <c r="EK14" s="111"/>
      <c r="EL14" s="111"/>
      <c r="EM14" s="111"/>
      <c r="EN14" s="111"/>
      <c r="EO14" s="111"/>
      <c r="EP14" s="111"/>
      <c r="EQ14" s="111"/>
      <c r="ER14" s="111"/>
      <c r="ES14" s="111"/>
      <c r="ET14" s="111"/>
      <c r="EU14" s="111"/>
      <c r="EV14" s="111"/>
      <c r="EW14" s="111"/>
      <c r="EX14" s="111"/>
      <c r="EY14" s="111"/>
      <c r="EZ14" s="111"/>
      <c r="FA14" s="111"/>
      <c r="FB14" s="111"/>
      <c r="FC14" s="111"/>
      <c r="FD14" s="111"/>
      <c r="FE14" s="111"/>
      <c r="FF14" s="111"/>
      <c r="FG14" s="111"/>
      <c r="FH14" s="111"/>
      <c r="FI14" s="111"/>
      <c r="FJ14" s="111"/>
      <c r="FK14" s="111"/>
      <c r="FL14" s="111"/>
      <c r="FM14" s="111"/>
      <c r="FN14" s="111"/>
      <c r="FO14" s="111"/>
      <c r="FP14" s="111"/>
      <c r="FQ14" s="111"/>
      <c r="FR14" s="111"/>
      <c r="FS14" s="111"/>
      <c r="FT14" s="111"/>
      <c r="FU14" s="111"/>
      <c r="FV14" s="111"/>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row>
    <row r="15" spans="1:256" s="26" customFormat="1" ht="31.5" customHeight="1" thickBot="1" x14ac:dyDescent="0.3">
      <c r="A15" s="63">
        <f>COUNTA(C$23:C$237)</f>
        <v>0</v>
      </c>
      <c r="B15" s="152"/>
      <c r="C15" s="655" t="s">
        <v>59</v>
      </c>
      <c r="D15" s="153"/>
      <c r="E15" s="177"/>
      <c r="F15" s="827"/>
      <c r="G15" s="828"/>
      <c r="H15" s="828"/>
      <c r="I15" s="829"/>
      <c r="J15" s="803" t="s">
        <v>176</v>
      </c>
      <c r="K15" s="804"/>
      <c r="L15" s="222">
        <f>COUNTIF(L23:L247,"NC")</f>
        <v>0</v>
      </c>
      <c r="M15" s="222">
        <f>COUNTIF(M23:M247,"NC")</f>
        <v>0</v>
      </c>
      <c r="N15" s="222">
        <f>COUNTIF(N23:N247,"NC")</f>
        <v>0</v>
      </c>
      <c r="O15" s="222"/>
      <c r="P15" s="222">
        <f>COUNTIF($O23:$O247,"NC")</f>
        <v>0</v>
      </c>
      <c r="Q15" s="223"/>
      <c r="R15" s="224"/>
      <c r="S15" s="222">
        <f>COUNTIF($R23:$R247,"NC")</f>
        <v>0</v>
      </c>
      <c r="T15" s="223"/>
      <c r="U15" s="224"/>
      <c r="V15" s="222">
        <f>COUNTIF($U23:$U247,"NC")</f>
        <v>0</v>
      </c>
      <c r="W15" s="225"/>
      <c r="X15" s="33"/>
      <c r="Y15" s="34"/>
      <c r="Z15" s="28"/>
      <c r="AA15" s="28"/>
      <c r="AG15" s="8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12"/>
      <c r="CW15" s="112"/>
      <c r="CX15" s="112"/>
      <c r="CY15" s="112"/>
      <c r="CZ15" s="112"/>
      <c r="DA15" s="112"/>
      <c r="DB15" s="112"/>
      <c r="DC15" s="112"/>
      <c r="DD15" s="112"/>
      <c r="DE15" s="112"/>
      <c r="DF15" s="112"/>
      <c r="DG15" s="112"/>
      <c r="DH15" s="112"/>
      <c r="DI15" s="112"/>
      <c r="DJ15" s="112"/>
      <c r="DK15" s="112"/>
      <c r="DL15" s="112"/>
      <c r="DM15" s="112"/>
      <c r="DN15" s="112"/>
      <c r="DO15" s="112"/>
      <c r="DP15" s="112"/>
      <c r="DQ15" s="112"/>
      <c r="DR15" s="112"/>
      <c r="DS15" s="112"/>
      <c r="DT15" s="112"/>
      <c r="DU15" s="112"/>
      <c r="DV15" s="112"/>
      <c r="DW15" s="112"/>
      <c r="DX15" s="112"/>
      <c r="DY15" s="112"/>
      <c r="DZ15" s="112"/>
      <c r="EA15" s="112"/>
      <c r="EB15" s="112"/>
      <c r="EC15" s="112"/>
      <c r="ED15" s="112"/>
      <c r="EE15" s="112"/>
      <c r="EF15" s="112"/>
      <c r="EG15" s="112"/>
      <c r="EH15" s="112"/>
      <c r="EI15" s="112"/>
      <c r="EJ15" s="112"/>
      <c r="EK15" s="112"/>
      <c r="EL15" s="112"/>
      <c r="EM15" s="112"/>
      <c r="EN15" s="112"/>
      <c r="EO15" s="112"/>
      <c r="EP15" s="112"/>
      <c r="EQ15" s="112"/>
      <c r="ER15" s="112"/>
      <c r="ES15" s="112"/>
      <c r="ET15" s="112"/>
      <c r="EU15" s="112"/>
      <c r="EV15" s="112"/>
      <c r="EW15" s="112"/>
      <c r="EX15" s="112"/>
      <c r="EY15" s="112"/>
      <c r="EZ15" s="112"/>
      <c r="FA15" s="112"/>
      <c r="FB15" s="112"/>
      <c r="FC15" s="112"/>
      <c r="FD15" s="112"/>
      <c r="FE15" s="112"/>
      <c r="FF15" s="112"/>
      <c r="FG15" s="112"/>
      <c r="FH15" s="112"/>
      <c r="FI15" s="112"/>
      <c r="FJ15" s="112"/>
      <c r="FK15" s="112"/>
      <c r="FL15" s="112"/>
      <c r="FM15" s="112"/>
      <c r="FN15" s="112"/>
      <c r="FO15" s="112"/>
      <c r="FP15" s="112"/>
      <c r="FQ15" s="112"/>
      <c r="FR15" s="112"/>
      <c r="FS15" s="112"/>
      <c r="FT15" s="112"/>
      <c r="FU15" s="112"/>
      <c r="FV15" s="112"/>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row>
    <row r="16" spans="1:256" s="1" customFormat="1" ht="31.2" x14ac:dyDescent="0.25">
      <c r="A16" s="63" t="s">
        <v>45</v>
      </c>
      <c r="B16" s="154"/>
      <c r="C16" s="655"/>
      <c r="D16" s="155"/>
      <c r="E16" s="156"/>
      <c r="F16" s="816"/>
      <c r="G16" s="818" t="s">
        <v>151</v>
      </c>
      <c r="H16" s="824" t="s">
        <v>56</v>
      </c>
      <c r="I16" s="824" t="s">
        <v>57</v>
      </c>
      <c r="J16" s="838" t="s">
        <v>58</v>
      </c>
      <c r="K16" s="840"/>
      <c r="L16" s="841"/>
      <c r="M16" s="841"/>
      <c r="N16" s="842"/>
      <c r="O16" s="517">
        <v>0.9</v>
      </c>
      <c r="P16" s="518" t="s">
        <v>148</v>
      </c>
      <c r="Q16" s="519">
        <v>1.1000000000000001</v>
      </c>
      <c r="R16" s="520">
        <v>0.9</v>
      </c>
      <c r="S16" s="518" t="s">
        <v>148</v>
      </c>
      <c r="T16" s="519">
        <v>1.1000000000000001</v>
      </c>
      <c r="U16" s="520">
        <v>0.9</v>
      </c>
      <c r="V16" s="518" t="s">
        <v>148</v>
      </c>
      <c r="W16" s="521">
        <v>1.1000000000000001</v>
      </c>
      <c r="X16" s="810" t="s">
        <v>17</v>
      </c>
      <c r="Y16" s="812" t="s">
        <v>16</v>
      </c>
      <c r="Z16" s="812" t="s">
        <v>16</v>
      </c>
      <c r="AA16" s="812" t="s">
        <v>16</v>
      </c>
      <c r="AG16" s="8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94"/>
      <c r="FX16" s="94"/>
      <c r="FY16" s="94"/>
      <c r="FZ16" s="94"/>
      <c r="GA16" s="94"/>
      <c r="GB16" s="94"/>
      <c r="GC16" s="94"/>
      <c r="GD16" s="94"/>
      <c r="GE16" s="94"/>
      <c r="GF16" s="94"/>
      <c r="GG16" s="94"/>
      <c r="GH16" s="94"/>
      <c r="GI16" s="94"/>
      <c r="GJ16" s="94"/>
      <c r="GK16" s="94"/>
      <c r="GL16" s="94"/>
      <c r="GM16" s="94"/>
      <c r="GN16" s="94"/>
      <c r="GO16" s="94"/>
      <c r="GP16" s="94"/>
      <c r="GQ16" s="94"/>
      <c r="GR16" s="94"/>
      <c r="GS16" s="94"/>
      <c r="GT16" s="94"/>
      <c r="GU16" s="94"/>
      <c r="GV16" s="94"/>
      <c r="GW16" s="94"/>
      <c r="GX16" s="94"/>
      <c r="GY16" s="94"/>
      <c r="GZ16" s="94"/>
      <c r="HA16" s="94"/>
      <c r="HB16" s="94"/>
      <c r="HC16" s="94"/>
      <c r="HD16" s="94"/>
      <c r="HE16" s="94"/>
      <c r="HF16" s="94"/>
      <c r="HG16" s="94"/>
      <c r="HH16" s="94"/>
      <c r="HI16" s="94"/>
      <c r="HJ16" s="94"/>
      <c r="HK16" s="94"/>
      <c r="HL16" s="94"/>
      <c r="HM16" s="94"/>
      <c r="HN16" s="94"/>
      <c r="HO16" s="94"/>
      <c r="HP16" s="94"/>
      <c r="HQ16" s="94"/>
      <c r="HR16" s="94"/>
      <c r="HS16" s="94"/>
      <c r="HT16" s="94"/>
      <c r="HU16" s="94"/>
      <c r="HV16" s="94"/>
      <c r="HW16" s="94"/>
      <c r="HX16" s="94"/>
      <c r="HY16" s="94"/>
      <c r="HZ16" s="94"/>
      <c r="IA16" s="94"/>
      <c r="IB16" s="94"/>
      <c r="IC16" s="94"/>
      <c r="ID16" s="94"/>
      <c r="IE16" s="94"/>
      <c r="IF16" s="94"/>
      <c r="IG16" s="94"/>
      <c r="IH16" s="94"/>
      <c r="II16" s="94"/>
      <c r="IJ16" s="94"/>
      <c r="IK16" s="94"/>
      <c r="IL16" s="94"/>
      <c r="IM16" s="94"/>
      <c r="IN16" s="94"/>
      <c r="IO16" s="94"/>
      <c r="IP16" s="94"/>
      <c r="IQ16" s="94"/>
      <c r="IR16" s="94"/>
      <c r="IS16" s="94"/>
      <c r="IT16" s="94"/>
      <c r="IU16" s="94"/>
      <c r="IV16" s="94"/>
    </row>
    <row r="17" spans="1:256" s="1" customFormat="1" ht="1.35" hidden="1" customHeight="1" thickBot="1" x14ac:dyDescent="0.3">
      <c r="A17" s="63">
        <f>COUNTIF(E$23:E$237,"Y")</f>
        <v>0</v>
      </c>
      <c r="B17" s="157"/>
      <c r="C17" s="158"/>
      <c r="D17" s="158"/>
      <c r="E17" s="159"/>
      <c r="F17" s="817"/>
      <c r="G17" s="819"/>
      <c r="H17" s="825"/>
      <c r="I17" s="825"/>
      <c r="J17" s="839"/>
      <c r="K17" s="843"/>
      <c r="L17" s="844"/>
      <c r="M17" s="844"/>
      <c r="N17" s="845"/>
      <c r="O17" s="513" t="str">
        <f>IF($P17="","",($P$17*0.9))</f>
        <v/>
      </c>
      <c r="P17" s="226" t="str">
        <f>IF($G22=0,"",$H$22/$G$22)</f>
        <v/>
      </c>
      <c r="Q17" s="227" t="str">
        <f>IF(P17="","",($P$17*1.1))</f>
        <v/>
      </c>
      <c r="R17" s="228" t="str">
        <f>IF($S$17="","",($S$17*0.9))</f>
        <v/>
      </c>
      <c r="S17" s="226" t="str">
        <f>IF($G22=0,"",$I$22/$G$22)</f>
        <v/>
      </c>
      <c r="T17" s="227" t="str">
        <f>IF($S$17="","",($S$17*1.1))</f>
        <v/>
      </c>
      <c r="U17" s="229" t="str">
        <f>IF($V17="","",($V$17*0.9))</f>
        <v/>
      </c>
      <c r="V17" s="230" t="str">
        <f>IF($G22=0,"",$G$22/$J$22)</f>
        <v/>
      </c>
      <c r="W17" s="231" t="str">
        <f>IF(V17="","",($V$17*1.1))</f>
        <v/>
      </c>
      <c r="X17" s="811"/>
      <c r="Y17" s="813"/>
      <c r="Z17" s="813"/>
      <c r="AA17" s="813"/>
      <c r="AB17" s="73">
        <f>COUNTIF(AB23:AB247,"Data")</f>
        <v>0</v>
      </c>
      <c r="AG17" s="83"/>
      <c r="AH17" s="113"/>
      <c r="AI17" s="113"/>
      <c r="AJ17" s="113"/>
      <c r="AK17" s="113"/>
      <c r="AL17" s="113"/>
      <c r="AM17" s="113"/>
      <c r="AN17" s="113"/>
      <c r="AO17" s="113"/>
      <c r="AP17" s="113"/>
      <c r="AQ17" s="113"/>
      <c r="AR17" s="113"/>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94"/>
      <c r="FX17" s="94"/>
      <c r="FY17" s="94"/>
      <c r="FZ17" s="94"/>
      <c r="GA17" s="94"/>
      <c r="GB17" s="94"/>
      <c r="GC17" s="94"/>
      <c r="GD17" s="94"/>
      <c r="GE17" s="94"/>
      <c r="GF17" s="94"/>
      <c r="GG17" s="94"/>
      <c r="GH17" s="94"/>
      <c r="GI17" s="94"/>
      <c r="GJ17" s="94"/>
      <c r="GK17" s="94"/>
      <c r="GL17" s="94"/>
      <c r="GM17" s="94"/>
      <c r="GN17" s="94"/>
      <c r="GO17" s="94"/>
      <c r="GP17" s="94"/>
      <c r="GQ17" s="94"/>
      <c r="GR17" s="94"/>
      <c r="GS17" s="94"/>
      <c r="GT17" s="94"/>
      <c r="GU17" s="94"/>
      <c r="GV17" s="94"/>
      <c r="GW17" s="94"/>
      <c r="GX17" s="94"/>
      <c r="GY17" s="94"/>
      <c r="GZ17" s="94"/>
      <c r="HA17" s="94"/>
      <c r="HB17" s="94"/>
      <c r="HC17" s="94"/>
      <c r="HD17" s="94"/>
      <c r="HE17" s="94"/>
      <c r="HF17" s="94"/>
      <c r="HG17" s="94"/>
      <c r="HH17" s="94"/>
      <c r="HI17" s="94"/>
      <c r="HJ17" s="94"/>
      <c r="HK17" s="94"/>
      <c r="HL17" s="94"/>
      <c r="HM17" s="94"/>
      <c r="HN17" s="94"/>
      <c r="HO17" s="94"/>
      <c r="HP17" s="94"/>
      <c r="HQ17" s="94"/>
      <c r="HR17" s="94"/>
      <c r="HS17" s="94"/>
      <c r="HT17" s="94"/>
      <c r="HU17" s="94"/>
      <c r="HV17" s="94"/>
      <c r="HW17" s="94"/>
      <c r="HX17" s="94"/>
      <c r="HY17" s="94"/>
      <c r="HZ17" s="94"/>
      <c r="IA17" s="94"/>
      <c r="IB17" s="94"/>
      <c r="IC17" s="94"/>
      <c r="ID17" s="94"/>
      <c r="IE17" s="94"/>
      <c r="IF17" s="94"/>
      <c r="IG17" s="94"/>
      <c r="IH17" s="94"/>
      <c r="II17" s="94"/>
      <c r="IJ17" s="94"/>
      <c r="IK17" s="94"/>
      <c r="IL17" s="94"/>
      <c r="IM17" s="94"/>
      <c r="IN17" s="94"/>
      <c r="IO17" s="94"/>
      <c r="IP17" s="94"/>
      <c r="IQ17" s="94"/>
      <c r="IR17" s="94"/>
      <c r="IS17" s="94"/>
      <c r="IT17" s="94"/>
      <c r="IU17" s="94"/>
      <c r="IV17" s="94"/>
    </row>
    <row r="18" spans="1:256" s="1" customFormat="1" ht="29.1" customHeight="1" x14ac:dyDescent="0.25">
      <c r="A18" s="63"/>
      <c r="B18" s="154"/>
      <c r="C18" s="155"/>
      <c r="D18" s="155"/>
      <c r="E18" s="155"/>
      <c r="F18" s="522"/>
      <c r="G18" s="820"/>
      <c r="H18" s="826"/>
      <c r="I18" s="826"/>
      <c r="J18" s="826"/>
      <c r="K18" s="500"/>
      <c r="L18" s="846" t="s">
        <v>149</v>
      </c>
      <c r="M18" s="847"/>
      <c r="N18" s="848"/>
      <c r="O18" s="849" t="s">
        <v>150</v>
      </c>
      <c r="P18" s="850"/>
      <c r="Q18" s="850"/>
      <c r="R18" s="850"/>
      <c r="S18" s="850"/>
      <c r="T18" s="850"/>
      <c r="U18" s="850"/>
      <c r="V18" s="850"/>
      <c r="W18" s="851"/>
      <c r="X18" s="511"/>
      <c r="Y18" s="512"/>
      <c r="Z18" s="512"/>
      <c r="AA18" s="512"/>
      <c r="AB18" s="73"/>
      <c r="AG18" s="8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94"/>
      <c r="FX18" s="94"/>
      <c r="FY18" s="94"/>
      <c r="FZ18" s="94"/>
      <c r="GA18" s="94"/>
      <c r="GB18" s="94"/>
      <c r="GC18" s="94"/>
      <c r="GD18" s="94"/>
      <c r="GE18" s="94"/>
      <c r="GF18" s="94"/>
      <c r="GG18" s="94"/>
      <c r="GH18" s="94"/>
      <c r="GI18" s="94"/>
      <c r="GJ18" s="94"/>
      <c r="GK18" s="94"/>
      <c r="GL18" s="94"/>
      <c r="GM18" s="94"/>
      <c r="GN18" s="94"/>
      <c r="GO18" s="94"/>
      <c r="GP18" s="94"/>
      <c r="GQ18" s="94"/>
      <c r="GR18" s="94"/>
      <c r="GS18" s="94"/>
      <c r="GT18" s="94"/>
      <c r="GU18" s="94"/>
      <c r="GV18" s="94"/>
      <c r="GW18" s="94"/>
      <c r="GX18" s="94"/>
      <c r="GY18" s="94"/>
      <c r="GZ18" s="94"/>
      <c r="HA18" s="94"/>
      <c r="HB18" s="94"/>
      <c r="HC18" s="94"/>
      <c r="HD18" s="94"/>
      <c r="HE18" s="94"/>
      <c r="HF18" s="94"/>
      <c r="HG18" s="94"/>
      <c r="HH18" s="94"/>
      <c r="HI18" s="94"/>
      <c r="HJ18" s="94"/>
      <c r="HK18" s="94"/>
      <c r="HL18" s="94"/>
      <c r="HM18" s="94"/>
      <c r="HN18" s="94"/>
      <c r="HO18" s="94"/>
      <c r="HP18" s="94"/>
      <c r="HQ18" s="94"/>
      <c r="HR18" s="94"/>
      <c r="HS18" s="94"/>
      <c r="HT18" s="94"/>
      <c r="HU18" s="94"/>
      <c r="HV18" s="94"/>
      <c r="HW18" s="94"/>
      <c r="HX18" s="94"/>
      <c r="HY18" s="94"/>
      <c r="HZ18" s="94"/>
      <c r="IA18" s="94"/>
      <c r="IB18" s="94"/>
      <c r="IC18" s="94"/>
      <c r="ID18" s="94"/>
      <c r="IE18" s="94"/>
      <c r="IF18" s="94"/>
      <c r="IG18" s="94"/>
      <c r="IH18" s="94"/>
      <c r="II18" s="94"/>
      <c r="IJ18" s="94"/>
      <c r="IK18" s="94"/>
      <c r="IL18" s="94"/>
      <c r="IM18" s="94"/>
      <c r="IN18" s="94"/>
      <c r="IO18" s="94"/>
      <c r="IP18" s="94"/>
      <c r="IQ18" s="94"/>
      <c r="IR18" s="94"/>
      <c r="IS18" s="94"/>
      <c r="IT18" s="94"/>
      <c r="IU18" s="94"/>
      <c r="IV18" s="94"/>
    </row>
    <row r="19" spans="1:256" s="9" customFormat="1" ht="16.350000000000001" customHeight="1" x14ac:dyDescent="0.3">
      <c r="A19" s="63" t="e">
        <f>A12-A14</f>
        <v>#VALUE!</v>
      </c>
      <c r="B19" s="523"/>
      <c r="C19" s="524" t="s">
        <v>152</v>
      </c>
      <c r="D19" s="524" t="s">
        <v>152</v>
      </c>
      <c r="E19" s="524" t="s">
        <v>152</v>
      </c>
      <c r="F19" s="525"/>
      <c r="G19" s="524" t="s">
        <v>152</v>
      </c>
      <c r="H19" s="526"/>
      <c r="I19" s="526"/>
      <c r="J19" s="527"/>
      <c r="K19" s="47"/>
      <c r="L19" s="528"/>
      <c r="M19" s="528"/>
      <c r="N19" s="530"/>
      <c r="O19" s="532"/>
      <c r="P19" s="533"/>
      <c r="Q19" s="534"/>
      <c r="R19" s="532"/>
      <c r="S19" s="533"/>
      <c r="T19" s="534"/>
      <c r="U19" s="532"/>
      <c r="V19" s="533"/>
      <c r="W19" s="535"/>
      <c r="X19" s="43">
        <f>SUM($X$23:$X$246)</f>
        <v>0</v>
      </c>
      <c r="Y19" s="37">
        <f>SUM($Y$23:$Y$246)</f>
        <v>0</v>
      </c>
      <c r="Z19" s="37">
        <f>SUM($Z$23:$Z$246)</f>
        <v>0</v>
      </c>
      <c r="AA19" s="37">
        <f>SUM($AA$23:$AA$246)</f>
        <v>0</v>
      </c>
      <c r="AB19" s="9" t="s">
        <v>47</v>
      </c>
      <c r="AG19" s="8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6" customFormat="1" ht="16.350000000000001" customHeight="1" thickBot="1" x14ac:dyDescent="0.35">
      <c r="A20" s="64"/>
      <c r="B20" s="852" t="s">
        <v>11</v>
      </c>
      <c r="C20" s="853" t="s">
        <v>153</v>
      </c>
      <c r="D20" s="854" t="s">
        <v>154</v>
      </c>
      <c r="E20" s="856" t="s">
        <v>156</v>
      </c>
      <c r="F20" s="858"/>
      <c r="G20" s="860" t="s">
        <v>155</v>
      </c>
      <c r="H20" s="868" t="s">
        <v>19</v>
      </c>
      <c r="I20" s="868" t="s">
        <v>33</v>
      </c>
      <c r="J20" s="868" t="s">
        <v>20</v>
      </c>
      <c r="K20" s="232"/>
      <c r="L20" s="529" t="s">
        <v>145</v>
      </c>
      <c r="M20" s="529" t="s">
        <v>146</v>
      </c>
      <c r="N20" s="531" t="s">
        <v>147</v>
      </c>
      <c r="O20" s="834" t="s">
        <v>145</v>
      </c>
      <c r="P20" s="835"/>
      <c r="Q20" s="836"/>
      <c r="R20" s="834" t="s">
        <v>146</v>
      </c>
      <c r="S20" s="835"/>
      <c r="T20" s="836"/>
      <c r="U20" s="834" t="s">
        <v>147</v>
      </c>
      <c r="V20" s="835"/>
      <c r="W20" s="837"/>
      <c r="X20" s="862" t="s">
        <v>27</v>
      </c>
      <c r="Y20" s="864" t="s">
        <v>28</v>
      </c>
      <c r="Z20" s="864" t="s">
        <v>29</v>
      </c>
      <c r="AA20" s="866" t="s">
        <v>30</v>
      </c>
      <c r="AB20" s="73" t="str">
        <f>IF(L11&gt;AB17,"Yes","No")</f>
        <v>No</v>
      </c>
      <c r="AG20" s="8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95"/>
      <c r="FX20" s="95"/>
      <c r="FY20" s="95"/>
      <c r="FZ20" s="95"/>
      <c r="GA20" s="95"/>
      <c r="GB20" s="95"/>
      <c r="GC20" s="95"/>
      <c r="GD20" s="95"/>
      <c r="GE20" s="95"/>
      <c r="GF20" s="95"/>
      <c r="GG20" s="95"/>
      <c r="GH20" s="95"/>
      <c r="GI20" s="95"/>
      <c r="GJ20" s="95"/>
      <c r="GK20" s="95"/>
      <c r="GL20" s="95"/>
      <c r="GM20" s="95"/>
      <c r="GN20" s="95"/>
      <c r="GO20" s="95"/>
      <c r="GP20" s="95"/>
      <c r="GQ20" s="95"/>
      <c r="GR20" s="95"/>
      <c r="GS20" s="95"/>
      <c r="GT20" s="95"/>
      <c r="GU20" s="95"/>
      <c r="GV20" s="95"/>
      <c r="GW20" s="95"/>
      <c r="GX20" s="95"/>
      <c r="GY20" s="95"/>
      <c r="GZ20" s="95"/>
      <c r="HA20" s="95"/>
      <c r="HB20" s="95"/>
      <c r="HC20" s="95"/>
      <c r="HD20" s="95"/>
      <c r="HE20" s="95"/>
      <c r="HF20" s="95"/>
      <c r="HG20" s="95"/>
      <c r="HH20" s="95"/>
      <c r="HI20" s="95"/>
      <c r="HJ20" s="95"/>
      <c r="HK20" s="95"/>
      <c r="HL20" s="95"/>
      <c r="HM20" s="95"/>
      <c r="HN20" s="95"/>
      <c r="HO20" s="95"/>
      <c r="HP20" s="95"/>
      <c r="HQ20" s="95"/>
      <c r="HR20" s="95"/>
      <c r="HS20" s="95"/>
      <c r="HT20" s="95"/>
      <c r="HU20" s="95"/>
      <c r="HV20" s="95"/>
      <c r="HW20" s="95"/>
      <c r="HX20" s="95"/>
      <c r="HY20" s="95"/>
      <c r="HZ20" s="95"/>
      <c r="IA20" s="95"/>
      <c r="IB20" s="95"/>
      <c r="IC20" s="95"/>
      <c r="ID20" s="95"/>
      <c r="IE20" s="95"/>
      <c r="IF20" s="95"/>
      <c r="IG20" s="95"/>
      <c r="IH20" s="95"/>
      <c r="II20" s="95"/>
      <c r="IJ20" s="95"/>
      <c r="IK20" s="95"/>
      <c r="IL20" s="95"/>
      <c r="IM20" s="95"/>
      <c r="IN20" s="95"/>
      <c r="IO20" s="95"/>
      <c r="IP20" s="95"/>
      <c r="IQ20" s="95"/>
      <c r="IR20" s="95"/>
      <c r="IS20" s="95"/>
      <c r="IT20" s="95"/>
      <c r="IU20" s="95"/>
      <c r="IV20" s="95"/>
    </row>
    <row r="21" spans="1:256" s="6" customFormat="1" ht="66.599999999999994" customHeight="1" x14ac:dyDescent="0.25">
      <c r="A21" s="63" t="s">
        <v>46</v>
      </c>
      <c r="B21" s="852"/>
      <c r="C21" s="853"/>
      <c r="D21" s="855"/>
      <c r="E21" s="871"/>
      <c r="F21" s="859"/>
      <c r="G21" s="861"/>
      <c r="H21" s="869"/>
      <c r="I21" s="869"/>
      <c r="J21" s="870"/>
      <c r="K21" s="233"/>
      <c r="L21" s="195" t="s">
        <v>21</v>
      </c>
      <c r="M21" s="195" t="s">
        <v>22</v>
      </c>
      <c r="N21" s="515" t="s">
        <v>23</v>
      </c>
      <c r="O21" s="196" t="s">
        <v>13</v>
      </c>
      <c r="P21" s="197" t="s">
        <v>24</v>
      </c>
      <c r="Q21" s="198" t="s">
        <v>15</v>
      </c>
      <c r="R21" s="196" t="s">
        <v>13</v>
      </c>
      <c r="S21" s="197" t="s">
        <v>25</v>
      </c>
      <c r="T21" s="199" t="s">
        <v>15</v>
      </c>
      <c r="U21" s="200" t="s">
        <v>13</v>
      </c>
      <c r="V21" s="197" t="s">
        <v>26</v>
      </c>
      <c r="W21" s="201" t="s">
        <v>15</v>
      </c>
      <c r="X21" s="863"/>
      <c r="Y21" s="865"/>
      <c r="Z21" s="865"/>
      <c r="AA21" s="867"/>
      <c r="AG21" s="8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row>
    <row r="22" spans="1:256" s="9" customFormat="1" ht="16.350000000000001" customHeight="1" thickBot="1" x14ac:dyDescent="0.35">
      <c r="A22" s="63">
        <f>A15-A17</f>
        <v>0</v>
      </c>
      <c r="B22" s="676"/>
      <c r="C22" s="677"/>
      <c r="D22" s="678"/>
      <c r="E22" s="668" t="s">
        <v>164</v>
      </c>
      <c r="F22" s="679"/>
      <c r="G22" s="418">
        <f>SUM($G23:$G247)</f>
        <v>0</v>
      </c>
      <c r="H22" s="680">
        <f>SUM($H23:$H247)</f>
        <v>0</v>
      </c>
      <c r="I22" s="680">
        <f>SUM($I23:$I247)</f>
        <v>0</v>
      </c>
      <c r="J22" s="681">
        <f>SUM(J23:J247)</f>
        <v>0</v>
      </c>
      <c r="K22" s="682"/>
      <c r="L22" s="419" t="str">
        <f>IF( $AB$20="No","",SUM($Y23:$Y246)/SUM($X23:$X246)*0.9)</f>
        <v/>
      </c>
      <c r="M22" s="419" t="str">
        <f>IF( $AB$20="No","",SUM($Z23:$Z246)/SUM($X23:$X246)*0.9)</f>
        <v/>
      </c>
      <c r="N22" s="683" t="str">
        <f>IF( $AB$20="No","",SUM($X23:$X246)/SUM($AA23:$AA246)*1.1)</f>
        <v/>
      </c>
      <c r="O22" s="684"/>
      <c r="P22" s="420" t="e">
        <f>IF( $J$5="","",AVERAGE(P23:P246))</f>
        <v>#DIV/0!</v>
      </c>
      <c r="Q22" s="685"/>
      <c r="R22" s="686"/>
      <c r="S22" s="686" t="e">
        <f>IF($J$5="","",AVERAGE(S23:S246))</f>
        <v>#DIV/0!</v>
      </c>
      <c r="T22" s="685"/>
      <c r="U22" s="686"/>
      <c r="V22" s="420" t="e">
        <f>IF($J$5="","",AVERAGE(V23:V246))</f>
        <v>#DIV/0!</v>
      </c>
      <c r="W22" s="687"/>
      <c r="X22" s="43">
        <f>SUM($X$23:$X$246)</f>
        <v>0</v>
      </c>
      <c r="Y22" s="37">
        <f>SUM($Y$23:$Y$246)</f>
        <v>0</v>
      </c>
      <c r="Z22" s="37">
        <f>SUM($Z$23:$Z$246)</f>
        <v>0</v>
      </c>
      <c r="AA22" s="37">
        <f>SUM($AA$23:$AA$246)</f>
        <v>0</v>
      </c>
      <c r="AB22" s="9" t="s">
        <v>47</v>
      </c>
      <c r="AG22" s="8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7" customFormat="1" ht="17.25" customHeight="1" x14ac:dyDescent="0.25">
      <c r="B23" s="132">
        <v>1</v>
      </c>
      <c r="C23" s="323"/>
      <c r="D23" s="669"/>
      <c r="E23" s="323"/>
      <c r="F23" s="671"/>
      <c r="G23" s="707"/>
      <c r="H23" s="672"/>
      <c r="I23" s="672"/>
      <c r="J23" s="707"/>
      <c r="K23" s="88"/>
      <c r="L23" s="126" t="str">
        <f>IF($Y$22=0,"",IF($AB23="Empty","",IF($H23="","",IF($G23="","",IF($H23/$G23&gt;=$L$22,"yes","NC")))))</f>
        <v/>
      </c>
      <c r="M23" s="126" t="str">
        <f>IF($Z$22=0,"",IF($AB23="Empty","",IF($I23="","",IF($I23="","",IF($I23/$G23&gt;=$M$22,"yes","NC")))))</f>
        <v/>
      </c>
      <c r="N23" s="673" t="str">
        <f>IF($AA$22=0,"",IF($AB23="Empty","",IF($J23="","",IF($J23="","",IF($G23/$J23&lt;=$N$22,"yes","NC")))))</f>
        <v/>
      </c>
      <c r="O23" s="674" t="str">
        <f t="shared" ref="O23:O86" si="0">IF($AB$20="Yes","",IF($AB23="Empty","",IF($P$17="","",IF(OR($P23&lt;$O$17,$P23&gt;$Q$17),"NC","yes"))))</f>
        <v/>
      </c>
      <c r="P23" s="128" t="str">
        <f>IF($AB$20="Yes","",IF($AB23="Empty","",$H23/$G23))</f>
        <v/>
      </c>
      <c r="Q23" s="129" t="str">
        <f t="shared" ref="Q23:Q86" si="1">IF($AB$20="Yes","",IF($AB23="Empty","",IF(O23="yes",($P23/$P$17),IF(OR($P23&lt;$O$17,$P23&gt;$Q$17),($P23/$P$17)))))</f>
        <v/>
      </c>
      <c r="R23" s="130" t="str">
        <f t="shared" ref="R23:R86" si="2">IF($AB$20="Yes","",IF($AB23="Empty","",IF($S$17="","",IF(OR($S23&lt;$R$17,$S23&gt;$T$17),"NC","yes"))))</f>
        <v/>
      </c>
      <c r="S23" s="128" t="str">
        <f>IF($AB$20="Yes","",IF($AB23="Empty","",$I23/$G23))</f>
        <v/>
      </c>
      <c r="T23" s="129" t="str">
        <f t="shared" ref="T23:T86" si="3">IF($AB$20="Yes","",IF($AB23="Empty","",IF(R23="yes",($S23/$S$17),IF(OR($S23&gt;$R$17,$S23&lt;$T$17),($S23/$S$17)))))</f>
        <v/>
      </c>
      <c r="U23" s="130" t="str">
        <f t="shared" ref="U23:U86" si="4">IF($AB$20="Yes","",IF($AB23="Empty","",IF($V$17="","",IF(OR($V23&lt;$U$17,V23&gt;$W$17),"NC","yes"))))</f>
        <v/>
      </c>
      <c r="V23" s="128" t="str">
        <f>IF($AB$20="Yes","",IF($AB23="Empty","",$G23/$J23))</f>
        <v/>
      </c>
      <c r="W23" s="675" t="str">
        <f t="shared" ref="W23:W86" si="5">IF($AB$20="Yes","",IF($AB23="Empty","",IF(U23="yes",(V23/V$17),IF(OR(V23&lt;$U$17,V23&gt;W$17),(V23/V$17)))))</f>
        <v/>
      </c>
      <c r="X23" s="44" t="str">
        <f>IF($AC23="empty","",IF($AB23="Empty",$G23,""))</f>
        <v/>
      </c>
      <c r="Y23" s="44" t="str">
        <f>IF($AC23="empty","",IF($AB23="Empty",$H23,""))</f>
        <v/>
      </c>
      <c r="Z23" s="44" t="str">
        <f>IF($AC23="empty","",IF($AB23="Empty",$I23,""))</f>
        <v/>
      </c>
      <c r="AA23" s="77" t="str">
        <f>IF($AC23="empty","",IF($AB23="Empty",$J23,""))</f>
        <v/>
      </c>
      <c r="AB23" s="7" t="str">
        <f t="shared" ref="AB23:AB86" si="6">IF(E23&lt;&gt;"y","Empty","Data")</f>
        <v>Empty</v>
      </c>
      <c r="AC23" s="7" t="str">
        <f t="shared" ref="AC23:AC86" si="7">IF(D23="","empty","data")</f>
        <v>empty</v>
      </c>
      <c r="AG23" s="86" t="s">
        <v>35</v>
      </c>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row>
    <row r="24" spans="1:256" s="7" customFormat="1" ht="17.25" customHeight="1" x14ac:dyDescent="0.25">
      <c r="B24" s="134">
        <v>2</v>
      </c>
      <c r="C24" s="65"/>
      <c r="D24" s="104"/>
      <c r="E24" s="65"/>
      <c r="F24" s="174"/>
      <c r="G24" s="708"/>
      <c r="H24" s="116"/>
      <c r="I24" s="116"/>
      <c r="J24" s="708"/>
      <c r="K24" s="88"/>
      <c r="L24" s="38" t="str">
        <f t="shared" ref="L24:L87" si="8">IF($Y$22=0,"",IF($AB24="Empty","",IF($H24="","",IF($G24="","",IF($H24/$G24&gt;=$L$22,"yes","NC")))))</f>
        <v/>
      </c>
      <c r="M24" s="38" t="str">
        <f t="shared" ref="M24:M87" si="9">IF($Z$22=0,"",IF($AB24="Empty","",IF($I24="","",IF($I24="","",IF($I24/$G24&gt;=$M$22,"yes","NC")))))</f>
        <v/>
      </c>
      <c r="N24" s="516" t="str">
        <f t="shared" ref="N24:N87" si="10">IF($AA$22=0,"",IF($AB24="Empty","",IF($J24="","",IF($J24="","",IF($G24/$J24&lt;=$N$22,"yes","NC")))))</f>
        <v/>
      </c>
      <c r="O24" s="514" t="str">
        <f t="shared" si="0"/>
        <v/>
      </c>
      <c r="P24" s="40" t="str">
        <f t="shared" ref="P24:P87" si="11">IF($AB$20="Yes","",IF($AB24="Empty","",$H24/$G24))</f>
        <v/>
      </c>
      <c r="Q24" s="74" t="str">
        <f t="shared" si="1"/>
        <v/>
      </c>
      <c r="R24" s="45" t="str">
        <f t="shared" si="2"/>
        <v/>
      </c>
      <c r="S24" s="40" t="str">
        <f t="shared" ref="S24:S87" si="12">IF($AB$20="Yes","",IF($AB24="Empty","",$I24/$G24))</f>
        <v/>
      </c>
      <c r="T24" s="74" t="str">
        <f t="shared" si="3"/>
        <v/>
      </c>
      <c r="U24" s="45" t="str">
        <f t="shared" si="4"/>
        <v/>
      </c>
      <c r="V24" s="40" t="str">
        <f t="shared" ref="V24:V87" si="13">IF($AB$20="Yes","",IF($AB24="Empty","",$G24/$J24))</f>
        <v/>
      </c>
      <c r="W24" s="133" t="str">
        <f t="shared" si="5"/>
        <v/>
      </c>
      <c r="X24" s="44" t="str">
        <f t="shared" ref="X24:X87" si="14">IF($AC24="empty","",IF($AB24="Empty",$G24,""))</f>
        <v/>
      </c>
      <c r="Y24" s="44" t="str">
        <f t="shared" ref="Y24:Y87" si="15">IF($AC24="empty","",IF($AB24="Empty",$H24,""))</f>
        <v/>
      </c>
      <c r="Z24" s="44" t="str">
        <f t="shared" ref="Z24:Z87" si="16">IF($AC24="empty","",IF($AB24="Empty",$I24,""))</f>
        <v/>
      </c>
      <c r="AA24" s="77" t="str">
        <f t="shared" ref="AA24:AA87" si="17">IF($AC24="empty","",IF($AB24="Empty",$J24,""))</f>
        <v/>
      </c>
      <c r="AB24" s="7" t="str">
        <f t="shared" si="6"/>
        <v>Empty</v>
      </c>
      <c r="AC24" s="7" t="str">
        <f t="shared" si="7"/>
        <v>empty</v>
      </c>
      <c r="AG24" s="87" t="s">
        <v>36</v>
      </c>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row>
    <row r="25" spans="1:256" s="7" customFormat="1" ht="17.25" customHeight="1" x14ac:dyDescent="0.25">
      <c r="B25" s="134">
        <v>3</v>
      </c>
      <c r="C25" s="65"/>
      <c r="D25" s="104"/>
      <c r="E25" s="65"/>
      <c r="F25" s="174"/>
      <c r="G25" s="708"/>
      <c r="H25" s="116"/>
      <c r="I25" s="116"/>
      <c r="J25" s="708"/>
      <c r="K25" s="88"/>
      <c r="L25" s="38" t="str">
        <f t="shared" si="8"/>
        <v/>
      </c>
      <c r="M25" s="38" t="str">
        <f t="shared" si="9"/>
        <v/>
      </c>
      <c r="N25" s="516" t="str">
        <f t="shared" si="10"/>
        <v/>
      </c>
      <c r="O25" s="514" t="str">
        <f t="shared" si="0"/>
        <v/>
      </c>
      <c r="P25" s="40" t="str">
        <f t="shared" si="11"/>
        <v/>
      </c>
      <c r="Q25" s="74" t="str">
        <f t="shared" si="1"/>
        <v/>
      </c>
      <c r="R25" s="45" t="str">
        <f t="shared" si="2"/>
        <v/>
      </c>
      <c r="S25" s="40" t="str">
        <f t="shared" si="12"/>
        <v/>
      </c>
      <c r="T25" s="74" t="str">
        <f t="shared" si="3"/>
        <v/>
      </c>
      <c r="U25" s="45" t="str">
        <f t="shared" si="4"/>
        <v/>
      </c>
      <c r="V25" s="40" t="str">
        <f t="shared" si="13"/>
        <v/>
      </c>
      <c r="W25" s="133" t="str">
        <f t="shared" si="5"/>
        <v/>
      </c>
      <c r="X25" s="44" t="str">
        <f t="shared" si="14"/>
        <v/>
      </c>
      <c r="Y25" s="44" t="str">
        <f t="shared" si="15"/>
        <v/>
      </c>
      <c r="Z25" s="44" t="str">
        <f t="shared" si="16"/>
        <v/>
      </c>
      <c r="AA25" s="77" t="str">
        <f t="shared" si="17"/>
        <v/>
      </c>
      <c r="AB25" s="7" t="str">
        <f t="shared" si="6"/>
        <v>Empty</v>
      </c>
      <c r="AC25" s="7" t="str">
        <f t="shared" si="7"/>
        <v>empty</v>
      </c>
      <c r="AG25" s="87" t="s">
        <v>37</v>
      </c>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97"/>
      <c r="CW25" s="97"/>
      <c r="CX25" s="97"/>
      <c r="CY25" s="97"/>
      <c r="CZ25" s="97"/>
      <c r="DA25" s="97"/>
      <c r="DB25" s="97"/>
      <c r="DC25" s="97"/>
      <c r="DD25" s="97"/>
      <c r="DE25" s="97"/>
      <c r="DF25" s="97"/>
      <c r="DG25" s="97"/>
      <c r="DH25" s="97"/>
      <c r="DI25" s="97"/>
      <c r="DJ25" s="97"/>
      <c r="DK25" s="97"/>
      <c r="DL25" s="97"/>
      <c r="DM25" s="97"/>
      <c r="DN25" s="97"/>
      <c r="DO25" s="97"/>
      <c r="DP25" s="97"/>
      <c r="DQ25" s="97"/>
      <c r="DR25" s="97"/>
      <c r="DS25" s="97"/>
      <c r="DT25" s="97"/>
      <c r="DU25" s="97"/>
      <c r="DV25" s="97"/>
      <c r="DW25" s="97"/>
      <c r="DX25" s="97"/>
      <c r="DY25" s="97"/>
      <c r="DZ25" s="97"/>
      <c r="EA25" s="97"/>
      <c r="EB25" s="97"/>
      <c r="EC25" s="97"/>
      <c r="ED25" s="97"/>
      <c r="EE25" s="97"/>
      <c r="EF25" s="97"/>
      <c r="EG25" s="97"/>
      <c r="EH25" s="97"/>
      <c r="EI25" s="97"/>
      <c r="EJ25" s="97"/>
      <c r="EK25" s="97"/>
      <c r="EL25" s="97"/>
      <c r="EM25" s="97"/>
      <c r="EN25" s="97"/>
      <c r="EO25" s="97"/>
      <c r="EP25" s="97"/>
      <c r="EQ25" s="97"/>
      <c r="ER25" s="97"/>
      <c r="ES25" s="97"/>
      <c r="ET25" s="97"/>
      <c r="EU25" s="97"/>
      <c r="EV25" s="97"/>
      <c r="EW25" s="97"/>
      <c r="EX25" s="97"/>
      <c r="EY25" s="97"/>
      <c r="EZ25" s="97"/>
      <c r="FA25" s="97"/>
      <c r="FB25" s="97"/>
      <c r="FC25" s="97"/>
      <c r="FD25" s="97"/>
      <c r="FE25" s="97"/>
      <c r="FF25" s="97"/>
      <c r="FG25" s="97"/>
      <c r="FH25" s="97"/>
      <c r="FI25" s="97"/>
      <c r="FJ25" s="97"/>
      <c r="FK25" s="97"/>
      <c r="FL25" s="97"/>
      <c r="FM25" s="97"/>
      <c r="FN25" s="97"/>
      <c r="FO25" s="97"/>
      <c r="FP25" s="97"/>
      <c r="FQ25" s="97"/>
      <c r="FR25" s="97"/>
      <c r="FS25" s="97"/>
      <c r="FT25" s="97"/>
      <c r="FU25" s="97"/>
      <c r="FV25" s="97"/>
      <c r="FW25" s="97"/>
      <c r="FX25" s="97"/>
      <c r="FY25" s="97"/>
      <c r="FZ25" s="97"/>
      <c r="GA25" s="97"/>
      <c r="GB25" s="97"/>
      <c r="GC25" s="97"/>
      <c r="GD25" s="97"/>
      <c r="GE25" s="97"/>
      <c r="GF25" s="97"/>
      <c r="GG25" s="97"/>
      <c r="GH25" s="97"/>
      <c r="GI25" s="97"/>
      <c r="GJ25" s="97"/>
      <c r="GK25" s="97"/>
      <c r="GL25" s="97"/>
      <c r="GM25" s="97"/>
      <c r="GN25" s="97"/>
      <c r="GO25" s="97"/>
      <c r="GP25" s="97"/>
      <c r="GQ25" s="97"/>
      <c r="GR25" s="97"/>
      <c r="GS25" s="97"/>
      <c r="GT25" s="97"/>
      <c r="GU25" s="97"/>
      <c r="GV25" s="97"/>
      <c r="GW25" s="97"/>
      <c r="GX25" s="97"/>
      <c r="GY25" s="97"/>
      <c r="GZ25" s="97"/>
      <c r="HA25" s="97"/>
      <c r="HB25" s="97"/>
      <c r="HC25" s="97"/>
      <c r="HD25" s="97"/>
      <c r="HE25" s="97"/>
      <c r="HF25" s="97"/>
      <c r="HG25" s="97"/>
      <c r="HH25" s="97"/>
      <c r="HI25" s="97"/>
      <c r="HJ25" s="97"/>
      <c r="HK25" s="97"/>
      <c r="HL25" s="97"/>
      <c r="HM25" s="97"/>
      <c r="HN25" s="97"/>
      <c r="HO25" s="97"/>
      <c r="HP25" s="97"/>
      <c r="HQ25" s="97"/>
      <c r="HR25" s="97"/>
      <c r="HS25" s="97"/>
      <c r="HT25" s="97"/>
      <c r="HU25" s="97"/>
      <c r="HV25" s="97"/>
      <c r="HW25" s="97"/>
      <c r="HX25" s="97"/>
      <c r="HY25" s="97"/>
      <c r="HZ25" s="97"/>
      <c r="IA25" s="97"/>
      <c r="IB25" s="97"/>
      <c r="IC25" s="97"/>
      <c r="ID25" s="97"/>
      <c r="IE25" s="97"/>
      <c r="IF25" s="97"/>
      <c r="IG25" s="97"/>
      <c r="IH25" s="97"/>
      <c r="II25" s="97"/>
      <c r="IJ25" s="97"/>
      <c r="IK25" s="97"/>
      <c r="IL25" s="97"/>
      <c r="IM25" s="97"/>
      <c r="IN25" s="97"/>
      <c r="IO25" s="97"/>
      <c r="IP25" s="97"/>
      <c r="IQ25" s="97"/>
      <c r="IR25" s="97"/>
      <c r="IS25" s="97"/>
      <c r="IT25" s="97"/>
      <c r="IU25" s="97"/>
      <c r="IV25" s="97"/>
    </row>
    <row r="26" spans="1:256" s="7" customFormat="1" ht="17.25" customHeight="1" x14ac:dyDescent="0.25">
      <c r="B26" s="134">
        <v>4</v>
      </c>
      <c r="C26" s="65"/>
      <c r="D26" s="104"/>
      <c r="E26" s="65"/>
      <c r="F26" s="174"/>
      <c r="G26" s="708"/>
      <c r="H26" s="116"/>
      <c r="I26" s="116"/>
      <c r="J26" s="708"/>
      <c r="K26" s="88"/>
      <c r="L26" s="38" t="str">
        <f t="shared" si="8"/>
        <v/>
      </c>
      <c r="M26" s="38" t="str">
        <f t="shared" si="9"/>
        <v/>
      </c>
      <c r="N26" s="516" t="str">
        <f t="shared" si="10"/>
        <v/>
      </c>
      <c r="O26" s="514" t="str">
        <f t="shared" si="0"/>
        <v/>
      </c>
      <c r="P26" s="40" t="str">
        <f t="shared" si="11"/>
        <v/>
      </c>
      <c r="Q26" s="74" t="str">
        <f t="shared" si="1"/>
        <v/>
      </c>
      <c r="R26" s="45" t="str">
        <f t="shared" si="2"/>
        <v/>
      </c>
      <c r="S26" s="40" t="str">
        <f t="shared" si="12"/>
        <v/>
      </c>
      <c r="T26" s="74" t="str">
        <f t="shared" si="3"/>
        <v/>
      </c>
      <c r="U26" s="45" t="str">
        <f t="shared" si="4"/>
        <v/>
      </c>
      <c r="V26" s="40" t="str">
        <f t="shared" si="13"/>
        <v/>
      </c>
      <c r="W26" s="133" t="str">
        <f t="shared" si="5"/>
        <v/>
      </c>
      <c r="X26" s="44" t="str">
        <f t="shared" si="14"/>
        <v/>
      </c>
      <c r="Y26" s="44" t="str">
        <f t="shared" si="15"/>
        <v/>
      </c>
      <c r="Z26" s="44" t="str">
        <f t="shared" si="16"/>
        <v/>
      </c>
      <c r="AA26" s="77" t="str">
        <f t="shared" si="17"/>
        <v/>
      </c>
      <c r="AB26" s="7" t="str">
        <f t="shared" si="6"/>
        <v>Empty</v>
      </c>
      <c r="AC26" s="7" t="str">
        <f t="shared" si="7"/>
        <v>empty</v>
      </c>
      <c r="AG26" s="87" t="s">
        <v>39</v>
      </c>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97"/>
      <c r="CV26" s="97"/>
      <c r="CW26" s="97"/>
      <c r="CX26" s="97"/>
      <c r="CY26" s="97"/>
      <c r="CZ26" s="97"/>
      <c r="DA26" s="97"/>
      <c r="DB26" s="97"/>
      <c r="DC26" s="97"/>
      <c r="DD26" s="97"/>
      <c r="DE26" s="97"/>
      <c r="DF26" s="97"/>
      <c r="DG26" s="97"/>
      <c r="DH26" s="97"/>
      <c r="DI26" s="97"/>
      <c r="DJ26" s="97"/>
      <c r="DK26" s="97"/>
      <c r="DL26" s="97"/>
      <c r="DM26" s="97"/>
      <c r="DN26" s="97"/>
      <c r="DO26" s="97"/>
      <c r="DP26" s="97"/>
      <c r="DQ26" s="97"/>
      <c r="DR26" s="97"/>
      <c r="DS26" s="97"/>
      <c r="DT26" s="97"/>
      <c r="DU26" s="97"/>
      <c r="DV26" s="97"/>
      <c r="DW26" s="97"/>
      <c r="DX26" s="97"/>
      <c r="DY26" s="97"/>
      <c r="DZ26" s="97"/>
      <c r="EA26" s="97"/>
      <c r="EB26" s="97"/>
      <c r="EC26" s="97"/>
      <c r="ED26" s="97"/>
      <c r="EE26" s="97"/>
      <c r="EF26" s="97"/>
      <c r="EG26" s="97"/>
      <c r="EH26" s="97"/>
      <c r="EI26" s="97"/>
      <c r="EJ26" s="97"/>
      <c r="EK26" s="97"/>
      <c r="EL26" s="97"/>
      <c r="EM26" s="97"/>
      <c r="EN26" s="97"/>
      <c r="EO26" s="97"/>
      <c r="EP26" s="97"/>
      <c r="EQ26" s="97"/>
      <c r="ER26" s="97"/>
      <c r="ES26" s="97"/>
      <c r="ET26" s="97"/>
      <c r="EU26" s="97"/>
      <c r="EV26" s="97"/>
      <c r="EW26" s="97"/>
      <c r="EX26" s="97"/>
      <c r="EY26" s="97"/>
      <c r="EZ26" s="97"/>
      <c r="FA26" s="97"/>
      <c r="FB26" s="97"/>
      <c r="FC26" s="97"/>
      <c r="FD26" s="97"/>
      <c r="FE26" s="97"/>
      <c r="FF26" s="97"/>
      <c r="FG26" s="97"/>
      <c r="FH26" s="97"/>
      <c r="FI26" s="97"/>
      <c r="FJ26" s="97"/>
      <c r="FK26" s="97"/>
      <c r="FL26" s="97"/>
      <c r="FM26" s="97"/>
      <c r="FN26" s="97"/>
      <c r="FO26" s="97"/>
      <c r="FP26" s="97"/>
      <c r="FQ26" s="97"/>
      <c r="FR26" s="97"/>
      <c r="FS26" s="97"/>
      <c r="FT26" s="97"/>
      <c r="FU26" s="97"/>
      <c r="FV26" s="97"/>
      <c r="FW26" s="97"/>
      <c r="FX26" s="97"/>
      <c r="FY26" s="97"/>
      <c r="FZ26" s="97"/>
      <c r="GA26" s="97"/>
      <c r="GB26" s="97"/>
      <c r="GC26" s="97"/>
      <c r="GD26" s="97"/>
      <c r="GE26" s="97"/>
      <c r="GF26" s="97"/>
      <c r="GG26" s="97"/>
      <c r="GH26" s="97"/>
      <c r="GI26" s="97"/>
      <c r="GJ26" s="97"/>
      <c r="GK26" s="97"/>
      <c r="GL26" s="97"/>
      <c r="GM26" s="97"/>
      <c r="GN26" s="97"/>
      <c r="GO26" s="97"/>
      <c r="GP26" s="97"/>
      <c r="GQ26" s="97"/>
      <c r="GR26" s="97"/>
      <c r="GS26" s="97"/>
      <c r="GT26" s="97"/>
      <c r="GU26" s="97"/>
      <c r="GV26" s="97"/>
      <c r="GW26" s="97"/>
      <c r="GX26" s="97"/>
      <c r="GY26" s="97"/>
      <c r="GZ26" s="97"/>
      <c r="HA26" s="97"/>
      <c r="HB26" s="97"/>
      <c r="HC26" s="97"/>
      <c r="HD26" s="97"/>
      <c r="HE26" s="97"/>
      <c r="HF26" s="97"/>
      <c r="HG26" s="97"/>
      <c r="HH26" s="97"/>
      <c r="HI26" s="97"/>
      <c r="HJ26" s="97"/>
      <c r="HK26" s="97"/>
      <c r="HL26" s="97"/>
      <c r="HM26" s="97"/>
      <c r="HN26" s="97"/>
      <c r="HO26" s="97"/>
      <c r="HP26" s="97"/>
      <c r="HQ26" s="97"/>
      <c r="HR26" s="97"/>
      <c r="HS26" s="97"/>
      <c r="HT26" s="97"/>
      <c r="HU26" s="97"/>
      <c r="HV26" s="97"/>
      <c r="HW26" s="97"/>
      <c r="HX26" s="97"/>
      <c r="HY26" s="97"/>
      <c r="HZ26" s="97"/>
      <c r="IA26" s="97"/>
      <c r="IB26" s="97"/>
      <c r="IC26" s="97"/>
      <c r="ID26" s="97"/>
      <c r="IE26" s="97"/>
      <c r="IF26" s="97"/>
      <c r="IG26" s="97"/>
      <c r="IH26" s="97"/>
      <c r="II26" s="97"/>
      <c r="IJ26" s="97"/>
      <c r="IK26" s="97"/>
      <c r="IL26" s="97"/>
      <c r="IM26" s="97"/>
      <c r="IN26" s="97"/>
      <c r="IO26" s="97"/>
      <c r="IP26" s="97"/>
      <c r="IQ26" s="97"/>
      <c r="IR26" s="97"/>
      <c r="IS26" s="97"/>
      <c r="IT26" s="97"/>
      <c r="IU26" s="97"/>
      <c r="IV26" s="97"/>
    </row>
    <row r="27" spans="1:256" s="5" customFormat="1" ht="17.25" customHeight="1" x14ac:dyDescent="0.25">
      <c r="B27" s="134">
        <v>5</v>
      </c>
      <c r="C27" s="65"/>
      <c r="D27" s="104"/>
      <c r="E27" s="65"/>
      <c r="F27" s="174"/>
      <c r="G27" s="708"/>
      <c r="H27" s="116"/>
      <c r="I27" s="116"/>
      <c r="J27" s="708"/>
      <c r="K27" s="88"/>
      <c r="L27" s="38" t="str">
        <f t="shared" si="8"/>
        <v/>
      </c>
      <c r="M27" s="38" t="str">
        <f t="shared" si="9"/>
        <v/>
      </c>
      <c r="N27" s="516" t="str">
        <f t="shared" si="10"/>
        <v/>
      </c>
      <c r="O27" s="514" t="str">
        <f t="shared" si="0"/>
        <v/>
      </c>
      <c r="P27" s="40" t="str">
        <f t="shared" si="11"/>
        <v/>
      </c>
      <c r="Q27" s="74" t="str">
        <f t="shared" si="1"/>
        <v/>
      </c>
      <c r="R27" s="45" t="str">
        <f t="shared" si="2"/>
        <v/>
      </c>
      <c r="S27" s="40" t="str">
        <f t="shared" si="12"/>
        <v/>
      </c>
      <c r="T27" s="74" t="str">
        <f t="shared" si="3"/>
        <v/>
      </c>
      <c r="U27" s="45" t="str">
        <f t="shared" si="4"/>
        <v/>
      </c>
      <c r="V27" s="40" t="str">
        <f t="shared" si="13"/>
        <v/>
      </c>
      <c r="W27" s="133" t="str">
        <f t="shared" si="5"/>
        <v/>
      </c>
      <c r="X27" s="44" t="str">
        <f t="shared" si="14"/>
        <v/>
      </c>
      <c r="Y27" s="44" t="str">
        <f t="shared" si="15"/>
        <v/>
      </c>
      <c r="Z27" s="44" t="str">
        <f t="shared" si="16"/>
        <v/>
      </c>
      <c r="AA27" s="78" t="str">
        <f t="shared" si="17"/>
        <v/>
      </c>
      <c r="AB27" s="7" t="str">
        <f t="shared" si="6"/>
        <v>Empty</v>
      </c>
      <c r="AC27" s="7" t="str">
        <f t="shared" si="7"/>
        <v>empty</v>
      </c>
      <c r="AG27" s="87" t="s">
        <v>38</v>
      </c>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c r="EF27" s="97"/>
      <c r="EG27" s="97"/>
      <c r="EH27" s="97"/>
      <c r="EI27" s="97"/>
      <c r="EJ27" s="97"/>
      <c r="EK27" s="97"/>
      <c r="EL27" s="97"/>
      <c r="EM27" s="97"/>
      <c r="EN27" s="97"/>
      <c r="EO27" s="97"/>
      <c r="EP27" s="97"/>
      <c r="EQ27" s="97"/>
      <c r="ER27" s="97"/>
      <c r="ES27" s="97"/>
      <c r="ET27" s="97"/>
      <c r="EU27" s="97"/>
      <c r="EV27" s="97"/>
      <c r="EW27" s="97"/>
      <c r="EX27" s="97"/>
      <c r="EY27" s="97"/>
      <c r="EZ27" s="97"/>
      <c r="FA27" s="97"/>
      <c r="FB27" s="97"/>
      <c r="FC27" s="97"/>
      <c r="FD27" s="97"/>
      <c r="FE27" s="97"/>
      <c r="FF27" s="97"/>
      <c r="FG27" s="97"/>
      <c r="FH27" s="97"/>
      <c r="FI27" s="97"/>
      <c r="FJ27" s="97"/>
      <c r="FK27" s="97"/>
      <c r="FL27" s="97"/>
      <c r="FM27" s="97"/>
      <c r="FN27" s="97"/>
      <c r="FO27" s="97"/>
      <c r="FP27" s="97"/>
      <c r="FQ27" s="97"/>
      <c r="FR27" s="97"/>
      <c r="FS27" s="97"/>
      <c r="FT27" s="97"/>
      <c r="FU27" s="97"/>
      <c r="FV27" s="97"/>
      <c r="FW27" s="98"/>
      <c r="FX27" s="98"/>
      <c r="FY27" s="98"/>
      <c r="FZ27" s="98"/>
      <c r="GA27" s="98"/>
      <c r="GB27" s="98"/>
      <c r="GC27" s="98"/>
      <c r="GD27" s="98"/>
      <c r="GE27" s="98"/>
      <c r="GF27" s="98"/>
      <c r="GG27" s="98"/>
      <c r="GH27" s="98"/>
      <c r="GI27" s="98"/>
      <c r="GJ27" s="98"/>
      <c r="GK27" s="98"/>
      <c r="GL27" s="98"/>
      <c r="GM27" s="98"/>
      <c r="GN27" s="98"/>
      <c r="GO27" s="98"/>
      <c r="GP27" s="98"/>
      <c r="GQ27" s="98"/>
      <c r="GR27" s="98"/>
      <c r="GS27" s="98"/>
      <c r="GT27" s="98"/>
      <c r="GU27" s="98"/>
      <c r="GV27" s="98"/>
      <c r="GW27" s="98"/>
      <c r="GX27" s="98"/>
      <c r="GY27" s="98"/>
      <c r="GZ27" s="98"/>
      <c r="HA27" s="98"/>
      <c r="HB27" s="98"/>
      <c r="HC27" s="98"/>
      <c r="HD27" s="98"/>
      <c r="HE27" s="98"/>
      <c r="HF27" s="98"/>
      <c r="HG27" s="98"/>
      <c r="HH27" s="98"/>
      <c r="HI27" s="98"/>
      <c r="HJ27" s="98"/>
      <c r="HK27" s="98"/>
      <c r="HL27" s="98"/>
      <c r="HM27" s="98"/>
      <c r="HN27" s="98"/>
      <c r="HO27" s="98"/>
      <c r="HP27" s="98"/>
      <c r="HQ27" s="98"/>
      <c r="HR27" s="98"/>
      <c r="HS27" s="98"/>
      <c r="HT27" s="98"/>
      <c r="HU27" s="98"/>
      <c r="HV27" s="98"/>
      <c r="HW27" s="98"/>
      <c r="HX27" s="98"/>
      <c r="HY27" s="98"/>
      <c r="HZ27" s="98"/>
      <c r="IA27" s="98"/>
      <c r="IB27" s="98"/>
      <c r="IC27" s="98"/>
      <c r="ID27" s="98"/>
      <c r="IE27" s="98"/>
      <c r="IF27" s="98"/>
      <c r="IG27" s="98"/>
      <c r="IH27" s="98"/>
      <c r="II27" s="98"/>
      <c r="IJ27" s="98"/>
      <c r="IK27" s="98"/>
      <c r="IL27" s="98"/>
      <c r="IM27" s="98"/>
      <c r="IN27" s="98"/>
      <c r="IO27" s="98"/>
      <c r="IP27" s="98"/>
      <c r="IQ27" s="98"/>
      <c r="IR27" s="98"/>
      <c r="IS27" s="98"/>
      <c r="IT27" s="98"/>
      <c r="IU27" s="98"/>
      <c r="IV27" s="98"/>
    </row>
    <row r="28" spans="1:256" s="5" customFormat="1" ht="17.25" customHeight="1" x14ac:dyDescent="0.25">
      <c r="B28" s="134">
        <v>6</v>
      </c>
      <c r="C28" s="65"/>
      <c r="D28" s="104"/>
      <c r="E28" s="65"/>
      <c r="F28" s="174"/>
      <c r="G28" s="708"/>
      <c r="H28" s="116"/>
      <c r="I28" s="116"/>
      <c r="J28" s="708"/>
      <c r="K28" s="88"/>
      <c r="L28" s="38" t="str">
        <f t="shared" si="8"/>
        <v/>
      </c>
      <c r="M28" s="38" t="str">
        <f t="shared" si="9"/>
        <v/>
      </c>
      <c r="N28" s="516" t="str">
        <f t="shared" si="10"/>
        <v/>
      </c>
      <c r="O28" s="514" t="str">
        <f t="shared" si="0"/>
        <v/>
      </c>
      <c r="P28" s="40" t="str">
        <f t="shared" si="11"/>
        <v/>
      </c>
      <c r="Q28" s="74" t="str">
        <f t="shared" si="1"/>
        <v/>
      </c>
      <c r="R28" s="45" t="str">
        <f t="shared" si="2"/>
        <v/>
      </c>
      <c r="S28" s="40" t="str">
        <f t="shared" si="12"/>
        <v/>
      </c>
      <c r="T28" s="74" t="str">
        <f t="shared" si="3"/>
        <v/>
      </c>
      <c r="U28" s="45" t="str">
        <f t="shared" si="4"/>
        <v/>
      </c>
      <c r="V28" s="40" t="str">
        <f t="shared" si="13"/>
        <v/>
      </c>
      <c r="W28" s="133" t="str">
        <f t="shared" si="5"/>
        <v/>
      </c>
      <c r="X28" s="44" t="str">
        <f t="shared" si="14"/>
        <v/>
      </c>
      <c r="Y28" s="44" t="str">
        <f t="shared" si="15"/>
        <v/>
      </c>
      <c r="Z28" s="44" t="str">
        <f t="shared" si="16"/>
        <v/>
      </c>
      <c r="AA28" s="78" t="str">
        <f t="shared" si="17"/>
        <v/>
      </c>
      <c r="AB28" s="7" t="str">
        <f t="shared" si="6"/>
        <v>Empty</v>
      </c>
      <c r="AC28" s="7" t="str">
        <f t="shared" si="7"/>
        <v>empty</v>
      </c>
      <c r="AG28" s="87" t="s">
        <v>40</v>
      </c>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8"/>
      <c r="FX28" s="98"/>
      <c r="FY28" s="98"/>
      <c r="FZ28" s="98"/>
      <c r="GA28" s="98"/>
      <c r="GB28" s="98"/>
      <c r="GC28" s="98"/>
      <c r="GD28" s="98"/>
      <c r="GE28" s="98"/>
      <c r="GF28" s="98"/>
      <c r="GG28" s="98"/>
      <c r="GH28" s="98"/>
      <c r="GI28" s="98"/>
      <c r="GJ28" s="98"/>
      <c r="GK28" s="98"/>
      <c r="GL28" s="98"/>
      <c r="GM28" s="98"/>
      <c r="GN28" s="98"/>
      <c r="GO28" s="98"/>
      <c r="GP28" s="98"/>
      <c r="GQ28" s="98"/>
      <c r="GR28" s="98"/>
      <c r="GS28" s="98"/>
      <c r="GT28" s="98"/>
      <c r="GU28" s="98"/>
      <c r="GV28" s="98"/>
      <c r="GW28" s="98"/>
      <c r="GX28" s="98"/>
      <c r="GY28" s="98"/>
      <c r="GZ28" s="98"/>
      <c r="HA28" s="98"/>
      <c r="HB28" s="98"/>
      <c r="HC28" s="98"/>
      <c r="HD28" s="98"/>
      <c r="HE28" s="98"/>
      <c r="HF28" s="98"/>
      <c r="HG28" s="98"/>
      <c r="HH28" s="98"/>
      <c r="HI28" s="98"/>
      <c r="HJ28" s="98"/>
      <c r="HK28" s="98"/>
      <c r="HL28" s="98"/>
      <c r="HM28" s="98"/>
      <c r="HN28" s="98"/>
      <c r="HO28" s="98"/>
      <c r="HP28" s="98"/>
      <c r="HQ28" s="98"/>
      <c r="HR28" s="98"/>
      <c r="HS28" s="98"/>
      <c r="HT28" s="98"/>
      <c r="HU28" s="98"/>
      <c r="HV28" s="98"/>
      <c r="HW28" s="98"/>
      <c r="HX28" s="98"/>
      <c r="HY28" s="98"/>
      <c r="HZ28" s="98"/>
      <c r="IA28" s="98"/>
      <c r="IB28" s="98"/>
      <c r="IC28" s="98"/>
      <c r="ID28" s="98"/>
      <c r="IE28" s="98"/>
      <c r="IF28" s="98"/>
      <c r="IG28" s="98"/>
      <c r="IH28" s="98"/>
      <c r="II28" s="98"/>
      <c r="IJ28" s="98"/>
      <c r="IK28" s="98"/>
      <c r="IL28" s="98"/>
      <c r="IM28" s="98"/>
      <c r="IN28" s="98"/>
      <c r="IO28" s="98"/>
      <c r="IP28" s="98"/>
      <c r="IQ28" s="98"/>
      <c r="IR28" s="98"/>
      <c r="IS28" s="98"/>
      <c r="IT28" s="98"/>
      <c r="IU28" s="98"/>
      <c r="IV28" s="98"/>
    </row>
    <row r="29" spans="1:256" s="5" customFormat="1" ht="17.25" customHeight="1" x14ac:dyDescent="0.25">
      <c r="B29" s="134">
        <v>7</v>
      </c>
      <c r="C29" s="65"/>
      <c r="D29" s="104"/>
      <c r="E29" s="65"/>
      <c r="F29" s="174"/>
      <c r="G29" s="708"/>
      <c r="H29" s="116"/>
      <c r="I29" s="116"/>
      <c r="J29" s="708"/>
      <c r="K29" s="88"/>
      <c r="L29" s="38" t="str">
        <f t="shared" si="8"/>
        <v/>
      </c>
      <c r="M29" s="38" t="str">
        <f t="shared" si="9"/>
        <v/>
      </c>
      <c r="N29" s="516" t="str">
        <f t="shared" si="10"/>
        <v/>
      </c>
      <c r="O29" s="514" t="str">
        <f t="shared" si="0"/>
        <v/>
      </c>
      <c r="P29" s="40" t="str">
        <f t="shared" si="11"/>
        <v/>
      </c>
      <c r="Q29" s="74" t="str">
        <f t="shared" si="1"/>
        <v/>
      </c>
      <c r="R29" s="45" t="str">
        <f t="shared" si="2"/>
        <v/>
      </c>
      <c r="S29" s="40" t="str">
        <f t="shared" si="12"/>
        <v/>
      </c>
      <c r="T29" s="74" t="str">
        <f t="shared" si="3"/>
        <v/>
      </c>
      <c r="U29" s="45" t="str">
        <f t="shared" si="4"/>
        <v/>
      </c>
      <c r="V29" s="40" t="str">
        <f t="shared" si="13"/>
        <v/>
      </c>
      <c r="W29" s="133" t="str">
        <f t="shared" si="5"/>
        <v/>
      </c>
      <c r="X29" s="44" t="str">
        <f t="shared" si="14"/>
        <v/>
      </c>
      <c r="Y29" s="44" t="str">
        <f t="shared" si="15"/>
        <v/>
      </c>
      <c r="Z29" s="44" t="str">
        <f t="shared" si="16"/>
        <v/>
      </c>
      <c r="AA29" s="78" t="str">
        <f t="shared" si="17"/>
        <v/>
      </c>
      <c r="AB29" s="7" t="str">
        <f t="shared" si="6"/>
        <v>Empty</v>
      </c>
      <c r="AC29" s="7" t="str">
        <f t="shared" si="7"/>
        <v>empty</v>
      </c>
      <c r="AG29" s="87" t="s">
        <v>41</v>
      </c>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c r="FO29" s="97"/>
      <c r="FP29" s="97"/>
      <c r="FQ29" s="97"/>
      <c r="FR29" s="97"/>
      <c r="FS29" s="97"/>
      <c r="FT29" s="97"/>
      <c r="FU29" s="97"/>
      <c r="FV29" s="97"/>
      <c r="FW29" s="98"/>
      <c r="FX29" s="98"/>
      <c r="FY29" s="98"/>
      <c r="FZ29" s="98"/>
      <c r="GA29" s="98"/>
      <c r="GB29" s="98"/>
      <c r="GC29" s="98"/>
      <c r="GD29" s="98"/>
      <c r="GE29" s="98"/>
      <c r="GF29" s="98"/>
      <c r="GG29" s="98"/>
      <c r="GH29" s="98"/>
      <c r="GI29" s="98"/>
      <c r="GJ29" s="98"/>
      <c r="GK29" s="98"/>
      <c r="GL29" s="98"/>
      <c r="GM29" s="98"/>
      <c r="GN29" s="98"/>
      <c r="GO29" s="98"/>
      <c r="GP29" s="98"/>
      <c r="GQ29" s="98"/>
      <c r="GR29" s="98"/>
      <c r="GS29" s="98"/>
      <c r="GT29" s="98"/>
      <c r="GU29" s="98"/>
      <c r="GV29" s="98"/>
      <c r="GW29" s="98"/>
      <c r="GX29" s="98"/>
      <c r="GY29" s="98"/>
      <c r="GZ29" s="98"/>
      <c r="HA29" s="98"/>
      <c r="HB29" s="98"/>
      <c r="HC29" s="98"/>
      <c r="HD29" s="98"/>
      <c r="HE29" s="98"/>
      <c r="HF29" s="98"/>
      <c r="HG29" s="98"/>
      <c r="HH29" s="98"/>
      <c r="HI29" s="98"/>
      <c r="HJ29" s="98"/>
      <c r="HK29" s="98"/>
      <c r="HL29" s="98"/>
      <c r="HM29" s="98"/>
      <c r="HN29" s="98"/>
      <c r="HO29" s="98"/>
      <c r="HP29" s="98"/>
      <c r="HQ29" s="98"/>
      <c r="HR29" s="98"/>
      <c r="HS29" s="98"/>
      <c r="HT29" s="98"/>
      <c r="HU29" s="98"/>
      <c r="HV29" s="98"/>
      <c r="HW29" s="98"/>
      <c r="HX29" s="98"/>
      <c r="HY29" s="98"/>
      <c r="HZ29" s="98"/>
      <c r="IA29" s="98"/>
      <c r="IB29" s="98"/>
      <c r="IC29" s="98"/>
      <c r="ID29" s="98"/>
      <c r="IE29" s="98"/>
      <c r="IF29" s="98"/>
      <c r="IG29" s="98"/>
      <c r="IH29" s="98"/>
      <c r="II29" s="98"/>
      <c r="IJ29" s="98"/>
      <c r="IK29" s="98"/>
      <c r="IL29" s="98"/>
      <c r="IM29" s="98"/>
      <c r="IN29" s="98"/>
      <c r="IO29" s="98"/>
      <c r="IP29" s="98"/>
      <c r="IQ29" s="98"/>
      <c r="IR29" s="98"/>
      <c r="IS29" s="98"/>
      <c r="IT29" s="98"/>
      <c r="IU29" s="98"/>
      <c r="IV29" s="98"/>
    </row>
    <row r="30" spans="1:256" s="5" customFormat="1" ht="17.25" customHeight="1" x14ac:dyDescent="0.25">
      <c r="B30" s="134">
        <v>8</v>
      </c>
      <c r="C30" s="65"/>
      <c r="D30" s="104"/>
      <c r="E30" s="65"/>
      <c r="F30" s="174"/>
      <c r="G30" s="708"/>
      <c r="H30" s="116"/>
      <c r="I30" s="116"/>
      <c r="J30" s="708"/>
      <c r="K30" s="88"/>
      <c r="L30" s="38" t="str">
        <f t="shared" si="8"/>
        <v/>
      </c>
      <c r="M30" s="38" t="str">
        <f t="shared" si="9"/>
        <v/>
      </c>
      <c r="N30" s="516" t="str">
        <f t="shared" si="10"/>
        <v/>
      </c>
      <c r="O30" s="514" t="str">
        <f t="shared" si="0"/>
        <v/>
      </c>
      <c r="P30" s="40" t="str">
        <f t="shared" si="11"/>
        <v/>
      </c>
      <c r="Q30" s="74" t="str">
        <f t="shared" si="1"/>
        <v/>
      </c>
      <c r="R30" s="45" t="str">
        <f t="shared" si="2"/>
        <v/>
      </c>
      <c r="S30" s="40" t="str">
        <f t="shared" si="12"/>
        <v/>
      </c>
      <c r="T30" s="74" t="str">
        <f t="shared" si="3"/>
        <v/>
      </c>
      <c r="U30" s="45" t="str">
        <f t="shared" si="4"/>
        <v/>
      </c>
      <c r="V30" s="40" t="str">
        <f t="shared" si="13"/>
        <v/>
      </c>
      <c r="W30" s="133" t="str">
        <f t="shared" si="5"/>
        <v/>
      </c>
      <c r="X30" s="44" t="str">
        <f t="shared" si="14"/>
        <v/>
      </c>
      <c r="Y30" s="44" t="str">
        <f t="shared" si="15"/>
        <v/>
      </c>
      <c r="Z30" s="44" t="str">
        <f t="shared" si="16"/>
        <v/>
      </c>
      <c r="AA30" s="78" t="str">
        <f t="shared" si="17"/>
        <v/>
      </c>
      <c r="AB30" s="7" t="str">
        <f t="shared" si="6"/>
        <v>Empty</v>
      </c>
      <c r="AC30" s="7" t="str">
        <f t="shared" si="7"/>
        <v>empty</v>
      </c>
      <c r="AG30" s="87" t="s">
        <v>42</v>
      </c>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c r="BG30" s="97"/>
      <c r="BH30" s="97"/>
      <c r="BI30" s="97"/>
      <c r="BJ30" s="97"/>
      <c r="BK30" s="97"/>
      <c r="BL30" s="97"/>
      <c r="BM30" s="97"/>
      <c r="BN30" s="97"/>
      <c r="BO30" s="97"/>
      <c r="BP30" s="97"/>
      <c r="BQ30" s="97"/>
      <c r="BR30" s="97"/>
      <c r="BS30" s="97"/>
      <c r="BT30" s="97"/>
      <c r="BU30" s="97"/>
      <c r="BV30" s="97"/>
      <c r="BW30" s="97"/>
      <c r="BX30" s="97"/>
      <c r="BY30" s="97"/>
      <c r="BZ30" s="97"/>
      <c r="CA30" s="97"/>
      <c r="CB30" s="97"/>
      <c r="CC30" s="97"/>
      <c r="CD30" s="97"/>
      <c r="CE30" s="97"/>
      <c r="CF30" s="97"/>
      <c r="CG30" s="97"/>
      <c r="CH30" s="97"/>
      <c r="CI30" s="97"/>
      <c r="CJ30" s="97"/>
      <c r="CK30" s="97"/>
      <c r="CL30" s="97"/>
      <c r="CM30" s="97"/>
      <c r="CN30" s="97"/>
      <c r="CO30" s="97"/>
      <c r="CP30" s="97"/>
      <c r="CQ30" s="97"/>
      <c r="CR30" s="97"/>
      <c r="CS30" s="97"/>
      <c r="CT30" s="97"/>
      <c r="CU30" s="97"/>
      <c r="CV30" s="97"/>
      <c r="CW30" s="97"/>
      <c r="CX30" s="97"/>
      <c r="CY30" s="97"/>
      <c r="CZ30" s="97"/>
      <c r="DA30" s="97"/>
      <c r="DB30" s="97"/>
      <c r="DC30" s="97"/>
      <c r="DD30" s="97"/>
      <c r="DE30" s="97"/>
      <c r="DF30" s="97"/>
      <c r="DG30" s="97"/>
      <c r="DH30" s="97"/>
      <c r="DI30" s="97"/>
      <c r="DJ30" s="97"/>
      <c r="DK30" s="97"/>
      <c r="DL30" s="97"/>
      <c r="DM30" s="97"/>
      <c r="DN30" s="97"/>
      <c r="DO30" s="97"/>
      <c r="DP30" s="97"/>
      <c r="DQ30" s="97"/>
      <c r="DR30" s="97"/>
      <c r="DS30" s="97"/>
      <c r="DT30" s="97"/>
      <c r="DU30" s="97"/>
      <c r="DV30" s="97"/>
      <c r="DW30" s="97"/>
      <c r="DX30" s="97"/>
      <c r="DY30" s="97"/>
      <c r="DZ30" s="97"/>
      <c r="EA30" s="97"/>
      <c r="EB30" s="97"/>
      <c r="EC30" s="97"/>
      <c r="ED30" s="97"/>
      <c r="EE30" s="97"/>
      <c r="EF30" s="97"/>
      <c r="EG30" s="97"/>
      <c r="EH30" s="97"/>
      <c r="EI30" s="97"/>
      <c r="EJ30" s="97"/>
      <c r="EK30" s="97"/>
      <c r="EL30" s="97"/>
      <c r="EM30" s="97"/>
      <c r="EN30" s="97"/>
      <c r="EO30" s="97"/>
      <c r="EP30" s="97"/>
      <c r="EQ30" s="97"/>
      <c r="ER30" s="97"/>
      <c r="ES30" s="97"/>
      <c r="ET30" s="97"/>
      <c r="EU30" s="97"/>
      <c r="EV30" s="97"/>
      <c r="EW30" s="97"/>
      <c r="EX30" s="97"/>
      <c r="EY30" s="97"/>
      <c r="EZ30" s="97"/>
      <c r="FA30" s="97"/>
      <c r="FB30" s="97"/>
      <c r="FC30" s="97"/>
      <c r="FD30" s="97"/>
      <c r="FE30" s="97"/>
      <c r="FF30" s="97"/>
      <c r="FG30" s="97"/>
      <c r="FH30" s="97"/>
      <c r="FI30" s="97"/>
      <c r="FJ30" s="97"/>
      <c r="FK30" s="97"/>
      <c r="FL30" s="97"/>
      <c r="FM30" s="97"/>
      <c r="FN30" s="97"/>
      <c r="FO30" s="97"/>
      <c r="FP30" s="97"/>
      <c r="FQ30" s="97"/>
      <c r="FR30" s="97"/>
      <c r="FS30" s="97"/>
      <c r="FT30" s="97"/>
      <c r="FU30" s="97"/>
      <c r="FV30" s="97"/>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row>
    <row r="31" spans="1:256" s="5" customFormat="1" ht="17.25" customHeight="1" x14ac:dyDescent="0.25">
      <c r="B31" s="134">
        <v>9</v>
      </c>
      <c r="C31" s="65"/>
      <c r="D31" s="104"/>
      <c r="E31" s="65"/>
      <c r="F31" s="174"/>
      <c r="G31" s="708"/>
      <c r="H31" s="116"/>
      <c r="I31" s="116"/>
      <c r="J31" s="708"/>
      <c r="K31" s="88"/>
      <c r="L31" s="38" t="str">
        <f t="shared" si="8"/>
        <v/>
      </c>
      <c r="M31" s="38" t="str">
        <f t="shared" si="9"/>
        <v/>
      </c>
      <c r="N31" s="516" t="str">
        <f t="shared" si="10"/>
        <v/>
      </c>
      <c r="O31" s="514" t="str">
        <f t="shared" si="0"/>
        <v/>
      </c>
      <c r="P31" s="40" t="str">
        <f t="shared" si="11"/>
        <v/>
      </c>
      <c r="Q31" s="74" t="str">
        <f t="shared" si="1"/>
        <v/>
      </c>
      <c r="R31" s="45" t="str">
        <f t="shared" si="2"/>
        <v/>
      </c>
      <c r="S31" s="40" t="str">
        <f t="shared" si="12"/>
        <v/>
      </c>
      <c r="T31" s="74" t="str">
        <f t="shared" si="3"/>
        <v/>
      </c>
      <c r="U31" s="45" t="str">
        <f t="shared" si="4"/>
        <v/>
      </c>
      <c r="V31" s="40" t="str">
        <f t="shared" si="13"/>
        <v/>
      </c>
      <c r="W31" s="133" t="str">
        <f t="shared" si="5"/>
        <v/>
      </c>
      <c r="X31" s="44" t="str">
        <f t="shared" si="14"/>
        <v/>
      </c>
      <c r="Y31" s="44" t="str">
        <f t="shared" si="15"/>
        <v/>
      </c>
      <c r="Z31" s="44" t="str">
        <f t="shared" si="16"/>
        <v/>
      </c>
      <c r="AA31" s="78" t="str">
        <f t="shared" si="17"/>
        <v/>
      </c>
      <c r="AB31" s="7" t="str">
        <f t="shared" si="6"/>
        <v>Empty</v>
      </c>
      <c r="AC31" s="7" t="str">
        <f t="shared" si="7"/>
        <v>empty</v>
      </c>
      <c r="AG31" s="87" t="s">
        <v>43</v>
      </c>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8"/>
      <c r="FX31" s="98"/>
      <c r="FY31" s="98"/>
      <c r="FZ31" s="98"/>
      <c r="GA31" s="98"/>
      <c r="GB31" s="98"/>
      <c r="GC31" s="98"/>
      <c r="GD31" s="98"/>
      <c r="GE31" s="98"/>
      <c r="GF31" s="98"/>
      <c r="GG31" s="98"/>
      <c r="GH31" s="98"/>
      <c r="GI31" s="98"/>
      <c r="GJ31" s="98"/>
      <c r="GK31" s="98"/>
      <c r="GL31" s="98"/>
      <c r="GM31" s="98"/>
      <c r="GN31" s="98"/>
      <c r="GO31" s="98"/>
      <c r="GP31" s="98"/>
      <c r="GQ31" s="98"/>
      <c r="GR31" s="98"/>
      <c r="GS31" s="98"/>
      <c r="GT31" s="98"/>
      <c r="GU31" s="98"/>
      <c r="GV31" s="98"/>
      <c r="GW31" s="98"/>
      <c r="GX31" s="98"/>
      <c r="GY31" s="98"/>
      <c r="GZ31" s="98"/>
      <c r="HA31" s="98"/>
      <c r="HB31" s="98"/>
      <c r="HC31" s="98"/>
      <c r="HD31" s="98"/>
      <c r="HE31" s="98"/>
      <c r="HF31" s="98"/>
      <c r="HG31" s="98"/>
      <c r="HH31" s="98"/>
      <c r="HI31" s="98"/>
      <c r="HJ31" s="98"/>
      <c r="HK31" s="98"/>
      <c r="HL31" s="98"/>
      <c r="HM31" s="98"/>
      <c r="HN31" s="98"/>
      <c r="HO31" s="98"/>
      <c r="HP31" s="98"/>
      <c r="HQ31" s="98"/>
      <c r="HR31" s="98"/>
      <c r="HS31" s="98"/>
      <c r="HT31" s="98"/>
      <c r="HU31" s="98"/>
      <c r="HV31" s="98"/>
      <c r="HW31" s="98"/>
      <c r="HX31" s="98"/>
      <c r="HY31" s="98"/>
      <c r="HZ31" s="98"/>
      <c r="IA31" s="98"/>
      <c r="IB31" s="98"/>
      <c r="IC31" s="98"/>
      <c r="ID31" s="98"/>
      <c r="IE31" s="98"/>
      <c r="IF31" s="98"/>
      <c r="IG31" s="98"/>
      <c r="IH31" s="98"/>
      <c r="II31" s="98"/>
      <c r="IJ31" s="98"/>
      <c r="IK31" s="98"/>
      <c r="IL31" s="98"/>
      <c r="IM31" s="98"/>
      <c r="IN31" s="98"/>
      <c r="IO31" s="98"/>
      <c r="IP31" s="98"/>
      <c r="IQ31" s="98"/>
      <c r="IR31" s="98"/>
      <c r="IS31" s="98"/>
      <c r="IT31" s="98"/>
      <c r="IU31" s="98"/>
      <c r="IV31" s="98"/>
    </row>
    <row r="32" spans="1:256" s="5" customFormat="1" ht="17.25" customHeight="1" x14ac:dyDescent="0.25">
      <c r="B32" s="134">
        <v>10</v>
      </c>
      <c r="C32" s="65"/>
      <c r="D32" s="104"/>
      <c r="E32" s="65"/>
      <c r="F32" s="174"/>
      <c r="G32" s="708"/>
      <c r="H32" s="116"/>
      <c r="I32" s="116"/>
      <c r="J32" s="708"/>
      <c r="K32" s="88"/>
      <c r="L32" s="38" t="str">
        <f t="shared" si="8"/>
        <v/>
      </c>
      <c r="M32" s="38" t="str">
        <f t="shared" si="9"/>
        <v/>
      </c>
      <c r="N32" s="516" t="str">
        <f t="shared" si="10"/>
        <v/>
      </c>
      <c r="O32" s="514" t="str">
        <f t="shared" si="0"/>
        <v/>
      </c>
      <c r="P32" s="40" t="str">
        <f t="shared" si="11"/>
        <v/>
      </c>
      <c r="Q32" s="74" t="str">
        <f t="shared" si="1"/>
        <v/>
      </c>
      <c r="R32" s="45" t="str">
        <f t="shared" si="2"/>
        <v/>
      </c>
      <c r="S32" s="40" t="str">
        <f t="shared" si="12"/>
        <v/>
      </c>
      <c r="T32" s="74" t="str">
        <f t="shared" si="3"/>
        <v/>
      </c>
      <c r="U32" s="45" t="str">
        <f t="shared" si="4"/>
        <v/>
      </c>
      <c r="V32" s="40" t="str">
        <f t="shared" si="13"/>
        <v/>
      </c>
      <c r="W32" s="133" t="str">
        <f t="shared" si="5"/>
        <v/>
      </c>
      <c r="X32" s="44" t="str">
        <f t="shared" si="14"/>
        <v/>
      </c>
      <c r="Y32" s="44" t="str">
        <f t="shared" si="15"/>
        <v/>
      </c>
      <c r="Z32" s="44" t="str">
        <f t="shared" si="16"/>
        <v/>
      </c>
      <c r="AA32" s="78" t="str">
        <f t="shared" si="17"/>
        <v/>
      </c>
      <c r="AB32" s="7" t="str">
        <f t="shared" si="6"/>
        <v>Empty</v>
      </c>
      <c r="AC32" s="7" t="str">
        <f t="shared" si="7"/>
        <v>empty</v>
      </c>
      <c r="AG32" s="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8"/>
      <c r="FX32" s="98"/>
      <c r="FY32" s="98"/>
      <c r="FZ32" s="98"/>
      <c r="GA32" s="98"/>
      <c r="GB32" s="98"/>
      <c r="GC32" s="98"/>
      <c r="GD32" s="98"/>
      <c r="GE32" s="98"/>
      <c r="GF32" s="98"/>
      <c r="GG32" s="98"/>
      <c r="GH32" s="98"/>
      <c r="GI32" s="98"/>
      <c r="GJ32" s="98"/>
      <c r="GK32" s="98"/>
      <c r="GL32" s="98"/>
      <c r="GM32" s="98"/>
      <c r="GN32" s="98"/>
      <c r="GO32" s="98"/>
      <c r="GP32" s="98"/>
      <c r="GQ32" s="98"/>
      <c r="GR32" s="98"/>
      <c r="GS32" s="98"/>
      <c r="GT32" s="98"/>
      <c r="GU32" s="98"/>
      <c r="GV32" s="98"/>
      <c r="GW32" s="98"/>
      <c r="GX32" s="98"/>
      <c r="GY32" s="98"/>
      <c r="GZ32" s="98"/>
      <c r="HA32" s="98"/>
      <c r="HB32" s="98"/>
      <c r="HC32" s="98"/>
      <c r="HD32" s="98"/>
      <c r="HE32" s="98"/>
      <c r="HF32" s="98"/>
      <c r="HG32" s="98"/>
      <c r="HH32" s="98"/>
      <c r="HI32" s="98"/>
      <c r="HJ32" s="98"/>
      <c r="HK32" s="98"/>
      <c r="HL32" s="98"/>
      <c r="HM32" s="98"/>
      <c r="HN32" s="98"/>
      <c r="HO32" s="98"/>
      <c r="HP32" s="98"/>
      <c r="HQ32" s="98"/>
      <c r="HR32" s="98"/>
      <c r="HS32" s="98"/>
      <c r="HT32" s="98"/>
      <c r="HU32" s="98"/>
      <c r="HV32" s="98"/>
      <c r="HW32" s="98"/>
      <c r="HX32" s="98"/>
      <c r="HY32" s="98"/>
      <c r="HZ32" s="98"/>
      <c r="IA32" s="98"/>
      <c r="IB32" s="98"/>
      <c r="IC32" s="98"/>
      <c r="ID32" s="98"/>
      <c r="IE32" s="98"/>
      <c r="IF32" s="98"/>
      <c r="IG32" s="98"/>
      <c r="IH32" s="98"/>
      <c r="II32" s="98"/>
      <c r="IJ32" s="98"/>
      <c r="IK32" s="98"/>
      <c r="IL32" s="98"/>
      <c r="IM32" s="98"/>
      <c r="IN32" s="98"/>
      <c r="IO32" s="98"/>
      <c r="IP32" s="98"/>
      <c r="IQ32" s="98"/>
      <c r="IR32" s="98"/>
      <c r="IS32" s="98"/>
      <c r="IT32" s="98"/>
      <c r="IU32" s="98"/>
      <c r="IV32" s="98"/>
    </row>
    <row r="33" spans="1:256" s="5" customFormat="1" ht="17.25" customHeight="1" x14ac:dyDescent="0.25">
      <c r="B33" s="134">
        <v>11</v>
      </c>
      <c r="C33" s="65"/>
      <c r="D33" s="104"/>
      <c r="E33" s="65"/>
      <c r="F33" s="174"/>
      <c r="G33" s="708"/>
      <c r="H33" s="116"/>
      <c r="I33" s="116"/>
      <c r="J33" s="708"/>
      <c r="K33" s="88"/>
      <c r="L33" s="38" t="str">
        <f t="shared" si="8"/>
        <v/>
      </c>
      <c r="M33" s="38" t="str">
        <f t="shared" si="9"/>
        <v/>
      </c>
      <c r="N33" s="516" t="str">
        <f t="shared" si="10"/>
        <v/>
      </c>
      <c r="O33" s="514" t="str">
        <f t="shared" si="0"/>
        <v/>
      </c>
      <c r="P33" s="40" t="str">
        <f t="shared" si="11"/>
        <v/>
      </c>
      <c r="Q33" s="74" t="str">
        <f t="shared" si="1"/>
        <v/>
      </c>
      <c r="R33" s="45" t="str">
        <f t="shared" si="2"/>
        <v/>
      </c>
      <c r="S33" s="40" t="str">
        <f t="shared" si="12"/>
        <v/>
      </c>
      <c r="T33" s="74" t="str">
        <f t="shared" si="3"/>
        <v/>
      </c>
      <c r="U33" s="45" t="str">
        <f t="shared" si="4"/>
        <v/>
      </c>
      <c r="V33" s="40" t="str">
        <f t="shared" si="13"/>
        <v/>
      </c>
      <c r="W33" s="133" t="str">
        <f t="shared" si="5"/>
        <v/>
      </c>
      <c r="X33" s="44" t="str">
        <f t="shared" si="14"/>
        <v/>
      </c>
      <c r="Y33" s="44" t="str">
        <f t="shared" si="15"/>
        <v/>
      </c>
      <c r="Z33" s="44" t="str">
        <f t="shared" si="16"/>
        <v/>
      </c>
      <c r="AA33" s="78" t="str">
        <f t="shared" si="17"/>
        <v/>
      </c>
      <c r="AB33" s="7" t="str">
        <f t="shared" si="6"/>
        <v>Empty</v>
      </c>
      <c r="AC33" s="7" t="str">
        <f t="shared" si="7"/>
        <v>empty</v>
      </c>
      <c r="AG33" s="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7"/>
      <c r="BP33" s="97"/>
      <c r="BQ33" s="97"/>
      <c r="BR33" s="97"/>
      <c r="BS33" s="97"/>
      <c r="BT33" s="97"/>
      <c r="BU33" s="97"/>
      <c r="BV33" s="97"/>
      <c r="BW33" s="97"/>
      <c r="BX33" s="97"/>
      <c r="BY33" s="97"/>
      <c r="BZ33" s="97"/>
      <c r="CA33" s="97"/>
      <c r="CB33" s="97"/>
      <c r="CC33" s="97"/>
      <c r="CD33" s="97"/>
      <c r="CE33" s="97"/>
      <c r="CF33" s="97"/>
      <c r="CG33" s="97"/>
      <c r="CH33" s="97"/>
      <c r="CI33" s="97"/>
      <c r="CJ33" s="97"/>
      <c r="CK33" s="97"/>
      <c r="CL33" s="97"/>
      <c r="CM33" s="97"/>
      <c r="CN33" s="97"/>
      <c r="CO33" s="97"/>
      <c r="CP33" s="97"/>
      <c r="CQ33" s="97"/>
      <c r="CR33" s="97"/>
      <c r="CS33" s="97"/>
      <c r="CT33" s="97"/>
      <c r="CU33" s="97"/>
      <c r="CV33" s="97"/>
      <c r="CW33" s="97"/>
      <c r="CX33" s="97"/>
      <c r="CY33" s="97"/>
      <c r="CZ33" s="97"/>
      <c r="DA33" s="97"/>
      <c r="DB33" s="97"/>
      <c r="DC33" s="97"/>
      <c r="DD33" s="97"/>
      <c r="DE33" s="97"/>
      <c r="DF33" s="97"/>
      <c r="DG33" s="97"/>
      <c r="DH33" s="97"/>
      <c r="DI33" s="97"/>
      <c r="DJ33" s="97"/>
      <c r="DK33" s="97"/>
      <c r="DL33" s="97"/>
      <c r="DM33" s="97"/>
      <c r="DN33" s="97"/>
      <c r="DO33" s="97"/>
      <c r="DP33" s="97"/>
      <c r="DQ33" s="97"/>
      <c r="DR33" s="97"/>
      <c r="DS33" s="97"/>
      <c r="DT33" s="97"/>
      <c r="DU33" s="97"/>
      <c r="DV33" s="97"/>
      <c r="DW33" s="97"/>
      <c r="DX33" s="97"/>
      <c r="DY33" s="97"/>
      <c r="DZ33" s="97"/>
      <c r="EA33" s="97"/>
      <c r="EB33" s="97"/>
      <c r="EC33" s="97"/>
      <c r="ED33" s="97"/>
      <c r="EE33" s="97"/>
      <c r="EF33" s="97"/>
      <c r="EG33" s="97"/>
      <c r="EH33" s="97"/>
      <c r="EI33" s="97"/>
      <c r="EJ33" s="97"/>
      <c r="EK33" s="97"/>
      <c r="EL33" s="97"/>
      <c r="EM33" s="97"/>
      <c r="EN33" s="97"/>
      <c r="EO33" s="97"/>
      <c r="EP33" s="97"/>
      <c r="EQ33" s="97"/>
      <c r="ER33" s="97"/>
      <c r="ES33" s="97"/>
      <c r="ET33" s="97"/>
      <c r="EU33" s="97"/>
      <c r="EV33" s="97"/>
      <c r="EW33" s="97"/>
      <c r="EX33" s="97"/>
      <c r="EY33" s="97"/>
      <c r="EZ33" s="97"/>
      <c r="FA33" s="97"/>
      <c r="FB33" s="97"/>
      <c r="FC33" s="97"/>
      <c r="FD33" s="97"/>
      <c r="FE33" s="97"/>
      <c r="FF33" s="97"/>
      <c r="FG33" s="97"/>
      <c r="FH33" s="97"/>
      <c r="FI33" s="97"/>
      <c r="FJ33" s="97"/>
      <c r="FK33" s="97"/>
      <c r="FL33" s="97"/>
      <c r="FM33" s="97"/>
      <c r="FN33" s="97"/>
      <c r="FO33" s="97"/>
      <c r="FP33" s="97"/>
      <c r="FQ33" s="97"/>
      <c r="FR33" s="97"/>
      <c r="FS33" s="97"/>
      <c r="FT33" s="97"/>
      <c r="FU33" s="97"/>
      <c r="FV33" s="97"/>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row>
    <row r="34" spans="1:256" s="5" customFormat="1" ht="17.25" customHeight="1" x14ac:dyDescent="0.25">
      <c r="B34" s="134">
        <v>12</v>
      </c>
      <c r="C34" s="65"/>
      <c r="D34" s="104"/>
      <c r="E34" s="65"/>
      <c r="F34" s="174"/>
      <c r="G34" s="708"/>
      <c r="H34" s="116"/>
      <c r="I34" s="116"/>
      <c r="J34" s="708"/>
      <c r="K34" s="88"/>
      <c r="L34" s="38" t="str">
        <f t="shared" si="8"/>
        <v/>
      </c>
      <c r="M34" s="38" t="str">
        <f t="shared" si="9"/>
        <v/>
      </c>
      <c r="N34" s="516" t="str">
        <f t="shared" si="10"/>
        <v/>
      </c>
      <c r="O34" s="514" t="str">
        <f t="shared" si="0"/>
        <v/>
      </c>
      <c r="P34" s="40" t="str">
        <f t="shared" si="11"/>
        <v/>
      </c>
      <c r="Q34" s="74" t="str">
        <f t="shared" si="1"/>
        <v/>
      </c>
      <c r="R34" s="45" t="str">
        <f t="shared" si="2"/>
        <v/>
      </c>
      <c r="S34" s="40" t="str">
        <f t="shared" si="12"/>
        <v/>
      </c>
      <c r="T34" s="74" t="str">
        <f t="shared" si="3"/>
        <v/>
      </c>
      <c r="U34" s="45" t="str">
        <f t="shared" si="4"/>
        <v/>
      </c>
      <c r="V34" s="40" t="str">
        <f t="shared" si="13"/>
        <v/>
      </c>
      <c r="W34" s="133" t="str">
        <f t="shared" si="5"/>
        <v/>
      </c>
      <c r="X34" s="44" t="str">
        <f t="shared" si="14"/>
        <v/>
      </c>
      <c r="Y34" s="44" t="str">
        <f t="shared" si="15"/>
        <v/>
      </c>
      <c r="Z34" s="44" t="str">
        <f t="shared" si="16"/>
        <v/>
      </c>
      <c r="AA34" s="78" t="str">
        <f t="shared" si="17"/>
        <v/>
      </c>
      <c r="AB34" s="7" t="str">
        <f t="shared" si="6"/>
        <v>Empty</v>
      </c>
      <c r="AC34" s="7" t="str">
        <f t="shared" si="7"/>
        <v>empty</v>
      </c>
      <c r="AG34" s="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8"/>
      <c r="FX34" s="98"/>
      <c r="FY34" s="98"/>
      <c r="FZ34" s="98"/>
      <c r="GA34" s="98"/>
      <c r="GB34" s="98"/>
      <c r="GC34" s="98"/>
      <c r="GD34" s="98"/>
      <c r="GE34" s="98"/>
      <c r="GF34" s="98"/>
      <c r="GG34" s="98"/>
      <c r="GH34" s="98"/>
      <c r="GI34" s="98"/>
      <c r="GJ34" s="98"/>
      <c r="GK34" s="98"/>
      <c r="GL34" s="98"/>
      <c r="GM34" s="98"/>
      <c r="GN34" s="98"/>
      <c r="GO34" s="98"/>
      <c r="GP34" s="98"/>
      <c r="GQ34" s="98"/>
      <c r="GR34" s="98"/>
      <c r="GS34" s="98"/>
      <c r="GT34" s="98"/>
      <c r="GU34" s="98"/>
      <c r="GV34" s="98"/>
      <c r="GW34" s="98"/>
      <c r="GX34" s="98"/>
      <c r="GY34" s="98"/>
      <c r="GZ34" s="98"/>
      <c r="HA34" s="98"/>
      <c r="HB34" s="98"/>
      <c r="HC34" s="98"/>
      <c r="HD34" s="98"/>
      <c r="HE34" s="98"/>
      <c r="HF34" s="98"/>
      <c r="HG34" s="98"/>
      <c r="HH34" s="98"/>
      <c r="HI34" s="98"/>
      <c r="HJ34" s="98"/>
      <c r="HK34" s="98"/>
      <c r="HL34" s="98"/>
      <c r="HM34" s="98"/>
      <c r="HN34" s="98"/>
      <c r="HO34" s="98"/>
      <c r="HP34" s="98"/>
      <c r="HQ34" s="98"/>
      <c r="HR34" s="98"/>
      <c r="HS34" s="98"/>
      <c r="HT34" s="98"/>
      <c r="HU34" s="98"/>
      <c r="HV34" s="98"/>
      <c r="HW34" s="98"/>
      <c r="HX34" s="98"/>
      <c r="HY34" s="98"/>
      <c r="HZ34" s="98"/>
      <c r="IA34" s="98"/>
      <c r="IB34" s="98"/>
      <c r="IC34" s="98"/>
      <c r="ID34" s="98"/>
      <c r="IE34" s="98"/>
      <c r="IF34" s="98"/>
      <c r="IG34" s="98"/>
      <c r="IH34" s="98"/>
      <c r="II34" s="98"/>
      <c r="IJ34" s="98"/>
      <c r="IK34" s="98"/>
      <c r="IL34" s="98"/>
      <c r="IM34" s="98"/>
      <c r="IN34" s="98"/>
      <c r="IO34" s="98"/>
      <c r="IP34" s="98"/>
      <c r="IQ34" s="98"/>
      <c r="IR34" s="98"/>
      <c r="IS34" s="98"/>
      <c r="IT34" s="98"/>
      <c r="IU34" s="98"/>
      <c r="IV34" s="98"/>
    </row>
    <row r="35" spans="1:256" s="5" customFormat="1" ht="17.25" customHeight="1" x14ac:dyDescent="0.25">
      <c r="B35" s="134">
        <v>13</v>
      </c>
      <c r="C35" s="65"/>
      <c r="D35" s="104"/>
      <c r="E35" s="65"/>
      <c r="F35" s="174"/>
      <c r="G35" s="708"/>
      <c r="H35" s="116"/>
      <c r="I35" s="116"/>
      <c r="J35" s="708"/>
      <c r="K35" s="88"/>
      <c r="L35" s="38" t="str">
        <f t="shared" si="8"/>
        <v/>
      </c>
      <c r="M35" s="38" t="str">
        <f t="shared" si="9"/>
        <v/>
      </c>
      <c r="N35" s="516" t="str">
        <f t="shared" si="10"/>
        <v/>
      </c>
      <c r="O35" s="514" t="str">
        <f t="shared" si="0"/>
        <v/>
      </c>
      <c r="P35" s="40" t="str">
        <f t="shared" si="11"/>
        <v/>
      </c>
      <c r="Q35" s="74" t="str">
        <f t="shared" si="1"/>
        <v/>
      </c>
      <c r="R35" s="45" t="str">
        <f t="shared" si="2"/>
        <v/>
      </c>
      <c r="S35" s="40" t="str">
        <f t="shared" si="12"/>
        <v/>
      </c>
      <c r="T35" s="74" t="str">
        <f t="shared" si="3"/>
        <v/>
      </c>
      <c r="U35" s="45" t="str">
        <f t="shared" si="4"/>
        <v/>
      </c>
      <c r="V35" s="40" t="str">
        <f t="shared" si="13"/>
        <v/>
      </c>
      <c r="W35" s="133" t="str">
        <f t="shared" si="5"/>
        <v/>
      </c>
      <c r="X35" s="44" t="str">
        <f t="shared" si="14"/>
        <v/>
      </c>
      <c r="Y35" s="44" t="str">
        <f t="shared" si="15"/>
        <v/>
      </c>
      <c r="Z35" s="44" t="str">
        <f t="shared" si="16"/>
        <v/>
      </c>
      <c r="AA35" s="78" t="str">
        <f t="shared" si="17"/>
        <v/>
      </c>
      <c r="AB35" s="7" t="str">
        <f t="shared" si="6"/>
        <v>Empty</v>
      </c>
      <c r="AC35" s="7" t="str">
        <f t="shared" si="7"/>
        <v>empty</v>
      </c>
      <c r="AG35" s="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8"/>
      <c r="FX35" s="98"/>
      <c r="FY35" s="98"/>
      <c r="FZ35" s="98"/>
      <c r="GA35" s="98"/>
      <c r="GB35" s="98"/>
      <c r="GC35" s="98"/>
      <c r="GD35" s="98"/>
      <c r="GE35" s="98"/>
      <c r="GF35" s="98"/>
      <c r="GG35" s="98"/>
      <c r="GH35" s="98"/>
      <c r="GI35" s="98"/>
      <c r="GJ35" s="98"/>
      <c r="GK35" s="98"/>
      <c r="GL35" s="98"/>
      <c r="GM35" s="98"/>
      <c r="GN35" s="98"/>
      <c r="GO35" s="98"/>
      <c r="GP35" s="98"/>
      <c r="GQ35" s="98"/>
      <c r="GR35" s="98"/>
      <c r="GS35" s="98"/>
      <c r="GT35" s="98"/>
      <c r="GU35" s="98"/>
      <c r="GV35" s="98"/>
      <c r="GW35" s="98"/>
      <c r="GX35" s="98"/>
      <c r="GY35" s="98"/>
      <c r="GZ35" s="98"/>
      <c r="HA35" s="98"/>
      <c r="HB35" s="98"/>
      <c r="HC35" s="98"/>
      <c r="HD35" s="98"/>
      <c r="HE35" s="98"/>
      <c r="HF35" s="98"/>
      <c r="HG35" s="98"/>
      <c r="HH35" s="98"/>
      <c r="HI35" s="98"/>
      <c r="HJ35" s="98"/>
      <c r="HK35" s="98"/>
      <c r="HL35" s="98"/>
      <c r="HM35" s="98"/>
      <c r="HN35" s="98"/>
      <c r="HO35" s="98"/>
      <c r="HP35" s="98"/>
      <c r="HQ35" s="98"/>
      <c r="HR35" s="98"/>
      <c r="HS35" s="98"/>
      <c r="HT35" s="98"/>
      <c r="HU35" s="98"/>
      <c r="HV35" s="98"/>
      <c r="HW35" s="98"/>
      <c r="HX35" s="98"/>
      <c r="HY35" s="98"/>
      <c r="HZ35" s="98"/>
      <c r="IA35" s="98"/>
      <c r="IB35" s="98"/>
      <c r="IC35" s="98"/>
      <c r="ID35" s="98"/>
      <c r="IE35" s="98"/>
      <c r="IF35" s="98"/>
      <c r="IG35" s="98"/>
      <c r="IH35" s="98"/>
      <c r="II35" s="98"/>
      <c r="IJ35" s="98"/>
      <c r="IK35" s="98"/>
      <c r="IL35" s="98"/>
      <c r="IM35" s="98"/>
      <c r="IN35" s="98"/>
      <c r="IO35" s="98"/>
      <c r="IP35" s="98"/>
      <c r="IQ35" s="98"/>
      <c r="IR35" s="98"/>
      <c r="IS35" s="98"/>
      <c r="IT35" s="98"/>
      <c r="IU35" s="98"/>
      <c r="IV35" s="98"/>
    </row>
    <row r="36" spans="1:256" s="5" customFormat="1" ht="17.25" customHeight="1" x14ac:dyDescent="0.25">
      <c r="B36" s="134">
        <v>14</v>
      </c>
      <c r="C36" s="65"/>
      <c r="D36" s="104"/>
      <c r="E36" s="65"/>
      <c r="F36" s="174"/>
      <c r="G36" s="708"/>
      <c r="H36" s="116"/>
      <c r="I36" s="116"/>
      <c r="J36" s="708"/>
      <c r="K36" s="88"/>
      <c r="L36" s="38" t="str">
        <f t="shared" si="8"/>
        <v/>
      </c>
      <c r="M36" s="38" t="str">
        <f t="shared" si="9"/>
        <v/>
      </c>
      <c r="N36" s="516" t="str">
        <f t="shared" si="10"/>
        <v/>
      </c>
      <c r="O36" s="514" t="str">
        <f t="shared" si="0"/>
        <v/>
      </c>
      <c r="P36" s="40" t="str">
        <f t="shared" si="11"/>
        <v/>
      </c>
      <c r="Q36" s="74" t="str">
        <f t="shared" si="1"/>
        <v/>
      </c>
      <c r="R36" s="45" t="str">
        <f t="shared" si="2"/>
        <v/>
      </c>
      <c r="S36" s="40" t="str">
        <f t="shared" si="12"/>
        <v/>
      </c>
      <c r="T36" s="74" t="str">
        <f t="shared" si="3"/>
        <v/>
      </c>
      <c r="U36" s="45" t="str">
        <f t="shared" si="4"/>
        <v/>
      </c>
      <c r="V36" s="40" t="str">
        <f t="shared" si="13"/>
        <v/>
      </c>
      <c r="W36" s="133" t="str">
        <f t="shared" si="5"/>
        <v/>
      </c>
      <c r="X36" s="44" t="str">
        <f t="shared" si="14"/>
        <v/>
      </c>
      <c r="Y36" s="44" t="str">
        <f t="shared" si="15"/>
        <v/>
      </c>
      <c r="Z36" s="44" t="str">
        <f t="shared" si="16"/>
        <v/>
      </c>
      <c r="AA36" s="78" t="str">
        <f t="shared" si="17"/>
        <v/>
      </c>
      <c r="AB36" s="7" t="str">
        <f t="shared" si="6"/>
        <v>Empty</v>
      </c>
      <c r="AC36" s="7" t="str">
        <f t="shared" si="7"/>
        <v>empty</v>
      </c>
      <c r="AG36" s="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8"/>
      <c r="FX36" s="98"/>
      <c r="FY36" s="98"/>
      <c r="FZ36" s="98"/>
      <c r="GA36" s="98"/>
      <c r="GB36" s="98"/>
      <c r="GC36" s="98"/>
      <c r="GD36" s="98"/>
      <c r="GE36" s="98"/>
      <c r="GF36" s="98"/>
      <c r="GG36" s="98"/>
      <c r="GH36" s="98"/>
      <c r="GI36" s="98"/>
      <c r="GJ36" s="98"/>
      <c r="GK36" s="98"/>
      <c r="GL36" s="98"/>
      <c r="GM36" s="98"/>
      <c r="GN36" s="98"/>
      <c r="GO36" s="98"/>
      <c r="GP36" s="98"/>
      <c r="GQ36" s="98"/>
      <c r="GR36" s="98"/>
      <c r="GS36" s="98"/>
      <c r="GT36" s="98"/>
      <c r="GU36" s="98"/>
      <c r="GV36" s="98"/>
      <c r="GW36" s="98"/>
      <c r="GX36" s="98"/>
      <c r="GY36" s="98"/>
      <c r="GZ36" s="98"/>
      <c r="HA36" s="98"/>
      <c r="HB36" s="98"/>
      <c r="HC36" s="98"/>
      <c r="HD36" s="98"/>
      <c r="HE36" s="98"/>
      <c r="HF36" s="98"/>
      <c r="HG36" s="98"/>
      <c r="HH36" s="98"/>
      <c r="HI36" s="98"/>
      <c r="HJ36" s="98"/>
      <c r="HK36" s="98"/>
      <c r="HL36" s="98"/>
      <c r="HM36" s="98"/>
      <c r="HN36" s="98"/>
      <c r="HO36" s="98"/>
      <c r="HP36" s="98"/>
      <c r="HQ36" s="98"/>
      <c r="HR36" s="98"/>
      <c r="HS36" s="98"/>
      <c r="HT36" s="98"/>
      <c r="HU36" s="98"/>
      <c r="HV36" s="98"/>
      <c r="HW36" s="98"/>
      <c r="HX36" s="98"/>
      <c r="HY36" s="98"/>
      <c r="HZ36" s="98"/>
      <c r="IA36" s="98"/>
      <c r="IB36" s="98"/>
      <c r="IC36" s="98"/>
      <c r="ID36" s="98"/>
      <c r="IE36" s="98"/>
      <c r="IF36" s="98"/>
      <c r="IG36" s="98"/>
      <c r="IH36" s="98"/>
      <c r="II36" s="98"/>
      <c r="IJ36" s="98"/>
      <c r="IK36" s="98"/>
      <c r="IL36" s="98"/>
      <c r="IM36" s="98"/>
      <c r="IN36" s="98"/>
      <c r="IO36" s="98"/>
      <c r="IP36" s="98"/>
      <c r="IQ36" s="98"/>
      <c r="IR36" s="98"/>
      <c r="IS36" s="98"/>
      <c r="IT36" s="98"/>
      <c r="IU36" s="98"/>
      <c r="IV36" s="98"/>
    </row>
    <row r="37" spans="1:256" s="5" customFormat="1" ht="17.25" customHeight="1" x14ac:dyDescent="0.25">
      <c r="B37" s="134">
        <v>15</v>
      </c>
      <c r="C37" s="65"/>
      <c r="D37" s="104"/>
      <c r="E37" s="65"/>
      <c r="F37" s="174"/>
      <c r="G37" s="708"/>
      <c r="H37" s="116"/>
      <c r="I37" s="116"/>
      <c r="J37" s="708"/>
      <c r="K37" s="88"/>
      <c r="L37" s="38" t="str">
        <f t="shared" si="8"/>
        <v/>
      </c>
      <c r="M37" s="38" t="str">
        <f t="shared" si="9"/>
        <v/>
      </c>
      <c r="N37" s="516" t="str">
        <f t="shared" si="10"/>
        <v/>
      </c>
      <c r="O37" s="514" t="str">
        <f t="shared" si="0"/>
        <v/>
      </c>
      <c r="P37" s="40" t="str">
        <f t="shared" si="11"/>
        <v/>
      </c>
      <c r="Q37" s="74" t="str">
        <f t="shared" si="1"/>
        <v/>
      </c>
      <c r="R37" s="45" t="str">
        <f t="shared" si="2"/>
        <v/>
      </c>
      <c r="S37" s="40" t="str">
        <f t="shared" si="12"/>
        <v/>
      </c>
      <c r="T37" s="74" t="str">
        <f t="shared" si="3"/>
        <v/>
      </c>
      <c r="U37" s="45" t="str">
        <f t="shared" si="4"/>
        <v/>
      </c>
      <c r="V37" s="40" t="str">
        <f t="shared" si="13"/>
        <v/>
      </c>
      <c r="W37" s="133" t="str">
        <f t="shared" si="5"/>
        <v/>
      </c>
      <c r="X37" s="44" t="str">
        <f t="shared" si="14"/>
        <v/>
      </c>
      <c r="Y37" s="44" t="str">
        <f t="shared" si="15"/>
        <v/>
      </c>
      <c r="Z37" s="44" t="str">
        <f t="shared" si="16"/>
        <v/>
      </c>
      <c r="AA37" s="78" t="str">
        <f t="shared" si="17"/>
        <v/>
      </c>
      <c r="AB37" s="7" t="str">
        <f t="shared" si="6"/>
        <v>Empty</v>
      </c>
      <c r="AC37" s="7" t="str">
        <f t="shared" si="7"/>
        <v>empty</v>
      </c>
      <c r="AG37" s="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8"/>
      <c r="FX37" s="98"/>
      <c r="FY37" s="98"/>
      <c r="FZ37" s="98"/>
      <c r="GA37" s="98"/>
      <c r="GB37" s="98"/>
      <c r="GC37" s="98"/>
      <c r="GD37" s="98"/>
      <c r="GE37" s="98"/>
      <c r="GF37" s="98"/>
      <c r="GG37" s="98"/>
      <c r="GH37" s="98"/>
      <c r="GI37" s="98"/>
      <c r="GJ37" s="98"/>
      <c r="GK37" s="98"/>
      <c r="GL37" s="98"/>
      <c r="GM37" s="98"/>
      <c r="GN37" s="98"/>
      <c r="GO37" s="98"/>
      <c r="GP37" s="98"/>
      <c r="GQ37" s="98"/>
      <c r="GR37" s="98"/>
      <c r="GS37" s="98"/>
      <c r="GT37" s="98"/>
      <c r="GU37" s="98"/>
      <c r="GV37" s="98"/>
      <c r="GW37" s="98"/>
      <c r="GX37" s="98"/>
      <c r="GY37" s="98"/>
      <c r="GZ37" s="98"/>
      <c r="HA37" s="98"/>
      <c r="HB37" s="98"/>
      <c r="HC37" s="98"/>
      <c r="HD37" s="98"/>
      <c r="HE37" s="98"/>
      <c r="HF37" s="98"/>
      <c r="HG37" s="98"/>
      <c r="HH37" s="98"/>
      <c r="HI37" s="98"/>
      <c r="HJ37" s="98"/>
      <c r="HK37" s="98"/>
      <c r="HL37" s="98"/>
      <c r="HM37" s="98"/>
      <c r="HN37" s="98"/>
      <c r="HO37" s="98"/>
      <c r="HP37" s="98"/>
      <c r="HQ37" s="98"/>
      <c r="HR37" s="98"/>
      <c r="HS37" s="98"/>
      <c r="HT37" s="98"/>
      <c r="HU37" s="98"/>
      <c r="HV37" s="98"/>
      <c r="HW37" s="98"/>
      <c r="HX37" s="98"/>
      <c r="HY37" s="98"/>
      <c r="HZ37" s="98"/>
      <c r="IA37" s="98"/>
      <c r="IB37" s="98"/>
      <c r="IC37" s="98"/>
      <c r="ID37" s="98"/>
      <c r="IE37" s="98"/>
      <c r="IF37" s="98"/>
      <c r="IG37" s="98"/>
      <c r="IH37" s="98"/>
      <c r="II37" s="98"/>
      <c r="IJ37" s="98"/>
      <c r="IK37" s="98"/>
      <c r="IL37" s="98"/>
      <c r="IM37" s="98"/>
      <c r="IN37" s="98"/>
      <c r="IO37" s="98"/>
      <c r="IP37" s="98"/>
      <c r="IQ37" s="98"/>
      <c r="IR37" s="98"/>
      <c r="IS37" s="98"/>
      <c r="IT37" s="98"/>
      <c r="IU37" s="98"/>
      <c r="IV37" s="98"/>
    </row>
    <row r="38" spans="1:256" s="5" customFormat="1" ht="17.25" customHeight="1" x14ac:dyDescent="0.25">
      <c r="B38" s="134">
        <v>16</v>
      </c>
      <c r="C38" s="65"/>
      <c r="D38" s="104"/>
      <c r="E38" s="65"/>
      <c r="F38" s="174"/>
      <c r="G38" s="708"/>
      <c r="H38" s="116"/>
      <c r="I38" s="116"/>
      <c r="J38" s="708"/>
      <c r="K38" s="88"/>
      <c r="L38" s="38" t="str">
        <f t="shared" si="8"/>
        <v/>
      </c>
      <c r="M38" s="38" t="str">
        <f t="shared" si="9"/>
        <v/>
      </c>
      <c r="N38" s="516" t="str">
        <f t="shared" si="10"/>
        <v/>
      </c>
      <c r="O38" s="514" t="str">
        <f t="shared" si="0"/>
        <v/>
      </c>
      <c r="P38" s="40" t="str">
        <f t="shared" si="11"/>
        <v/>
      </c>
      <c r="Q38" s="74" t="str">
        <f t="shared" si="1"/>
        <v/>
      </c>
      <c r="R38" s="45" t="str">
        <f t="shared" si="2"/>
        <v/>
      </c>
      <c r="S38" s="40" t="str">
        <f t="shared" si="12"/>
        <v/>
      </c>
      <c r="T38" s="74" t="str">
        <f t="shared" si="3"/>
        <v/>
      </c>
      <c r="U38" s="45" t="str">
        <f t="shared" si="4"/>
        <v/>
      </c>
      <c r="V38" s="40" t="str">
        <f t="shared" si="13"/>
        <v/>
      </c>
      <c r="W38" s="133" t="str">
        <f t="shared" si="5"/>
        <v/>
      </c>
      <c r="X38" s="44" t="str">
        <f t="shared" si="14"/>
        <v/>
      </c>
      <c r="Y38" s="44" t="str">
        <f t="shared" si="15"/>
        <v/>
      </c>
      <c r="Z38" s="44" t="str">
        <f t="shared" si="16"/>
        <v/>
      </c>
      <c r="AA38" s="78" t="str">
        <f t="shared" si="17"/>
        <v/>
      </c>
      <c r="AB38" s="7" t="str">
        <f t="shared" si="6"/>
        <v>Empty</v>
      </c>
      <c r="AC38" s="7" t="str">
        <f t="shared" si="7"/>
        <v>empty</v>
      </c>
      <c r="AG38" s="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c r="BG38" s="97"/>
      <c r="BH38" s="97"/>
      <c r="BI38" s="97"/>
      <c r="BJ38" s="97"/>
      <c r="BK38" s="97"/>
      <c r="BL38" s="97"/>
      <c r="BM38" s="97"/>
      <c r="BN38" s="97"/>
      <c r="BO38" s="97"/>
      <c r="BP38" s="97"/>
      <c r="BQ38" s="97"/>
      <c r="BR38" s="97"/>
      <c r="BS38" s="97"/>
      <c r="BT38" s="97"/>
      <c r="BU38" s="97"/>
      <c r="BV38" s="97"/>
      <c r="BW38" s="97"/>
      <c r="BX38" s="97"/>
      <c r="BY38" s="97"/>
      <c r="BZ38" s="97"/>
      <c r="CA38" s="97"/>
      <c r="CB38" s="97"/>
      <c r="CC38" s="97"/>
      <c r="CD38" s="97"/>
      <c r="CE38" s="97"/>
      <c r="CF38" s="97"/>
      <c r="CG38" s="97"/>
      <c r="CH38" s="97"/>
      <c r="CI38" s="97"/>
      <c r="CJ38" s="97"/>
      <c r="CK38" s="97"/>
      <c r="CL38" s="97"/>
      <c r="CM38" s="97"/>
      <c r="CN38" s="97"/>
      <c r="CO38" s="97"/>
      <c r="CP38" s="97"/>
      <c r="CQ38" s="97"/>
      <c r="CR38" s="97"/>
      <c r="CS38" s="97"/>
      <c r="CT38" s="97"/>
      <c r="CU38" s="97"/>
      <c r="CV38" s="97"/>
      <c r="CW38" s="97"/>
      <c r="CX38" s="97"/>
      <c r="CY38" s="97"/>
      <c r="CZ38" s="97"/>
      <c r="DA38" s="97"/>
      <c r="DB38" s="97"/>
      <c r="DC38" s="97"/>
      <c r="DD38" s="97"/>
      <c r="DE38" s="97"/>
      <c r="DF38" s="97"/>
      <c r="DG38" s="97"/>
      <c r="DH38" s="97"/>
      <c r="DI38" s="97"/>
      <c r="DJ38" s="97"/>
      <c r="DK38" s="97"/>
      <c r="DL38" s="97"/>
      <c r="DM38" s="97"/>
      <c r="DN38" s="97"/>
      <c r="DO38" s="97"/>
      <c r="DP38" s="97"/>
      <c r="DQ38" s="97"/>
      <c r="DR38" s="97"/>
      <c r="DS38" s="97"/>
      <c r="DT38" s="97"/>
      <c r="DU38" s="97"/>
      <c r="DV38" s="97"/>
      <c r="DW38" s="97"/>
      <c r="DX38" s="97"/>
      <c r="DY38" s="97"/>
      <c r="DZ38" s="97"/>
      <c r="EA38" s="97"/>
      <c r="EB38" s="97"/>
      <c r="EC38" s="97"/>
      <c r="ED38" s="97"/>
      <c r="EE38" s="97"/>
      <c r="EF38" s="97"/>
      <c r="EG38" s="97"/>
      <c r="EH38" s="97"/>
      <c r="EI38" s="97"/>
      <c r="EJ38" s="97"/>
      <c r="EK38" s="97"/>
      <c r="EL38" s="97"/>
      <c r="EM38" s="97"/>
      <c r="EN38" s="97"/>
      <c r="EO38" s="97"/>
      <c r="EP38" s="97"/>
      <c r="EQ38" s="97"/>
      <c r="ER38" s="97"/>
      <c r="ES38" s="97"/>
      <c r="ET38" s="97"/>
      <c r="EU38" s="97"/>
      <c r="EV38" s="97"/>
      <c r="EW38" s="97"/>
      <c r="EX38" s="97"/>
      <c r="EY38" s="97"/>
      <c r="EZ38" s="97"/>
      <c r="FA38" s="97"/>
      <c r="FB38" s="97"/>
      <c r="FC38" s="97"/>
      <c r="FD38" s="97"/>
      <c r="FE38" s="97"/>
      <c r="FF38" s="97"/>
      <c r="FG38" s="97"/>
      <c r="FH38" s="97"/>
      <c r="FI38" s="97"/>
      <c r="FJ38" s="97"/>
      <c r="FK38" s="97"/>
      <c r="FL38" s="97"/>
      <c r="FM38" s="97"/>
      <c r="FN38" s="97"/>
      <c r="FO38" s="97"/>
      <c r="FP38" s="97"/>
      <c r="FQ38" s="97"/>
      <c r="FR38" s="97"/>
      <c r="FS38" s="97"/>
      <c r="FT38" s="97"/>
      <c r="FU38" s="97"/>
      <c r="FV38" s="97"/>
      <c r="FW38" s="98"/>
      <c r="FX38" s="98"/>
      <c r="FY38" s="98"/>
      <c r="FZ38" s="98"/>
      <c r="GA38" s="98"/>
      <c r="GB38" s="98"/>
      <c r="GC38" s="98"/>
      <c r="GD38" s="98"/>
      <c r="GE38" s="98"/>
      <c r="GF38" s="98"/>
      <c r="GG38" s="98"/>
      <c r="GH38" s="98"/>
      <c r="GI38" s="98"/>
      <c r="GJ38" s="98"/>
      <c r="GK38" s="98"/>
      <c r="GL38" s="98"/>
      <c r="GM38" s="98"/>
      <c r="GN38" s="98"/>
      <c r="GO38" s="98"/>
      <c r="GP38" s="98"/>
      <c r="GQ38" s="98"/>
      <c r="GR38" s="98"/>
      <c r="GS38" s="98"/>
      <c r="GT38" s="98"/>
      <c r="GU38" s="98"/>
      <c r="GV38" s="98"/>
      <c r="GW38" s="98"/>
      <c r="GX38" s="98"/>
      <c r="GY38" s="98"/>
      <c r="GZ38" s="98"/>
      <c r="HA38" s="98"/>
      <c r="HB38" s="98"/>
      <c r="HC38" s="98"/>
      <c r="HD38" s="98"/>
      <c r="HE38" s="98"/>
      <c r="HF38" s="98"/>
      <c r="HG38" s="98"/>
      <c r="HH38" s="98"/>
      <c r="HI38" s="98"/>
      <c r="HJ38" s="98"/>
      <c r="HK38" s="98"/>
      <c r="HL38" s="98"/>
      <c r="HM38" s="98"/>
      <c r="HN38" s="98"/>
      <c r="HO38" s="98"/>
      <c r="HP38" s="98"/>
      <c r="HQ38" s="98"/>
      <c r="HR38" s="98"/>
      <c r="HS38" s="98"/>
      <c r="HT38" s="98"/>
      <c r="HU38" s="98"/>
      <c r="HV38" s="98"/>
      <c r="HW38" s="98"/>
      <c r="HX38" s="98"/>
      <c r="HY38" s="98"/>
      <c r="HZ38" s="98"/>
      <c r="IA38" s="98"/>
      <c r="IB38" s="98"/>
      <c r="IC38" s="98"/>
      <c r="ID38" s="98"/>
      <c r="IE38" s="98"/>
      <c r="IF38" s="98"/>
      <c r="IG38" s="98"/>
      <c r="IH38" s="98"/>
      <c r="II38" s="98"/>
      <c r="IJ38" s="98"/>
      <c r="IK38" s="98"/>
      <c r="IL38" s="98"/>
      <c r="IM38" s="98"/>
      <c r="IN38" s="98"/>
      <c r="IO38" s="98"/>
      <c r="IP38" s="98"/>
      <c r="IQ38" s="98"/>
      <c r="IR38" s="98"/>
      <c r="IS38" s="98"/>
      <c r="IT38" s="98"/>
      <c r="IU38" s="98"/>
      <c r="IV38" s="98"/>
    </row>
    <row r="39" spans="1:256" s="5" customFormat="1" ht="17.25" customHeight="1" x14ac:dyDescent="0.25">
      <c r="B39" s="134">
        <v>17</v>
      </c>
      <c r="C39" s="65"/>
      <c r="D39" s="104"/>
      <c r="E39" s="65"/>
      <c r="F39" s="174"/>
      <c r="G39" s="708"/>
      <c r="H39" s="116"/>
      <c r="I39" s="116"/>
      <c r="J39" s="708"/>
      <c r="K39" s="88"/>
      <c r="L39" s="38" t="str">
        <f t="shared" si="8"/>
        <v/>
      </c>
      <c r="M39" s="38" t="str">
        <f t="shared" si="9"/>
        <v/>
      </c>
      <c r="N39" s="516" t="str">
        <f t="shared" si="10"/>
        <v/>
      </c>
      <c r="O39" s="514" t="str">
        <f t="shared" si="0"/>
        <v/>
      </c>
      <c r="P39" s="40" t="str">
        <f t="shared" si="11"/>
        <v/>
      </c>
      <c r="Q39" s="74" t="str">
        <f t="shared" si="1"/>
        <v/>
      </c>
      <c r="R39" s="45" t="str">
        <f t="shared" si="2"/>
        <v/>
      </c>
      <c r="S39" s="40" t="str">
        <f t="shared" si="12"/>
        <v/>
      </c>
      <c r="T39" s="74" t="str">
        <f t="shared" si="3"/>
        <v/>
      </c>
      <c r="U39" s="45" t="str">
        <f t="shared" si="4"/>
        <v/>
      </c>
      <c r="V39" s="40" t="str">
        <f t="shared" si="13"/>
        <v/>
      </c>
      <c r="W39" s="133" t="str">
        <f t="shared" si="5"/>
        <v/>
      </c>
      <c r="X39" s="44" t="str">
        <f t="shared" si="14"/>
        <v/>
      </c>
      <c r="Y39" s="44" t="str">
        <f t="shared" si="15"/>
        <v/>
      </c>
      <c r="Z39" s="44" t="str">
        <f t="shared" si="16"/>
        <v/>
      </c>
      <c r="AA39" s="78" t="str">
        <f t="shared" si="17"/>
        <v/>
      </c>
      <c r="AB39" s="7" t="str">
        <f t="shared" si="6"/>
        <v>Empty</v>
      </c>
      <c r="AC39" s="7" t="str">
        <f t="shared" si="7"/>
        <v>empty</v>
      </c>
      <c r="AG39" s="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7"/>
      <c r="BP39" s="97"/>
      <c r="BQ39" s="97"/>
      <c r="BR39" s="97"/>
      <c r="BS39" s="97"/>
      <c r="BT39" s="97"/>
      <c r="BU39" s="97"/>
      <c r="BV39" s="97"/>
      <c r="BW39" s="97"/>
      <c r="BX39" s="97"/>
      <c r="BY39" s="97"/>
      <c r="BZ39" s="97"/>
      <c r="CA39" s="97"/>
      <c r="CB39" s="97"/>
      <c r="CC39" s="97"/>
      <c r="CD39" s="97"/>
      <c r="CE39" s="97"/>
      <c r="CF39" s="97"/>
      <c r="CG39" s="97"/>
      <c r="CH39" s="97"/>
      <c r="CI39" s="97"/>
      <c r="CJ39" s="97"/>
      <c r="CK39" s="97"/>
      <c r="CL39" s="97"/>
      <c r="CM39" s="97"/>
      <c r="CN39" s="97"/>
      <c r="CO39" s="97"/>
      <c r="CP39" s="97"/>
      <c r="CQ39" s="97"/>
      <c r="CR39" s="97"/>
      <c r="CS39" s="97"/>
      <c r="CT39" s="97"/>
      <c r="CU39" s="97"/>
      <c r="CV39" s="97"/>
      <c r="CW39" s="97"/>
      <c r="CX39" s="97"/>
      <c r="CY39" s="97"/>
      <c r="CZ39" s="97"/>
      <c r="DA39" s="97"/>
      <c r="DB39" s="97"/>
      <c r="DC39" s="97"/>
      <c r="DD39" s="97"/>
      <c r="DE39" s="97"/>
      <c r="DF39" s="97"/>
      <c r="DG39" s="97"/>
      <c r="DH39" s="97"/>
      <c r="DI39" s="97"/>
      <c r="DJ39" s="97"/>
      <c r="DK39" s="97"/>
      <c r="DL39" s="97"/>
      <c r="DM39" s="97"/>
      <c r="DN39" s="97"/>
      <c r="DO39" s="97"/>
      <c r="DP39" s="97"/>
      <c r="DQ39" s="97"/>
      <c r="DR39" s="97"/>
      <c r="DS39" s="97"/>
      <c r="DT39" s="97"/>
      <c r="DU39" s="97"/>
      <c r="DV39" s="97"/>
      <c r="DW39" s="97"/>
      <c r="DX39" s="97"/>
      <c r="DY39" s="97"/>
      <c r="DZ39" s="97"/>
      <c r="EA39" s="97"/>
      <c r="EB39" s="97"/>
      <c r="EC39" s="97"/>
      <c r="ED39" s="97"/>
      <c r="EE39" s="97"/>
      <c r="EF39" s="97"/>
      <c r="EG39" s="97"/>
      <c r="EH39" s="97"/>
      <c r="EI39" s="97"/>
      <c r="EJ39" s="97"/>
      <c r="EK39" s="97"/>
      <c r="EL39" s="97"/>
      <c r="EM39" s="97"/>
      <c r="EN39" s="97"/>
      <c r="EO39" s="97"/>
      <c r="EP39" s="97"/>
      <c r="EQ39" s="97"/>
      <c r="ER39" s="97"/>
      <c r="ES39" s="97"/>
      <c r="ET39" s="97"/>
      <c r="EU39" s="97"/>
      <c r="EV39" s="97"/>
      <c r="EW39" s="97"/>
      <c r="EX39" s="97"/>
      <c r="EY39" s="97"/>
      <c r="EZ39" s="97"/>
      <c r="FA39" s="97"/>
      <c r="FB39" s="97"/>
      <c r="FC39" s="97"/>
      <c r="FD39" s="97"/>
      <c r="FE39" s="97"/>
      <c r="FF39" s="97"/>
      <c r="FG39" s="97"/>
      <c r="FH39" s="97"/>
      <c r="FI39" s="97"/>
      <c r="FJ39" s="97"/>
      <c r="FK39" s="97"/>
      <c r="FL39" s="97"/>
      <c r="FM39" s="97"/>
      <c r="FN39" s="97"/>
      <c r="FO39" s="97"/>
      <c r="FP39" s="97"/>
      <c r="FQ39" s="97"/>
      <c r="FR39" s="97"/>
      <c r="FS39" s="97"/>
      <c r="FT39" s="97"/>
      <c r="FU39" s="97"/>
      <c r="FV39" s="97"/>
      <c r="FW39" s="98"/>
      <c r="FX39" s="98"/>
      <c r="FY39" s="98"/>
      <c r="FZ39" s="98"/>
      <c r="GA39" s="98"/>
      <c r="GB39" s="98"/>
      <c r="GC39" s="98"/>
      <c r="GD39" s="98"/>
      <c r="GE39" s="98"/>
      <c r="GF39" s="98"/>
      <c r="GG39" s="98"/>
      <c r="GH39" s="98"/>
      <c r="GI39" s="98"/>
      <c r="GJ39" s="98"/>
      <c r="GK39" s="98"/>
      <c r="GL39" s="98"/>
      <c r="GM39" s="98"/>
      <c r="GN39" s="98"/>
      <c r="GO39" s="98"/>
      <c r="GP39" s="98"/>
      <c r="GQ39" s="98"/>
      <c r="GR39" s="98"/>
      <c r="GS39" s="98"/>
      <c r="GT39" s="98"/>
      <c r="GU39" s="98"/>
      <c r="GV39" s="98"/>
      <c r="GW39" s="98"/>
      <c r="GX39" s="98"/>
      <c r="GY39" s="98"/>
      <c r="GZ39" s="98"/>
      <c r="HA39" s="98"/>
      <c r="HB39" s="98"/>
      <c r="HC39" s="98"/>
      <c r="HD39" s="98"/>
      <c r="HE39" s="98"/>
      <c r="HF39" s="98"/>
      <c r="HG39" s="98"/>
      <c r="HH39" s="98"/>
      <c r="HI39" s="98"/>
      <c r="HJ39" s="98"/>
      <c r="HK39" s="98"/>
      <c r="HL39" s="98"/>
      <c r="HM39" s="98"/>
      <c r="HN39" s="98"/>
      <c r="HO39" s="98"/>
      <c r="HP39" s="98"/>
      <c r="HQ39" s="98"/>
      <c r="HR39" s="98"/>
      <c r="HS39" s="98"/>
      <c r="HT39" s="98"/>
      <c r="HU39" s="98"/>
      <c r="HV39" s="98"/>
      <c r="HW39" s="98"/>
      <c r="HX39" s="98"/>
      <c r="HY39" s="98"/>
      <c r="HZ39" s="98"/>
      <c r="IA39" s="98"/>
      <c r="IB39" s="98"/>
      <c r="IC39" s="98"/>
      <c r="ID39" s="98"/>
      <c r="IE39" s="98"/>
      <c r="IF39" s="98"/>
      <c r="IG39" s="98"/>
      <c r="IH39" s="98"/>
      <c r="II39" s="98"/>
      <c r="IJ39" s="98"/>
      <c r="IK39" s="98"/>
      <c r="IL39" s="98"/>
      <c r="IM39" s="98"/>
      <c r="IN39" s="98"/>
      <c r="IO39" s="98"/>
      <c r="IP39" s="98"/>
      <c r="IQ39" s="98"/>
      <c r="IR39" s="98"/>
      <c r="IS39" s="98"/>
      <c r="IT39" s="98"/>
      <c r="IU39" s="98"/>
      <c r="IV39" s="98"/>
    </row>
    <row r="40" spans="1:256" s="5" customFormat="1" ht="17.25" customHeight="1" x14ac:dyDescent="0.25">
      <c r="B40" s="134">
        <v>18</v>
      </c>
      <c r="C40" s="65"/>
      <c r="D40" s="104"/>
      <c r="E40" s="65"/>
      <c r="F40" s="174"/>
      <c r="G40" s="708"/>
      <c r="H40" s="116"/>
      <c r="I40" s="116"/>
      <c r="J40" s="708"/>
      <c r="K40" s="88"/>
      <c r="L40" s="38" t="str">
        <f t="shared" si="8"/>
        <v/>
      </c>
      <c r="M40" s="38" t="str">
        <f t="shared" si="9"/>
        <v/>
      </c>
      <c r="N40" s="516" t="str">
        <f t="shared" si="10"/>
        <v/>
      </c>
      <c r="O40" s="514" t="str">
        <f t="shared" si="0"/>
        <v/>
      </c>
      <c r="P40" s="40" t="str">
        <f t="shared" si="11"/>
        <v/>
      </c>
      <c r="Q40" s="74" t="str">
        <f t="shared" si="1"/>
        <v/>
      </c>
      <c r="R40" s="45" t="str">
        <f t="shared" si="2"/>
        <v/>
      </c>
      <c r="S40" s="40" t="str">
        <f t="shared" si="12"/>
        <v/>
      </c>
      <c r="T40" s="74" t="str">
        <f t="shared" si="3"/>
        <v/>
      </c>
      <c r="U40" s="45" t="str">
        <f t="shared" si="4"/>
        <v/>
      </c>
      <c r="V40" s="40" t="str">
        <f t="shared" si="13"/>
        <v/>
      </c>
      <c r="W40" s="133" t="str">
        <f t="shared" si="5"/>
        <v/>
      </c>
      <c r="X40" s="44" t="str">
        <f t="shared" si="14"/>
        <v/>
      </c>
      <c r="Y40" s="44" t="str">
        <f t="shared" si="15"/>
        <v/>
      </c>
      <c r="Z40" s="44" t="str">
        <f t="shared" si="16"/>
        <v/>
      </c>
      <c r="AA40" s="78" t="str">
        <f t="shared" si="17"/>
        <v/>
      </c>
      <c r="AB40" s="7" t="str">
        <f t="shared" si="6"/>
        <v>Empty</v>
      </c>
      <c r="AC40" s="7" t="str">
        <f t="shared" si="7"/>
        <v>empty</v>
      </c>
      <c r="AG40" s="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c r="BG40" s="97"/>
      <c r="BH40" s="97"/>
      <c r="BI40" s="97"/>
      <c r="BJ40" s="97"/>
      <c r="BK40" s="97"/>
      <c r="BL40" s="97"/>
      <c r="BM40" s="97"/>
      <c r="BN40" s="97"/>
      <c r="BO40" s="97"/>
      <c r="BP40" s="97"/>
      <c r="BQ40" s="97"/>
      <c r="BR40" s="97"/>
      <c r="BS40" s="97"/>
      <c r="BT40" s="97"/>
      <c r="BU40" s="97"/>
      <c r="BV40" s="97"/>
      <c r="BW40" s="97"/>
      <c r="BX40" s="97"/>
      <c r="BY40" s="97"/>
      <c r="BZ40" s="97"/>
      <c r="CA40" s="97"/>
      <c r="CB40" s="97"/>
      <c r="CC40" s="97"/>
      <c r="CD40" s="97"/>
      <c r="CE40" s="97"/>
      <c r="CF40" s="97"/>
      <c r="CG40" s="97"/>
      <c r="CH40" s="97"/>
      <c r="CI40" s="97"/>
      <c r="CJ40" s="97"/>
      <c r="CK40" s="97"/>
      <c r="CL40" s="97"/>
      <c r="CM40" s="97"/>
      <c r="CN40" s="97"/>
      <c r="CO40" s="97"/>
      <c r="CP40" s="97"/>
      <c r="CQ40" s="97"/>
      <c r="CR40" s="97"/>
      <c r="CS40" s="97"/>
      <c r="CT40" s="97"/>
      <c r="CU40" s="97"/>
      <c r="CV40" s="97"/>
      <c r="CW40" s="97"/>
      <c r="CX40" s="97"/>
      <c r="CY40" s="97"/>
      <c r="CZ40" s="97"/>
      <c r="DA40" s="97"/>
      <c r="DB40" s="97"/>
      <c r="DC40" s="97"/>
      <c r="DD40" s="97"/>
      <c r="DE40" s="97"/>
      <c r="DF40" s="97"/>
      <c r="DG40" s="97"/>
      <c r="DH40" s="97"/>
      <c r="DI40" s="97"/>
      <c r="DJ40" s="97"/>
      <c r="DK40" s="97"/>
      <c r="DL40" s="97"/>
      <c r="DM40" s="97"/>
      <c r="DN40" s="97"/>
      <c r="DO40" s="97"/>
      <c r="DP40" s="97"/>
      <c r="DQ40" s="97"/>
      <c r="DR40" s="97"/>
      <c r="DS40" s="97"/>
      <c r="DT40" s="97"/>
      <c r="DU40" s="97"/>
      <c r="DV40" s="97"/>
      <c r="DW40" s="97"/>
      <c r="DX40" s="97"/>
      <c r="DY40" s="97"/>
      <c r="DZ40" s="97"/>
      <c r="EA40" s="97"/>
      <c r="EB40" s="97"/>
      <c r="EC40" s="97"/>
      <c r="ED40" s="97"/>
      <c r="EE40" s="97"/>
      <c r="EF40" s="97"/>
      <c r="EG40" s="97"/>
      <c r="EH40" s="97"/>
      <c r="EI40" s="97"/>
      <c r="EJ40" s="97"/>
      <c r="EK40" s="97"/>
      <c r="EL40" s="97"/>
      <c r="EM40" s="97"/>
      <c r="EN40" s="97"/>
      <c r="EO40" s="97"/>
      <c r="EP40" s="97"/>
      <c r="EQ40" s="97"/>
      <c r="ER40" s="97"/>
      <c r="ES40" s="97"/>
      <c r="ET40" s="97"/>
      <c r="EU40" s="97"/>
      <c r="EV40" s="97"/>
      <c r="EW40" s="97"/>
      <c r="EX40" s="97"/>
      <c r="EY40" s="97"/>
      <c r="EZ40" s="97"/>
      <c r="FA40" s="97"/>
      <c r="FB40" s="97"/>
      <c r="FC40" s="97"/>
      <c r="FD40" s="97"/>
      <c r="FE40" s="97"/>
      <c r="FF40" s="97"/>
      <c r="FG40" s="97"/>
      <c r="FH40" s="97"/>
      <c r="FI40" s="97"/>
      <c r="FJ40" s="97"/>
      <c r="FK40" s="97"/>
      <c r="FL40" s="97"/>
      <c r="FM40" s="97"/>
      <c r="FN40" s="97"/>
      <c r="FO40" s="97"/>
      <c r="FP40" s="97"/>
      <c r="FQ40" s="97"/>
      <c r="FR40" s="97"/>
      <c r="FS40" s="97"/>
      <c r="FT40" s="97"/>
      <c r="FU40" s="97"/>
      <c r="FV40" s="97"/>
      <c r="FW40" s="98"/>
      <c r="FX40" s="98"/>
      <c r="FY40" s="98"/>
      <c r="FZ40" s="98"/>
      <c r="GA40" s="98"/>
      <c r="GB40" s="98"/>
      <c r="GC40" s="98"/>
      <c r="GD40" s="98"/>
      <c r="GE40" s="98"/>
      <c r="GF40" s="98"/>
      <c r="GG40" s="98"/>
      <c r="GH40" s="98"/>
      <c r="GI40" s="98"/>
      <c r="GJ40" s="98"/>
      <c r="GK40" s="98"/>
      <c r="GL40" s="98"/>
      <c r="GM40" s="98"/>
      <c r="GN40" s="98"/>
      <c r="GO40" s="98"/>
      <c r="GP40" s="98"/>
      <c r="GQ40" s="98"/>
      <c r="GR40" s="98"/>
      <c r="GS40" s="98"/>
      <c r="GT40" s="98"/>
      <c r="GU40" s="98"/>
      <c r="GV40" s="98"/>
      <c r="GW40" s="98"/>
      <c r="GX40" s="98"/>
      <c r="GY40" s="98"/>
      <c r="GZ40" s="98"/>
      <c r="HA40" s="98"/>
      <c r="HB40" s="98"/>
      <c r="HC40" s="98"/>
      <c r="HD40" s="98"/>
      <c r="HE40" s="98"/>
      <c r="HF40" s="98"/>
      <c r="HG40" s="98"/>
      <c r="HH40" s="98"/>
      <c r="HI40" s="98"/>
      <c r="HJ40" s="98"/>
      <c r="HK40" s="98"/>
      <c r="HL40" s="98"/>
      <c r="HM40" s="98"/>
      <c r="HN40" s="98"/>
      <c r="HO40" s="98"/>
      <c r="HP40" s="98"/>
      <c r="HQ40" s="98"/>
      <c r="HR40" s="98"/>
      <c r="HS40" s="98"/>
      <c r="HT40" s="98"/>
      <c r="HU40" s="98"/>
      <c r="HV40" s="98"/>
      <c r="HW40" s="98"/>
      <c r="HX40" s="98"/>
      <c r="HY40" s="98"/>
      <c r="HZ40" s="98"/>
      <c r="IA40" s="98"/>
      <c r="IB40" s="98"/>
      <c r="IC40" s="98"/>
      <c r="ID40" s="98"/>
      <c r="IE40" s="98"/>
      <c r="IF40" s="98"/>
      <c r="IG40" s="98"/>
      <c r="IH40" s="98"/>
      <c r="II40" s="98"/>
      <c r="IJ40" s="98"/>
      <c r="IK40" s="98"/>
      <c r="IL40" s="98"/>
      <c r="IM40" s="98"/>
      <c r="IN40" s="98"/>
      <c r="IO40" s="98"/>
      <c r="IP40" s="98"/>
      <c r="IQ40" s="98"/>
      <c r="IR40" s="98"/>
      <c r="IS40" s="98"/>
      <c r="IT40" s="98"/>
      <c r="IU40" s="98"/>
      <c r="IV40" s="98"/>
    </row>
    <row r="41" spans="1:256" s="5" customFormat="1" ht="17.25" customHeight="1" x14ac:dyDescent="0.25">
      <c r="B41" s="134">
        <v>19</v>
      </c>
      <c r="C41" s="65"/>
      <c r="D41" s="104"/>
      <c r="E41" s="65"/>
      <c r="F41" s="174"/>
      <c r="G41" s="708"/>
      <c r="H41" s="116"/>
      <c r="I41" s="116"/>
      <c r="J41" s="708"/>
      <c r="K41" s="88"/>
      <c r="L41" s="38" t="str">
        <f t="shared" si="8"/>
        <v/>
      </c>
      <c r="M41" s="38" t="str">
        <f t="shared" si="9"/>
        <v/>
      </c>
      <c r="N41" s="516" t="str">
        <f t="shared" si="10"/>
        <v/>
      </c>
      <c r="O41" s="514" t="str">
        <f t="shared" si="0"/>
        <v/>
      </c>
      <c r="P41" s="40" t="str">
        <f t="shared" si="11"/>
        <v/>
      </c>
      <c r="Q41" s="74" t="str">
        <f t="shared" si="1"/>
        <v/>
      </c>
      <c r="R41" s="45" t="str">
        <f t="shared" si="2"/>
        <v/>
      </c>
      <c r="S41" s="40" t="str">
        <f t="shared" si="12"/>
        <v/>
      </c>
      <c r="T41" s="74" t="str">
        <f t="shared" si="3"/>
        <v/>
      </c>
      <c r="U41" s="45" t="str">
        <f t="shared" si="4"/>
        <v/>
      </c>
      <c r="V41" s="40" t="str">
        <f t="shared" si="13"/>
        <v/>
      </c>
      <c r="W41" s="133" t="str">
        <f t="shared" si="5"/>
        <v/>
      </c>
      <c r="X41" s="44" t="str">
        <f t="shared" si="14"/>
        <v/>
      </c>
      <c r="Y41" s="44" t="str">
        <f t="shared" si="15"/>
        <v/>
      </c>
      <c r="Z41" s="44" t="str">
        <f t="shared" si="16"/>
        <v/>
      </c>
      <c r="AA41" s="78" t="str">
        <f t="shared" si="17"/>
        <v/>
      </c>
      <c r="AB41" s="7" t="str">
        <f t="shared" si="6"/>
        <v>Empty</v>
      </c>
      <c r="AC41" s="7" t="str">
        <f t="shared" si="7"/>
        <v>empty</v>
      </c>
      <c r="AG41" s="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7"/>
      <c r="BP41" s="97"/>
      <c r="BQ41" s="97"/>
      <c r="BR41" s="97"/>
      <c r="BS41" s="97"/>
      <c r="BT41" s="97"/>
      <c r="BU41" s="97"/>
      <c r="BV41" s="97"/>
      <c r="BW41" s="97"/>
      <c r="BX41" s="97"/>
      <c r="BY41" s="97"/>
      <c r="BZ41" s="97"/>
      <c r="CA41" s="97"/>
      <c r="CB41" s="97"/>
      <c r="CC41" s="97"/>
      <c r="CD41" s="97"/>
      <c r="CE41" s="97"/>
      <c r="CF41" s="97"/>
      <c r="CG41" s="97"/>
      <c r="CH41" s="97"/>
      <c r="CI41" s="97"/>
      <c r="CJ41" s="97"/>
      <c r="CK41" s="97"/>
      <c r="CL41" s="97"/>
      <c r="CM41" s="97"/>
      <c r="CN41" s="97"/>
      <c r="CO41" s="97"/>
      <c r="CP41" s="97"/>
      <c r="CQ41" s="97"/>
      <c r="CR41" s="97"/>
      <c r="CS41" s="97"/>
      <c r="CT41" s="97"/>
      <c r="CU41" s="97"/>
      <c r="CV41" s="97"/>
      <c r="CW41" s="97"/>
      <c r="CX41" s="97"/>
      <c r="CY41" s="97"/>
      <c r="CZ41" s="97"/>
      <c r="DA41" s="97"/>
      <c r="DB41" s="97"/>
      <c r="DC41" s="97"/>
      <c r="DD41" s="97"/>
      <c r="DE41" s="97"/>
      <c r="DF41" s="97"/>
      <c r="DG41" s="97"/>
      <c r="DH41" s="97"/>
      <c r="DI41" s="97"/>
      <c r="DJ41" s="97"/>
      <c r="DK41" s="97"/>
      <c r="DL41" s="97"/>
      <c r="DM41" s="97"/>
      <c r="DN41" s="97"/>
      <c r="DO41" s="97"/>
      <c r="DP41" s="97"/>
      <c r="DQ41" s="97"/>
      <c r="DR41" s="97"/>
      <c r="DS41" s="97"/>
      <c r="DT41" s="97"/>
      <c r="DU41" s="97"/>
      <c r="DV41" s="97"/>
      <c r="DW41" s="97"/>
      <c r="DX41" s="97"/>
      <c r="DY41" s="97"/>
      <c r="DZ41" s="97"/>
      <c r="EA41" s="97"/>
      <c r="EB41" s="97"/>
      <c r="EC41" s="97"/>
      <c r="ED41" s="97"/>
      <c r="EE41" s="97"/>
      <c r="EF41" s="97"/>
      <c r="EG41" s="97"/>
      <c r="EH41" s="97"/>
      <c r="EI41" s="97"/>
      <c r="EJ41" s="97"/>
      <c r="EK41" s="97"/>
      <c r="EL41" s="97"/>
      <c r="EM41" s="97"/>
      <c r="EN41" s="97"/>
      <c r="EO41" s="97"/>
      <c r="EP41" s="97"/>
      <c r="EQ41" s="97"/>
      <c r="ER41" s="97"/>
      <c r="ES41" s="97"/>
      <c r="ET41" s="97"/>
      <c r="EU41" s="97"/>
      <c r="EV41" s="97"/>
      <c r="EW41" s="97"/>
      <c r="EX41" s="97"/>
      <c r="EY41" s="97"/>
      <c r="EZ41" s="97"/>
      <c r="FA41" s="97"/>
      <c r="FB41" s="97"/>
      <c r="FC41" s="97"/>
      <c r="FD41" s="97"/>
      <c r="FE41" s="97"/>
      <c r="FF41" s="97"/>
      <c r="FG41" s="97"/>
      <c r="FH41" s="97"/>
      <c r="FI41" s="97"/>
      <c r="FJ41" s="97"/>
      <c r="FK41" s="97"/>
      <c r="FL41" s="97"/>
      <c r="FM41" s="97"/>
      <c r="FN41" s="97"/>
      <c r="FO41" s="97"/>
      <c r="FP41" s="97"/>
      <c r="FQ41" s="97"/>
      <c r="FR41" s="97"/>
      <c r="FS41" s="97"/>
      <c r="FT41" s="97"/>
      <c r="FU41" s="97"/>
      <c r="FV41" s="97"/>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row>
    <row r="42" spans="1:256" s="5" customFormat="1" ht="17.25" customHeight="1" x14ac:dyDescent="0.25">
      <c r="B42" s="134">
        <v>20</v>
      </c>
      <c r="C42" s="65"/>
      <c r="D42" s="104"/>
      <c r="E42" s="65"/>
      <c r="F42" s="174"/>
      <c r="G42" s="708"/>
      <c r="H42" s="116"/>
      <c r="I42" s="116"/>
      <c r="J42" s="708"/>
      <c r="K42" s="88"/>
      <c r="L42" s="38" t="str">
        <f t="shared" si="8"/>
        <v/>
      </c>
      <c r="M42" s="38" t="str">
        <f t="shared" si="9"/>
        <v/>
      </c>
      <c r="N42" s="516" t="str">
        <f t="shared" si="10"/>
        <v/>
      </c>
      <c r="O42" s="514" t="str">
        <f t="shared" si="0"/>
        <v/>
      </c>
      <c r="P42" s="40" t="str">
        <f t="shared" si="11"/>
        <v/>
      </c>
      <c r="Q42" s="74" t="str">
        <f t="shared" si="1"/>
        <v/>
      </c>
      <c r="R42" s="45" t="str">
        <f t="shared" si="2"/>
        <v/>
      </c>
      <c r="S42" s="40" t="str">
        <f t="shared" si="12"/>
        <v/>
      </c>
      <c r="T42" s="74" t="str">
        <f t="shared" si="3"/>
        <v/>
      </c>
      <c r="U42" s="45" t="str">
        <f t="shared" si="4"/>
        <v/>
      </c>
      <c r="V42" s="40" t="str">
        <f t="shared" si="13"/>
        <v/>
      </c>
      <c r="W42" s="133" t="str">
        <f t="shared" si="5"/>
        <v/>
      </c>
      <c r="X42" s="44" t="str">
        <f t="shared" si="14"/>
        <v/>
      </c>
      <c r="Y42" s="44" t="str">
        <f t="shared" si="15"/>
        <v/>
      </c>
      <c r="Z42" s="44" t="str">
        <f t="shared" si="16"/>
        <v/>
      </c>
      <c r="AA42" s="78" t="str">
        <f t="shared" si="17"/>
        <v/>
      </c>
      <c r="AB42" s="7" t="str">
        <f t="shared" si="6"/>
        <v>Empty</v>
      </c>
      <c r="AC42" s="7" t="str">
        <f t="shared" si="7"/>
        <v>empty</v>
      </c>
      <c r="AG42" s="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8"/>
      <c r="FX42" s="98"/>
      <c r="FY42" s="98"/>
      <c r="FZ42" s="98"/>
      <c r="GA42" s="98"/>
      <c r="GB42" s="98"/>
      <c r="GC42" s="98"/>
      <c r="GD42" s="98"/>
      <c r="GE42" s="98"/>
      <c r="GF42" s="98"/>
      <c r="GG42" s="98"/>
      <c r="GH42" s="98"/>
      <c r="GI42" s="98"/>
      <c r="GJ42" s="98"/>
      <c r="GK42" s="98"/>
      <c r="GL42" s="98"/>
      <c r="GM42" s="98"/>
      <c r="GN42" s="98"/>
      <c r="GO42" s="98"/>
      <c r="GP42" s="98"/>
      <c r="GQ42" s="98"/>
      <c r="GR42" s="98"/>
      <c r="GS42" s="98"/>
      <c r="GT42" s="98"/>
      <c r="GU42" s="98"/>
      <c r="GV42" s="98"/>
      <c r="GW42" s="98"/>
      <c r="GX42" s="98"/>
      <c r="GY42" s="98"/>
      <c r="GZ42" s="98"/>
      <c r="HA42" s="98"/>
      <c r="HB42" s="98"/>
      <c r="HC42" s="98"/>
      <c r="HD42" s="98"/>
      <c r="HE42" s="98"/>
      <c r="HF42" s="98"/>
      <c r="HG42" s="98"/>
      <c r="HH42" s="98"/>
      <c r="HI42" s="98"/>
      <c r="HJ42" s="98"/>
      <c r="HK42" s="98"/>
      <c r="HL42" s="98"/>
      <c r="HM42" s="98"/>
      <c r="HN42" s="98"/>
      <c r="HO42" s="98"/>
      <c r="HP42" s="98"/>
      <c r="HQ42" s="98"/>
      <c r="HR42" s="98"/>
      <c r="HS42" s="98"/>
      <c r="HT42" s="98"/>
      <c r="HU42" s="98"/>
      <c r="HV42" s="98"/>
      <c r="HW42" s="98"/>
      <c r="HX42" s="98"/>
      <c r="HY42" s="98"/>
      <c r="HZ42" s="98"/>
      <c r="IA42" s="98"/>
      <c r="IB42" s="98"/>
      <c r="IC42" s="98"/>
      <c r="ID42" s="98"/>
      <c r="IE42" s="98"/>
      <c r="IF42" s="98"/>
      <c r="IG42" s="98"/>
      <c r="IH42" s="98"/>
      <c r="II42" s="98"/>
      <c r="IJ42" s="98"/>
      <c r="IK42" s="98"/>
      <c r="IL42" s="98"/>
      <c r="IM42" s="98"/>
      <c r="IN42" s="98"/>
      <c r="IO42" s="98"/>
      <c r="IP42" s="98"/>
      <c r="IQ42" s="98"/>
      <c r="IR42" s="98"/>
      <c r="IS42" s="98"/>
      <c r="IT42" s="98"/>
      <c r="IU42" s="98"/>
      <c r="IV42" s="98"/>
    </row>
    <row r="43" spans="1:256" s="5" customFormat="1" ht="17.25" customHeight="1" x14ac:dyDescent="0.25">
      <c r="B43" s="134">
        <v>21</v>
      </c>
      <c r="C43" s="65"/>
      <c r="D43" s="104"/>
      <c r="E43" s="65"/>
      <c r="F43" s="174"/>
      <c r="G43" s="708"/>
      <c r="H43" s="116"/>
      <c r="I43" s="116"/>
      <c r="J43" s="708"/>
      <c r="K43" s="88"/>
      <c r="L43" s="38" t="str">
        <f t="shared" si="8"/>
        <v/>
      </c>
      <c r="M43" s="38" t="str">
        <f t="shared" si="9"/>
        <v/>
      </c>
      <c r="N43" s="516" t="str">
        <f t="shared" si="10"/>
        <v/>
      </c>
      <c r="O43" s="514" t="str">
        <f t="shared" si="0"/>
        <v/>
      </c>
      <c r="P43" s="40" t="str">
        <f t="shared" si="11"/>
        <v/>
      </c>
      <c r="Q43" s="74" t="str">
        <f t="shared" si="1"/>
        <v/>
      </c>
      <c r="R43" s="45" t="str">
        <f t="shared" si="2"/>
        <v/>
      </c>
      <c r="S43" s="40" t="str">
        <f t="shared" si="12"/>
        <v/>
      </c>
      <c r="T43" s="74" t="str">
        <f t="shared" si="3"/>
        <v/>
      </c>
      <c r="U43" s="45" t="str">
        <f t="shared" si="4"/>
        <v/>
      </c>
      <c r="V43" s="40" t="str">
        <f t="shared" si="13"/>
        <v/>
      </c>
      <c r="W43" s="133" t="str">
        <f t="shared" si="5"/>
        <v/>
      </c>
      <c r="X43" s="44" t="str">
        <f t="shared" si="14"/>
        <v/>
      </c>
      <c r="Y43" s="44" t="str">
        <f t="shared" si="15"/>
        <v/>
      </c>
      <c r="Z43" s="44" t="str">
        <f t="shared" si="16"/>
        <v/>
      </c>
      <c r="AA43" s="78" t="str">
        <f t="shared" si="17"/>
        <v/>
      </c>
      <c r="AB43" s="7" t="str">
        <f t="shared" si="6"/>
        <v>Empty</v>
      </c>
      <c r="AC43" s="7" t="str">
        <f t="shared" si="7"/>
        <v>empty</v>
      </c>
      <c r="AG43" s="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8"/>
      <c r="FX43" s="98"/>
      <c r="FY43" s="98"/>
      <c r="FZ43" s="98"/>
      <c r="GA43" s="98"/>
      <c r="GB43" s="98"/>
      <c r="GC43" s="98"/>
      <c r="GD43" s="98"/>
      <c r="GE43" s="98"/>
      <c r="GF43" s="98"/>
      <c r="GG43" s="98"/>
      <c r="GH43" s="98"/>
      <c r="GI43" s="98"/>
      <c r="GJ43" s="98"/>
      <c r="GK43" s="98"/>
      <c r="GL43" s="98"/>
      <c r="GM43" s="98"/>
      <c r="GN43" s="98"/>
      <c r="GO43" s="98"/>
      <c r="GP43" s="98"/>
      <c r="GQ43" s="98"/>
      <c r="GR43" s="98"/>
      <c r="GS43" s="98"/>
      <c r="GT43" s="98"/>
      <c r="GU43" s="98"/>
      <c r="GV43" s="98"/>
      <c r="GW43" s="98"/>
      <c r="GX43" s="98"/>
      <c r="GY43" s="98"/>
      <c r="GZ43" s="98"/>
      <c r="HA43" s="98"/>
      <c r="HB43" s="98"/>
      <c r="HC43" s="98"/>
      <c r="HD43" s="98"/>
      <c r="HE43" s="98"/>
      <c r="HF43" s="98"/>
      <c r="HG43" s="98"/>
      <c r="HH43" s="98"/>
      <c r="HI43" s="98"/>
      <c r="HJ43" s="98"/>
      <c r="HK43" s="98"/>
      <c r="HL43" s="98"/>
      <c r="HM43" s="98"/>
      <c r="HN43" s="98"/>
      <c r="HO43" s="98"/>
      <c r="HP43" s="98"/>
      <c r="HQ43" s="98"/>
      <c r="HR43" s="98"/>
      <c r="HS43" s="98"/>
      <c r="HT43" s="98"/>
      <c r="HU43" s="98"/>
      <c r="HV43" s="98"/>
      <c r="HW43" s="98"/>
      <c r="HX43" s="98"/>
      <c r="HY43" s="98"/>
      <c r="HZ43" s="98"/>
      <c r="IA43" s="98"/>
      <c r="IB43" s="98"/>
      <c r="IC43" s="98"/>
      <c r="ID43" s="98"/>
      <c r="IE43" s="98"/>
      <c r="IF43" s="98"/>
      <c r="IG43" s="98"/>
      <c r="IH43" s="98"/>
      <c r="II43" s="98"/>
      <c r="IJ43" s="98"/>
      <c r="IK43" s="98"/>
      <c r="IL43" s="98"/>
      <c r="IM43" s="98"/>
      <c r="IN43" s="98"/>
      <c r="IO43" s="98"/>
      <c r="IP43" s="98"/>
      <c r="IQ43" s="98"/>
      <c r="IR43" s="98"/>
      <c r="IS43" s="98"/>
      <c r="IT43" s="98"/>
      <c r="IU43" s="98"/>
      <c r="IV43" s="98"/>
    </row>
    <row r="44" spans="1:256" s="5" customFormat="1" ht="17.25" customHeight="1" x14ac:dyDescent="0.25">
      <c r="B44" s="134">
        <v>22</v>
      </c>
      <c r="C44" s="65"/>
      <c r="D44" s="104"/>
      <c r="E44" s="65"/>
      <c r="F44" s="174"/>
      <c r="G44" s="708"/>
      <c r="H44" s="116"/>
      <c r="I44" s="116"/>
      <c r="J44" s="708"/>
      <c r="K44" s="88"/>
      <c r="L44" s="38" t="str">
        <f t="shared" si="8"/>
        <v/>
      </c>
      <c r="M44" s="38" t="str">
        <f t="shared" si="9"/>
        <v/>
      </c>
      <c r="N44" s="516" t="str">
        <f t="shared" si="10"/>
        <v/>
      </c>
      <c r="O44" s="514" t="str">
        <f t="shared" si="0"/>
        <v/>
      </c>
      <c r="P44" s="40" t="str">
        <f t="shared" si="11"/>
        <v/>
      </c>
      <c r="Q44" s="74" t="str">
        <f t="shared" si="1"/>
        <v/>
      </c>
      <c r="R44" s="45" t="str">
        <f t="shared" si="2"/>
        <v/>
      </c>
      <c r="S44" s="40" t="str">
        <f t="shared" si="12"/>
        <v/>
      </c>
      <c r="T44" s="74" t="str">
        <f t="shared" si="3"/>
        <v/>
      </c>
      <c r="U44" s="45" t="str">
        <f t="shared" si="4"/>
        <v/>
      </c>
      <c r="V44" s="40" t="str">
        <f t="shared" si="13"/>
        <v/>
      </c>
      <c r="W44" s="133" t="str">
        <f t="shared" si="5"/>
        <v/>
      </c>
      <c r="X44" s="44" t="str">
        <f t="shared" si="14"/>
        <v/>
      </c>
      <c r="Y44" s="44" t="str">
        <f t="shared" si="15"/>
        <v/>
      </c>
      <c r="Z44" s="44" t="str">
        <f t="shared" si="16"/>
        <v/>
      </c>
      <c r="AA44" s="78" t="str">
        <f t="shared" si="17"/>
        <v/>
      </c>
      <c r="AB44" s="7" t="str">
        <f t="shared" si="6"/>
        <v>Empty</v>
      </c>
      <c r="AC44" s="7" t="str">
        <f t="shared" si="7"/>
        <v>empty</v>
      </c>
      <c r="AG44" s="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8"/>
      <c r="FX44" s="98"/>
      <c r="FY44" s="98"/>
      <c r="FZ44" s="98"/>
      <c r="GA44" s="98"/>
      <c r="GB44" s="98"/>
      <c r="GC44" s="98"/>
      <c r="GD44" s="98"/>
      <c r="GE44" s="98"/>
      <c r="GF44" s="98"/>
      <c r="GG44" s="98"/>
      <c r="GH44" s="98"/>
      <c r="GI44" s="98"/>
      <c r="GJ44" s="98"/>
      <c r="GK44" s="98"/>
      <c r="GL44" s="98"/>
      <c r="GM44" s="98"/>
      <c r="GN44" s="98"/>
      <c r="GO44" s="98"/>
      <c r="GP44" s="98"/>
      <c r="GQ44" s="98"/>
      <c r="GR44" s="98"/>
      <c r="GS44" s="98"/>
      <c r="GT44" s="98"/>
      <c r="GU44" s="98"/>
      <c r="GV44" s="98"/>
      <c r="GW44" s="98"/>
      <c r="GX44" s="98"/>
      <c r="GY44" s="98"/>
      <c r="GZ44" s="98"/>
      <c r="HA44" s="98"/>
      <c r="HB44" s="98"/>
      <c r="HC44" s="98"/>
      <c r="HD44" s="98"/>
      <c r="HE44" s="98"/>
      <c r="HF44" s="98"/>
      <c r="HG44" s="98"/>
      <c r="HH44" s="98"/>
      <c r="HI44" s="98"/>
      <c r="HJ44" s="98"/>
      <c r="HK44" s="98"/>
      <c r="HL44" s="98"/>
      <c r="HM44" s="98"/>
      <c r="HN44" s="98"/>
      <c r="HO44" s="98"/>
      <c r="HP44" s="98"/>
      <c r="HQ44" s="98"/>
      <c r="HR44" s="98"/>
      <c r="HS44" s="98"/>
      <c r="HT44" s="98"/>
      <c r="HU44" s="98"/>
      <c r="HV44" s="98"/>
      <c r="HW44" s="98"/>
      <c r="HX44" s="98"/>
      <c r="HY44" s="98"/>
      <c r="HZ44" s="98"/>
      <c r="IA44" s="98"/>
      <c r="IB44" s="98"/>
      <c r="IC44" s="98"/>
      <c r="ID44" s="98"/>
      <c r="IE44" s="98"/>
      <c r="IF44" s="98"/>
      <c r="IG44" s="98"/>
      <c r="IH44" s="98"/>
      <c r="II44" s="98"/>
      <c r="IJ44" s="98"/>
      <c r="IK44" s="98"/>
      <c r="IL44" s="98"/>
      <c r="IM44" s="98"/>
      <c r="IN44" s="98"/>
      <c r="IO44" s="98"/>
      <c r="IP44" s="98"/>
      <c r="IQ44" s="98"/>
      <c r="IR44" s="98"/>
      <c r="IS44" s="98"/>
      <c r="IT44" s="98"/>
      <c r="IU44" s="98"/>
      <c r="IV44" s="98"/>
    </row>
    <row r="45" spans="1:256" s="5" customFormat="1" ht="17.25" customHeight="1" x14ac:dyDescent="0.25">
      <c r="B45" s="134">
        <v>23</v>
      </c>
      <c r="C45" s="65"/>
      <c r="D45" s="104"/>
      <c r="E45" s="65"/>
      <c r="F45" s="174"/>
      <c r="G45" s="708"/>
      <c r="H45" s="116"/>
      <c r="I45" s="116"/>
      <c r="J45" s="708"/>
      <c r="K45" s="88"/>
      <c r="L45" s="38" t="str">
        <f t="shared" si="8"/>
        <v/>
      </c>
      <c r="M45" s="38" t="str">
        <f t="shared" si="9"/>
        <v/>
      </c>
      <c r="N45" s="516" t="str">
        <f t="shared" si="10"/>
        <v/>
      </c>
      <c r="O45" s="514" t="str">
        <f t="shared" si="0"/>
        <v/>
      </c>
      <c r="P45" s="40" t="str">
        <f t="shared" si="11"/>
        <v/>
      </c>
      <c r="Q45" s="74" t="str">
        <f t="shared" si="1"/>
        <v/>
      </c>
      <c r="R45" s="45" t="str">
        <f t="shared" si="2"/>
        <v/>
      </c>
      <c r="S45" s="40" t="str">
        <f t="shared" si="12"/>
        <v/>
      </c>
      <c r="T45" s="74" t="str">
        <f t="shared" si="3"/>
        <v/>
      </c>
      <c r="U45" s="45" t="str">
        <f t="shared" si="4"/>
        <v/>
      </c>
      <c r="V45" s="40" t="str">
        <f t="shared" si="13"/>
        <v/>
      </c>
      <c r="W45" s="133" t="str">
        <f t="shared" si="5"/>
        <v/>
      </c>
      <c r="X45" s="44" t="str">
        <f t="shared" si="14"/>
        <v/>
      </c>
      <c r="Y45" s="44" t="str">
        <f t="shared" si="15"/>
        <v/>
      </c>
      <c r="Z45" s="44" t="str">
        <f t="shared" si="16"/>
        <v/>
      </c>
      <c r="AA45" s="78" t="str">
        <f t="shared" si="17"/>
        <v/>
      </c>
      <c r="AB45" s="7" t="str">
        <f t="shared" si="6"/>
        <v>Empty</v>
      </c>
      <c r="AC45" s="7" t="str">
        <f t="shared" si="7"/>
        <v>empty</v>
      </c>
      <c r="AG45" s="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c r="BG45" s="97"/>
      <c r="BH45" s="97"/>
      <c r="BI45" s="97"/>
      <c r="BJ45" s="97"/>
      <c r="BK45" s="97"/>
      <c r="BL45" s="97"/>
      <c r="BM45" s="97"/>
      <c r="BN45" s="97"/>
      <c r="BO45" s="97"/>
      <c r="BP45" s="97"/>
      <c r="BQ45" s="97"/>
      <c r="BR45" s="97"/>
      <c r="BS45" s="97"/>
      <c r="BT45" s="97"/>
      <c r="BU45" s="97"/>
      <c r="BV45" s="97"/>
      <c r="BW45" s="97"/>
      <c r="BX45" s="97"/>
      <c r="BY45" s="97"/>
      <c r="BZ45" s="97"/>
      <c r="CA45" s="97"/>
      <c r="CB45" s="97"/>
      <c r="CC45" s="97"/>
      <c r="CD45" s="97"/>
      <c r="CE45" s="97"/>
      <c r="CF45" s="97"/>
      <c r="CG45" s="97"/>
      <c r="CH45" s="97"/>
      <c r="CI45" s="97"/>
      <c r="CJ45" s="97"/>
      <c r="CK45" s="97"/>
      <c r="CL45" s="97"/>
      <c r="CM45" s="97"/>
      <c r="CN45" s="97"/>
      <c r="CO45" s="97"/>
      <c r="CP45" s="97"/>
      <c r="CQ45" s="97"/>
      <c r="CR45" s="97"/>
      <c r="CS45" s="97"/>
      <c r="CT45" s="97"/>
      <c r="CU45" s="97"/>
      <c r="CV45" s="97"/>
      <c r="CW45" s="97"/>
      <c r="CX45" s="97"/>
      <c r="CY45" s="97"/>
      <c r="CZ45" s="97"/>
      <c r="DA45" s="97"/>
      <c r="DB45" s="97"/>
      <c r="DC45" s="97"/>
      <c r="DD45" s="97"/>
      <c r="DE45" s="97"/>
      <c r="DF45" s="97"/>
      <c r="DG45" s="97"/>
      <c r="DH45" s="97"/>
      <c r="DI45" s="97"/>
      <c r="DJ45" s="97"/>
      <c r="DK45" s="97"/>
      <c r="DL45" s="97"/>
      <c r="DM45" s="97"/>
      <c r="DN45" s="97"/>
      <c r="DO45" s="97"/>
      <c r="DP45" s="97"/>
      <c r="DQ45" s="97"/>
      <c r="DR45" s="97"/>
      <c r="DS45" s="97"/>
      <c r="DT45" s="97"/>
      <c r="DU45" s="97"/>
      <c r="DV45" s="97"/>
      <c r="DW45" s="97"/>
      <c r="DX45" s="97"/>
      <c r="DY45" s="97"/>
      <c r="DZ45" s="97"/>
      <c r="EA45" s="97"/>
      <c r="EB45" s="97"/>
      <c r="EC45" s="97"/>
      <c r="ED45" s="97"/>
      <c r="EE45" s="97"/>
      <c r="EF45" s="97"/>
      <c r="EG45" s="97"/>
      <c r="EH45" s="97"/>
      <c r="EI45" s="97"/>
      <c r="EJ45" s="97"/>
      <c r="EK45" s="97"/>
      <c r="EL45" s="97"/>
      <c r="EM45" s="97"/>
      <c r="EN45" s="97"/>
      <c r="EO45" s="97"/>
      <c r="EP45" s="97"/>
      <c r="EQ45" s="97"/>
      <c r="ER45" s="97"/>
      <c r="ES45" s="97"/>
      <c r="ET45" s="97"/>
      <c r="EU45" s="97"/>
      <c r="EV45" s="97"/>
      <c r="EW45" s="97"/>
      <c r="EX45" s="97"/>
      <c r="EY45" s="97"/>
      <c r="EZ45" s="97"/>
      <c r="FA45" s="97"/>
      <c r="FB45" s="97"/>
      <c r="FC45" s="97"/>
      <c r="FD45" s="97"/>
      <c r="FE45" s="97"/>
      <c r="FF45" s="97"/>
      <c r="FG45" s="97"/>
      <c r="FH45" s="97"/>
      <c r="FI45" s="97"/>
      <c r="FJ45" s="97"/>
      <c r="FK45" s="97"/>
      <c r="FL45" s="97"/>
      <c r="FM45" s="97"/>
      <c r="FN45" s="97"/>
      <c r="FO45" s="97"/>
      <c r="FP45" s="97"/>
      <c r="FQ45" s="97"/>
      <c r="FR45" s="97"/>
      <c r="FS45" s="97"/>
      <c r="FT45" s="97"/>
      <c r="FU45" s="97"/>
      <c r="FV45" s="97"/>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row>
    <row r="46" spans="1:256" s="5" customFormat="1" ht="17.25" customHeight="1" x14ac:dyDescent="0.25">
      <c r="B46" s="134">
        <v>24</v>
      </c>
      <c r="C46" s="65"/>
      <c r="D46" s="104"/>
      <c r="E46" s="65"/>
      <c r="F46" s="174"/>
      <c r="G46" s="708"/>
      <c r="H46" s="116"/>
      <c r="I46" s="116"/>
      <c r="J46" s="708"/>
      <c r="K46" s="88"/>
      <c r="L46" s="38" t="str">
        <f t="shared" si="8"/>
        <v/>
      </c>
      <c r="M46" s="38" t="str">
        <f t="shared" si="9"/>
        <v/>
      </c>
      <c r="N46" s="516" t="str">
        <f t="shared" si="10"/>
        <v/>
      </c>
      <c r="O46" s="514" t="str">
        <f t="shared" si="0"/>
        <v/>
      </c>
      <c r="P46" s="40" t="str">
        <f t="shared" si="11"/>
        <v/>
      </c>
      <c r="Q46" s="74" t="str">
        <f t="shared" si="1"/>
        <v/>
      </c>
      <c r="R46" s="45" t="str">
        <f t="shared" si="2"/>
        <v/>
      </c>
      <c r="S46" s="40" t="str">
        <f t="shared" si="12"/>
        <v/>
      </c>
      <c r="T46" s="74" t="str">
        <f t="shared" si="3"/>
        <v/>
      </c>
      <c r="U46" s="45" t="str">
        <f t="shared" si="4"/>
        <v/>
      </c>
      <c r="V46" s="40" t="str">
        <f t="shared" si="13"/>
        <v/>
      </c>
      <c r="W46" s="133" t="str">
        <f t="shared" si="5"/>
        <v/>
      </c>
      <c r="X46" s="44" t="str">
        <f t="shared" si="14"/>
        <v/>
      </c>
      <c r="Y46" s="44" t="str">
        <f t="shared" si="15"/>
        <v/>
      </c>
      <c r="Z46" s="44" t="str">
        <f t="shared" si="16"/>
        <v/>
      </c>
      <c r="AA46" s="78" t="str">
        <f t="shared" si="17"/>
        <v/>
      </c>
      <c r="AB46" s="7" t="str">
        <f t="shared" si="6"/>
        <v>Empty</v>
      </c>
      <c r="AC46" s="7" t="str">
        <f t="shared" si="7"/>
        <v>empty</v>
      </c>
      <c r="AG46" s="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8"/>
      <c r="FX46" s="98"/>
      <c r="FY46" s="98"/>
      <c r="FZ46" s="98"/>
      <c r="GA46" s="98"/>
      <c r="GB46" s="98"/>
      <c r="GC46" s="98"/>
      <c r="GD46" s="98"/>
      <c r="GE46" s="98"/>
      <c r="GF46" s="98"/>
      <c r="GG46" s="98"/>
      <c r="GH46" s="98"/>
      <c r="GI46" s="98"/>
      <c r="GJ46" s="98"/>
      <c r="GK46" s="98"/>
      <c r="GL46" s="98"/>
      <c r="GM46" s="98"/>
      <c r="GN46" s="98"/>
      <c r="GO46" s="98"/>
      <c r="GP46" s="98"/>
      <c r="GQ46" s="98"/>
      <c r="GR46" s="98"/>
      <c r="GS46" s="98"/>
      <c r="GT46" s="98"/>
      <c r="GU46" s="98"/>
      <c r="GV46" s="98"/>
      <c r="GW46" s="98"/>
      <c r="GX46" s="98"/>
      <c r="GY46" s="98"/>
      <c r="GZ46" s="98"/>
      <c r="HA46" s="98"/>
      <c r="HB46" s="98"/>
      <c r="HC46" s="98"/>
      <c r="HD46" s="98"/>
      <c r="HE46" s="98"/>
      <c r="HF46" s="98"/>
      <c r="HG46" s="98"/>
      <c r="HH46" s="98"/>
      <c r="HI46" s="98"/>
      <c r="HJ46" s="98"/>
      <c r="HK46" s="98"/>
      <c r="HL46" s="98"/>
      <c r="HM46" s="98"/>
      <c r="HN46" s="98"/>
      <c r="HO46" s="98"/>
      <c r="HP46" s="98"/>
      <c r="HQ46" s="98"/>
      <c r="HR46" s="98"/>
      <c r="HS46" s="98"/>
      <c r="HT46" s="98"/>
      <c r="HU46" s="98"/>
      <c r="HV46" s="98"/>
      <c r="HW46" s="98"/>
      <c r="HX46" s="98"/>
      <c r="HY46" s="98"/>
      <c r="HZ46" s="98"/>
      <c r="IA46" s="98"/>
      <c r="IB46" s="98"/>
      <c r="IC46" s="98"/>
      <c r="ID46" s="98"/>
      <c r="IE46" s="98"/>
      <c r="IF46" s="98"/>
      <c r="IG46" s="98"/>
      <c r="IH46" s="98"/>
      <c r="II46" s="98"/>
      <c r="IJ46" s="98"/>
      <c r="IK46" s="98"/>
      <c r="IL46" s="98"/>
      <c r="IM46" s="98"/>
      <c r="IN46" s="98"/>
      <c r="IO46" s="98"/>
      <c r="IP46" s="98"/>
      <c r="IQ46" s="98"/>
      <c r="IR46" s="98"/>
      <c r="IS46" s="98"/>
      <c r="IT46" s="98"/>
      <c r="IU46" s="98"/>
      <c r="IV46" s="98"/>
    </row>
    <row r="47" spans="1:256" s="12" customFormat="1" ht="17.25" customHeight="1" thickBot="1" x14ac:dyDescent="0.3">
      <c r="A47" s="7"/>
      <c r="B47" s="134">
        <v>25</v>
      </c>
      <c r="C47" s="65"/>
      <c r="D47" s="104"/>
      <c r="E47" s="65"/>
      <c r="F47" s="174"/>
      <c r="G47" s="708"/>
      <c r="H47" s="116"/>
      <c r="I47" s="116"/>
      <c r="J47" s="708"/>
      <c r="K47" s="88"/>
      <c r="L47" s="38" t="str">
        <f t="shared" si="8"/>
        <v/>
      </c>
      <c r="M47" s="38" t="str">
        <f t="shared" si="9"/>
        <v/>
      </c>
      <c r="N47" s="516" t="str">
        <f t="shared" si="10"/>
        <v/>
      </c>
      <c r="O47" s="514" t="str">
        <f t="shared" si="0"/>
        <v/>
      </c>
      <c r="P47" s="40" t="str">
        <f t="shared" si="11"/>
        <v/>
      </c>
      <c r="Q47" s="74" t="str">
        <f t="shared" si="1"/>
        <v/>
      </c>
      <c r="R47" s="45" t="str">
        <f t="shared" si="2"/>
        <v/>
      </c>
      <c r="S47" s="40" t="str">
        <f t="shared" si="12"/>
        <v/>
      </c>
      <c r="T47" s="74" t="str">
        <f t="shared" si="3"/>
        <v/>
      </c>
      <c r="U47" s="45" t="str">
        <f t="shared" si="4"/>
        <v/>
      </c>
      <c r="V47" s="40" t="str">
        <f t="shared" si="13"/>
        <v/>
      </c>
      <c r="W47" s="133" t="str">
        <f t="shared" si="5"/>
        <v/>
      </c>
      <c r="X47" s="44" t="str">
        <f t="shared" si="14"/>
        <v/>
      </c>
      <c r="Y47" s="44" t="str">
        <f t="shared" si="15"/>
        <v/>
      </c>
      <c r="Z47" s="44" t="str">
        <f t="shared" si="16"/>
        <v/>
      </c>
      <c r="AA47" s="78" t="str">
        <f t="shared" si="17"/>
        <v/>
      </c>
      <c r="AB47" s="7" t="str">
        <f t="shared" si="6"/>
        <v>Empty</v>
      </c>
      <c r="AC47" s="7" t="str">
        <f t="shared" si="7"/>
        <v>empty</v>
      </c>
      <c r="AG47" s="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9"/>
      <c r="FX47" s="99"/>
      <c r="FY47" s="99"/>
      <c r="FZ47" s="99"/>
      <c r="GA47" s="99"/>
      <c r="GB47" s="99"/>
      <c r="GC47" s="99"/>
      <c r="GD47" s="99"/>
      <c r="GE47" s="99"/>
      <c r="GF47" s="99"/>
      <c r="GG47" s="99"/>
      <c r="GH47" s="99"/>
      <c r="GI47" s="99"/>
      <c r="GJ47" s="99"/>
      <c r="GK47" s="99"/>
      <c r="GL47" s="99"/>
      <c r="GM47" s="99"/>
      <c r="GN47" s="99"/>
      <c r="GO47" s="99"/>
      <c r="GP47" s="99"/>
      <c r="GQ47" s="99"/>
      <c r="GR47" s="99"/>
      <c r="GS47" s="99"/>
      <c r="GT47" s="99"/>
      <c r="GU47" s="99"/>
      <c r="GV47" s="99"/>
      <c r="GW47" s="99"/>
      <c r="GX47" s="99"/>
      <c r="GY47" s="99"/>
      <c r="GZ47" s="99"/>
      <c r="HA47" s="99"/>
      <c r="HB47" s="99"/>
      <c r="HC47" s="99"/>
      <c r="HD47" s="99"/>
      <c r="HE47" s="99"/>
      <c r="HF47" s="99"/>
      <c r="HG47" s="99"/>
      <c r="HH47" s="99"/>
      <c r="HI47" s="99"/>
      <c r="HJ47" s="99"/>
      <c r="HK47" s="99"/>
      <c r="HL47" s="99"/>
      <c r="HM47" s="99"/>
      <c r="HN47" s="99"/>
      <c r="HO47" s="99"/>
      <c r="HP47" s="99"/>
      <c r="HQ47" s="99"/>
      <c r="HR47" s="99"/>
      <c r="HS47" s="99"/>
      <c r="HT47" s="99"/>
      <c r="HU47" s="99"/>
      <c r="HV47" s="99"/>
      <c r="HW47" s="99"/>
      <c r="HX47" s="99"/>
      <c r="HY47" s="99"/>
      <c r="HZ47" s="99"/>
      <c r="IA47" s="99"/>
      <c r="IB47" s="99"/>
      <c r="IC47" s="99"/>
      <c r="ID47" s="99"/>
      <c r="IE47" s="99"/>
      <c r="IF47" s="99"/>
      <c r="IG47" s="99"/>
      <c r="IH47" s="99"/>
      <c r="II47" s="99"/>
      <c r="IJ47" s="99"/>
      <c r="IK47" s="99"/>
      <c r="IL47" s="99"/>
      <c r="IM47" s="99"/>
      <c r="IN47" s="99"/>
      <c r="IO47" s="99"/>
      <c r="IP47" s="99"/>
      <c r="IQ47" s="99"/>
      <c r="IR47" s="99"/>
      <c r="IS47" s="99"/>
      <c r="IT47" s="99"/>
      <c r="IU47" s="99"/>
      <c r="IV47" s="99"/>
    </row>
    <row r="48" spans="1:256" s="5" customFormat="1" ht="17.25" customHeight="1" x14ac:dyDescent="0.25">
      <c r="B48" s="134">
        <v>26</v>
      </c>
      <c r="C48" s="65"/>
      <c r="D48" s="104"/>
      <c r="E48" s="65"/>
      <c r="F48" s="174"/>
      <c r="G48" s="708"/>
      <c r="H48" s="116"/>
      <c r="I48" s="116"/>
      <c r="J48" s="708"/>
      <c r="K48" s="88"/>
      <c r="L48" s="38" t="str">
        <f t="shared" si="8"/>
        <v/>
      </c>
      <c r="M48" s="38" t="str">
        <f t="shared" si="9"/>
        <v/>
      </c>
      <c r="N48" s="516" t="str">
        <f t="shared" si="10"/>
        <v/>
      </c>
      <c r="O48" s="514" t="str">
        <f t="shared" si="0"/>
        <v/>
      </c>
      <c r="P48" s="40" t="str">
        <f t="shared" si="11"/>
        <v/>
      </c>
      <c r="Q48" s="74" t="str">
        <f t="shared" si="1"/>
        <v/>
      </c>
      <c r="R48" s="45" t="str">
        <f t="shared" si="2"/>
        <v/>
      </c>
      <c r="S48" s="40" t="str">
        <f t="shared" si="12"/>
        <v/>
      </c>
      <c r="T48" s="74" t="str">
        <f t="shared" si="3"/>
        <v/>
      </c>
      <c r="U48" s="45" t="str">
        <f t="shared" si="4"/>
        <v/>
      </c>
      <c r="V48" s="40" t="str">
        <f t="shared" si="13"/>
        <v/>
      </c>
      <c r="W48" s="133" t="str">
        <f t="shared" si="5"/>
        <v/>
      </c>
      <c r="X48" s="44" t="str">
        <f t="shared" si="14"/>
        <v/>
      </c>
      <c r="Y48" s="44" t="str">
        <f t="shared" si="15"/>
        <v/>
      </c>
      <c r="Z48" s="44" t="str">
        <f t="shared" si="16"/>
        <v/>
      </c>
      <c r="AA48" s="78" t="str">
        <f t="shared" si="17"/>
        <v/>
      </c>
      <c r="AB48" s="7" t="str">
        <f t="shared" si="6"/>
        <v>Empty</v>
      </c>
      <c r="AC48" s="7" t="str">
        <f t="shared" si="7"/>
        <v>empty</v>
      </c>
      <c r="AG48" s="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8"/>
      <c r="FX48" s="98"/>
      <c r="FY48" s="98"/>
      <c r="FZ48" s="98"/>
      <c r="GA48" s="98"/>
      <c r="GB48" s="98"/>
      <c r="GC48" s="98"/>
      <c r="GD48" s="98"/>
      <c r="GE48" s="98"/>
      <c r="GF48" s="98"/>
      <c r="GG48" s="98"/>
      <c r="GH48" s="98"/>
      <c r="GI48" s="98"/>
      <c r="GJ48" s="98"/>
      <c r="GK48" s="98"/>
      <c r="GL48" s="98"/>
      <c r="GM48" s="98"/>
      <c r="GN48" s="98"/>
      <c r="GO48" s="98"/>
      <c r="GP48" s="98"/>
      <c r="GQ48" s="98"/>
      <c r="GR48" s="98"/>
      <c r="GS48" s="98"/>
      <c r="GT48" s="98"/>
      <c r="GU48" s="98"/>
      <c r="GV48" s="98"/>
      <c r="GW48" s="98"/>
      <c r="GX48" s="98"/>
      <c r="GY48" s="98"/>
      <c r="GZ48" s="98"/>
      <c r="HA48" s="98"/>
      <c r="HB48" s="98"/>
      <c r="HC48" s="98"/>
      <c r="HD48" s="98"/>
      <c r="HE48" s="98"/>
      <c r="HF48" s="98"/>
      <c r="HG48" s="98"/>
      <c r="HH48" s="98"/>
      <c r="HI48" s="98"/>
      <c r="HJ48" s="98"/>
      <c r="HK48" s="98"/>
      <c r="HL48" s="98"/>
      <c r="HM48" s="98"/>
      <c r="HN48" s="98"/>
      <c r="HO48" s="98"/>
      <c r="HP48" s="98"/>
      <c r="HQ48" s="98"/>
      <c r="HR48" s="98"/>
      <c r="HS48" s="98"/>
      <c r="HT48" s="98"/>
      <c r="HU48" s="98"/>
      <c r="HV48" s="98"/>
      <c r="HW48" s="98"/>
      <c r="HX48" s="98"/>
      <c r="HY48" s="98"/>
      <c r="HZ48" s="98"/>
      <c r="IA48" s="98"/>
      <c r="IB48" s="98"/>
      <c r="IC48" s="98"/>
      <c r="ID48" s="98"/>
      <c r="IE48" s="98"/>
      <c r="IF48" s="98"/>
      <c r="IG48" s="98"/>
      <c r="IH48" s="98"/>
      <c r="II48" s="98"/>
      <c r="IJ48" s="98"/>
      <c r="IK48" s="98"/>
      <c r="IL48" s="98"/>
      <c r="IM48" s="98"/>
      <c r="IN48" s="98"/>
      <c r="IO48" s="98"/>
      <c r="IP48" s="98"/>
      <c r="IQ48" s="98"/>
      <c r="IR48" s="98"/>
      <c r="IS48" s="98"/>
      <c r="IT48" s="98"/>
      <c r="IU48" s="98"/>
      <c r="IV48" s="98"/>
    </row>
    <row r="49" spans="2:256" s="5" customFormat="1" ht="17.25" customHeight="1" x14ac:dyDescent="0.25">
      <c r="B49" s="134">
        <v>27</v>
      </c>
      <c r="C49" s="65"/>
      <c r="D49" s="104"/>
      <c r="E49" s="65"/>
      <c r="F49" s="174"/>
      <c r="G49" s="708"/>
      <c r="H49" s="116"/>
      <c r="I49" s="116"/>
      <c r="J49" s="708"/>
      <c r="K49" s="88"/>
      <c r="L49" s="38" t="str">
        <f t="shared" si="8"/>
        <v/>
      </c>
      <c r="M49" s="38" t="str">
        <f t="shared" si="9"/>
        <v/>
      </c>
      <c r="N49" s="516" t="str">
        <f t="shared" si="10"/>
        <v/>
      </c>
      <c r="O49" s="514" t="str">
        <f t="shared" si="0"/>
        <v/>
      </c>
      <c r="P49" s="40" t="str">
        <f t="shared" si="11"/>
        <v/>
      </c>
      <c r="Q49" s="74" t="str">
        <f t="shared" si="1"/>
        <v/>
      </c>
      <c r="R49" s="45" t="str">
        <f t="shared" si="2"/>
        <v/>
      </c>
      <c r="S49" s="40" t="str">
        <f t="shared" si="12"/>
        <v/>
      </c>
      <c r="T49" s="74" t="str">
        <f t="shared" si="3"/>
        <v/>
      </c>
      <c r="U49" s="45" t="str">
        <f t="shared" si="4"/>
        <v/>
      </c>
      <c r="V49" s="40" t="str">
        <f t="shared" si="13"/>
        <v/>
      </c>
      <c r="W49" s="133" t="str">
        <f t="shared" si="5"/>
        <v/>
      </c>
      <c r="X49" s="44" t="str">
        <f t="shared" si="14"/>
        <v/>
      </c>
      <c r="Y49" s="44" t="str">
        <f t="shared" si="15"/>
        <v/>
      </c>
      <c r="Z49" s="44" t="str">
        <f t="shared" si="16"/>
        <v/>
      </c>
      <c r="AA49" s="78" t="str">
        <f t="shared" si="17"/>
        <v/>
      </c>
      <c r="AB49" s="7" t="str">
        <f t="shared" si="6"/>
        <v>Empty</v>
      </c>
      <c r="AC49" s="7" t="str">
        <f t="shared" si="7"/>
        <v>empty</v>
      </c>
      <c r="AG49" s="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c r="FO49" s="97"/>
      <c r="FP49" s="97"/>
      <c r="FQ49" s="97"/>
      <c r="FR49" s="97"/>
      <c r="FS49" s="97"/>
      <c r="FT49" s="97"/>
      <c r="FU49" s="97"/>
      <c r="FV49" s="97"/>
      <c r="FW49" s="98"/>
      <c r="FX49" s="98"/>
      <c r="FY49" s="98"/>
      <c r="FZ49" s="98"/>
      <c r="GA49" s="98"/>
      <c r="GB49" s="98"/>
      <c r="GC49" s="98"/>
      <c r="GD49" s="98"/>
      <c r="GE49" s="98"/>
      <c r="GF49" s="98"/>
      <c r="GG49" s="98"/>
      <c r="GH49" s="98"/>
      <c r="GI49" s="98"/>
      <c r="GJ49" s="98"/>
      <c r="GK49" s="98"/>
      <c r="GL49" s="98"/>
      <c r="GM49" s="98"/>
      <c r="GN49" s="98"/>
      <c r="GO49" s="98"/>
      <c r="GP49" s="98"/>
      <c r="GQ49" s="98"/>
      <c r="GR49" s="98"/>
      <c r="GS49" s="98"/>
      <c r="GT49" s="98"/>
      <c r="GU49" s="98"/>
      <c r="GV49" s="98"/>
      <c r="GW49" s="98"/>
      <c r="GX49" s="98"/>
      <c r="GY49" s="98"/>
      <c r="GZ49" s="98"/>
      <c r="HA49" s="98"/>
      <c r="HB49" s="98"/>
      <c r="HC49" s="98"/>
      <c r="HD49" s="98"/>
      <c r="HE49" s="98"/>
      <c r="HF49" s="98"/>
      <c r="HG49" s="98"/>
      <c r="HH49" s="98"/>
      <c r="HI49" s="98"/>
      <c r="HJ49" s="98"/>
      <c r="HK49" s="98"/>
      <c r="HL49" s="98"/>
      <c r="HM49" s="98"/>
      <c r="HN49" s="98"/>
      <c r="HO49" s="98"/>
      <c r="HP49" s="98"/>
      <c r="HQ49" s="98"/>
      <c r="HR49" s="98"/>
      <c r="HS49" s="98"/>
      <c r="HT49" s="98"/>
      <c r="HU49" s="98"/>
      <c r="HV49" s="98"/>
      <c r="HW49" s="98"/>
      <c r="HX49" s="98"/>
      <c r="HY49" s="98"/>
      <c r="HZ49" s="98"/>
      <c r="IA49" s="98"/>
      <c r="IB49" s="98"/>
      <c r="IC49" s="98"/>
      <c r="ID49" s="98"/>
      <c r="IE49" s="98"/>
      <c r="IF49" s="98"/>
      <c r="IG49" s="98"/>
      <c r="IH49" s="98"/>
      <c r="II49" s="98"/>
      <c r="IJ49" s="98"/>
      <c r="IK49" s="98"/>
      <c r="IL49" s="98"/>
      <c r="IM49" s="98"/>
      <c r="IN49" s="98"/>
      <c r="IO49" s="98"/>
      <c r="IP49" s="98"/>
      <c r="IQ49" s="98"/>
      <c r="IR49" s="98"/>
      <c r="IS49" s="98"/>
      <c r="IT49" s="98"/>
      <c r="IU49" s="98"/>
      <c r="IV49" s="98"/>
    </row>
    <row r="50" spans="2:256" s="5" customFormat="1" ht="17.25" customHeight="1" x14ac:dyDescent="0.25">
      <c r="B50" s="134">
        <v>28</v>
      </c>
      <c r="C50" s="65"/>
      <c r="D50" s="104"/>
      <c r="E50" s="65"/>
      <c r="F50" s="174"/>
      <c r="G50" s="708"/>
      <c r="H50" s="116"/>
      <c r="I50" s="116"/>
      <c r="J50" s="708"/>
      <c r="K50" s="88"/>
      <c r="L50" s="38" t="str">
        <f t="shared" si="8"/>
        <v/>
      </c>
      <c r="M50" s="38" t="str">
        <f t="shared" si="9"/>
        <v/>
      </c>
      <c r="N50" s="516" t="str">
        <f t="shared" si="10"/>
        <v/>
      </c>
      <c r="O50" s="514" t="str">
        <f t="shared" si="0"/>
        <v/>
      </c>
      <c r="P50" s="40" t="str">
        <f t="shared" si="11"/>
        <v/>
      </c>
      <c r="Q50" s="74" t="str">
        <f t="shared" si="1"/>
        <v/>
      </c>
      <c r="R50" s="45" t="str">
        <f t="shared" si="2"/>
        <v/>
      </c>
      <c r="S50" s="40" t="str">
        <f t="shared" si="12"/>
        <v/>
      </c>
      <c r="T50" s="74" t="str">
        <f t="shared" si="3"/>
        <v/>
      </c>
      <c r="U50" s="45" t="str">
        <f t="shared" si="4"/>
        <v/>
      </c>
      <c r="V50" s="40" t="str">
        <f t="shared" si="13"/>
        <v/>
      </c>
      <c r="W50" s="133" t="str">
        <f t="shared" si="5"/>
        <v/>
      </c>
      <c r="X50" s="44" t="str">
        <f t="shared" si="14"/>
        <v/>
      </c>
      <c r="Y50" s="44" t="str">
        <f t="shared" si="15"/>
        <v/>
      </c>
      <c r="Z50" s="44" t="str">
        <f t="shared" si="16"/>
        <v/>
      </c>
      <c r="AA50" s="78" t="str">
        <f t="shared" si="17"/>
        <v/>
      </c>
      <c r="AB50" s="7" t="str">
        <f t="shared" si="6"/>
        <v>Empty</v>
      </c>
      <c r="AC50" s="7" t="str">
        <f t="shared" si="7"/>
        <v>empty</v>
      </c>
      <c r="AG50" s="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c r="BG50" s="97"/>
      <c r="BH50" s="97"/>
      <c r="BI50" s="97"/>
      <c r="BJ50" s="97"/>
      <c r="BK50" s="97"/>
      <c r="BL50" s="97"/>
      <c r="BM50" s="97"/>
      <c r="BN50" s="97"/>
      <c r="BO50" s="97"/>
      <c r="BP50" s="97"/>
      <c r="BQ50" s="97"/>
      <c r="BR50" s="97"/>
      <c r="BS50" s="97"/>
      <c r="BT50" s="97"/>
      <c r="BU50" s="97"/>
      <c r="BV50" s="97"/>
      <c r="BW50" s="97"/>
      <c r="BX50" s="97"/>
      <c r="BY50" s="97"/>
      <c r="BZ50" s="97"/>
      <c r="CA50" s="97"/>
      <c r="CB50" s="97"/>
      <c r="CC50" s="97"/>
      <c r="CD50" s="97"/>
      <c r="CE50" s="97"/>
      <c r="CF50" s="97"/>
      <c r="CG50" s="97"/>
      <c r="CH50" s="97"/>
      <c r="CI50" s="97"/>
      <c r="CJ50" s="97"/>
      <c r="CK50" s="97"/>
      <c r="CL50" s="97"/>
      <c r="CM50" s="97"/>
      <c r="CN50" s="97"/>
      <c r="CO50" s="97"/>
      <c r="CP50" s="97"/>
      <c r="CQ50" s="97"/>
      <c r="CR50" s="97"/>
      <c r="CS50" s="97"/>
      <c r="CT50" s="97"/>
      <c r="CU50" s="97"/>
      <c r="CV50" s="97"/>
      <c r="CW50" s="97"/>
      <c r="CX50" s="97"/>
      <c r="CY50" s="97"/>
      <c r="CZ50" s="97"/>
      <c r="DA50" s="97"/>
      <c r="DB50" s="97"/>
      <c r="DC50" s="97"/>
      <c r="DD50" s="97"/>
      <c r="DE50" s="97"/>
      <c r="DF50" s="97"/>
      <c r="DG50" s="97"/>
      <c r="DH50" s="97"/>
      <c r="DI50" s="97"/>
      <c r="DJ50" s="97"/>
      <c r="DK50" s="97"/>
      <c r="DL50" s="97"/>
      <c r="DM50" s="97"/>
      <c r="DN50" s="97"/>
      <c r="DO50" s="97"/>
      <c r="DP50" s="97"/>
      <c r="DQ50" s="97"/>
      <c r="DR50" s="97"/>
      <c r="DS50" s="97"/>
      <c r="DT50" s="97"/>
      <c r="DU50" s="97"/>
      <c r="DV50" s="97"/>
      <c r="DW50" s="97"/>
      <c r="DX50" s="97"/>
      <c r="DY50" s="97"/>
      <c r="DZ50" s="97"/>
      <c r="EA50" s="97"/>
      <c r="EB50" s="97"/>
      <c r="EC50" s="97"/>
      <c r="ED50" s="97"/>
      <c r="EE50" s="97"/>
      <c r="EF50" s="97"/>
      <c r="EG50" s="97"/>
      <c r="EH50" s="97"/>
      <c r="EI50" s="97"/>
      <c r="EJ50" s="97"/>
      <c r="EK50" s="97"/>
      <c r="EL50" s="97"/>
      <c r="EM50" s="97"/>
      <c r="EN50" s="97"/>
      <c r="EO50" s="97"/>
      <c r="EP50" s="97"/>
      <c r="EQ50" s="97"/>
      <c r="ER50" s="97"/>
      <c r="ES50" s="97"/>
      <c r="ET50" s="97"/>
      <c r="EU50" s="97"/>
      <c r="EV50" s="97"/>
      <c r="EW50" s="97"/>
      <c r="EX50" s="97"/>
      <c r="EY50" s="97"/>
      <c r="EZ50" s="97"/>
      <c r="FA50" s="97"/>
      <c r="FB50" s="97"/>
      <c r="FC50" s="97"/>
      <c r="FD50" s="97"/>
      <c r="FE50" s="97"/>
      <c r="FF50" s="97"/>
      <c r="FG50" s="97"/>
      <c r="FH50" s="97"/>
      <c r="FI50" s="97"/>
      <c r="FJ50" s="97"/>
      <c r="FK50" s="97"/>
      <c r="FL50" s="97"/>
      <c r="FM50" s="97"/>
      <c r="FN50" s="97"/>
      <c r="FO50" s="97"/>
      <c r="FP50" s="97"/>
      <c r="FQ50" s="97"/>
      <c r="FR50" s="97"/>
      <c r="FS50" s="97"/>
      <c r="FT50" s="97"/>
      <c r="FU50" s="97"/>
      <c r="FV50" s="97"/>
      <c r="FW50" s="98"/>
      <c r="FX50" s="98"/>
      <c r="FY50" s="98"/>
      <c r="FZ50" s="98"/>
      <c r="GA50" s="98"/>
      <c r="GB50" s="98"/>
      <c r="GC50" s="98"/>
      <c r="GD50" s="98"/>
      <c r="GE50" s="98"/>
      <c r="GF50" s="98"/>
      <c r="GG50" s="98"/>
      <c r="GH50" s="98"/>
      <c r="GI50" s="98"/>
      <c r="GJ50" s="98"/>
      <c r="GK50" s="98"/>
      <c r="GL50" s="98"/>
      <c r="GM50" s="98"/>
      <c r="GN50" s="98"/>
      <c r="GO50" s="98"/>
      <c r="GP50" s="98"/>
      <c r="GQ50" s="98"/>
      <c r="GR50" s="98"/>
      <c r="GS50" s="98"/>
      <c r="GT50" s="98"/>
      <c r="GU50" s="98"/>
      <c r="GV50" s="98"/>
      <c r="GW50" s="98"/>
      <c r="GX50" s="98"/>
      <c r="GY50" s="98"/>
      <c r="GZ50" s="98"/>
      <c r="HA50" s="98"/>
      <c r="HB50" s="98"/>
      <c r="HC50" s="98"/>
      <c r="HD50" s="98"/>
      <c r="HE50" s="98"/>
      <c r="HF50" s="98"/>
      <c r="HG50" s="98"/>
      <c r="HH50" s="98"/>
      <c r="HI50" s="98"/>
      <c r="HJ50" s="98"/>
      <c r="HK50" s="98"/>
      <c r="HL50" s="98"/>
      <c r="HM50" s="98"/>
      <c r="HN50" s="98"/>
      <c r="HO50" s="98"/>
      <c r="HP50" s="98"/>
      <c r="HQ50" s="98"/>
      <c r="HR50" s="98"/>
      <c r="HS50" s="98"/>
      <c r="HT50" s="98"/>
      <c r="HU50" s="98"/>
      <c r="HV50" s="98"/>
      <c r="HW50" s="98"/>
      <c r="HX50" s="98"/>
      <c r="HY50" s="98"/>
      <c r="HZ50" s="98"/>
      <c r="IA50" s="98"/>
      <c r="IB50" s="98"/>
      <c r="IC50" s="98"/>
      <c r="ID50" s="98"/>
      <c r="IE50" s="98"/>
      <c r="IF50" s="98"/>
      <c r="IG50" s="98"/>
      <c r="IH50" s="98"/>
      <c r="II50" s="98"/>
      <c r="IJ50" s="98"/>
      <c r="IK50" s="98"/>
      <c r="IL50" s="98"/>
      <c r="IM50" s="98"/>
      <c r="IN50" s="98"/>
      <c r="IO50" s="98"/>
      <c r="IP50" s="98"/>
      <c r="IQ50" s="98"/>
      <c r="IR50" s="98"/>
      <c r="IS50" s="98"/>
      <c r="IT50" s="98"/>
      <c r="IU50" s="98"/>
      <c r="IV50" s="98"/>
    </row>
    <row r="51" spans="2:256" s="5" customFormat="1" ht="17.25" customHeight="1" x14ac:dyDescent="0.25">
      <c r="B51" s="134">
        <v>29</v>
      </c>
      <c r="C51" s="65"/>
      <c r="D51" s="104"/>
      <c r="E51" s="65"/>
      <c r="F51" s="174"/>
      <c r="G51" s="708"/>
      <c r="H51" s="116"/>
      <c r="I51" s="116"/>
      <c r="J51" s="708"/>
      <c r="K51" s="88"/>
      <c r="L51" s="38" t="str">
        <f t="shared" si="8"/>
        <v/>
      </c>
      <c r="M51" s="38" t="str">
        <f t="shared" si="9"/>
        <v/>
      </c>
      <c r="N51" s="516" t="str">
        <f t="shared" si="10"/>
        <v/>
      </c>
      <c r="O51" s="514" t="str">
        <f t="shared" si="0"/>
        <v/>
      </c>
      <c r="P51" s="40" t="str">
        <f t="shared" si="11"/>
        <v/>
      </c>
      <c r="Q51" s="74" t="str">
        <f t="shared" si="1"/>
        <v/>
      </c>
      <c r="R51" s="45" t="str">
        <f t="shared" si="2"/>
        <v/>
      </c>
      <c r="S51" s="40" t="str">
        <f t="shared" si="12"/>
        <v/>
      </c>
      <c r="T51" s="74" t="str">
        <f t="shared" si="3"/>
        <v/>
      </c>
      <c r="U51" s="45" t="str">
        <f t="shared" si="4"/>
        <v/>
      </c>
      <c r="V51" s="40" t="str">
        <f t="shared" si="13"/>
        <v/>
      </c>
      <c r="W51" s="133" t="str">
        <f t="shared" si="5"/>
        <v/>
      </c>
      <c r="X51" s="44" t="str">
        <f t="shared" si="14"/>
        <v/>
      </c>
      <c r="Y51" s="44" t="str">
        <f t="shared" si="15"/>
        <v/>
      </c>
      <c r="Z51" s="44" t="str">
        <f t="shared" si="16"/>
        <v/>
      </c>
      <c r="AA51" s="78" t="str">
        <f t="shared" si="17"/>
        <v/>
      </c>
      <c r="AB51" s="7" t="str">
        <f t="shared" si="6"/>
        <v>Empty</v>
      </c>
      <c r="AC51" s="7" t="str">
        <f t="shared" si="7"/>
        <v>empty</v>
      </c>
      <c r="AG51" s="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c r="BG51" s="97"/>
      <c r="BH51" s="97"/>
      <c r="BI51" s="97"/>
      <c r="BJ51" s="97"/>
      <c r="BK51" s="97"/>
      <c r="BL51" s="97"/>
      <c r="BM51" s="97"/>
      <c r="BN51" s="97"/>
      <c r="BO51" s="97"/>
      <c r="BP51" s="97"/>
      <c r="BQ51" s="97"/>
      <c r="BR51" s="97"/>
      <c r="BS51" s="97"/>
      <c r="BT51" s="97"/>
      <c r="BU51" s="97"/>
      <c r="BV51" s="97"/>
      <c r="BW51" s="97"/>
      <c r="BX51" s="97"/>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c r="EF51" s="97"/>
      <c r="EG51" s="97"/>
      <c r="EH51" s="97"/>
      <c r="EI51" s="97"/>
      <c r="EJ51" s="97"/>
      <c r="EK51" s="97"/>
      <c r="EL51" s="97"/>
      <c r="EM51" s="97"/>
      <c r="EN51" s="97"/>
      <c r="EO51" s="97"/>
      <c r="EP51" s="97"/>
      <c r="EQ51" s="97"/>
      <c r="ER51" s="97"/>
      <c r="ES51" s="97"/>
      <c r="ET51" s="97"/>
      <c r="EU51" s="97"/>
      <c r="EV51" s="97"/>
      <c r="EW51" s="97"/>
      <c r="EX51" s="97"/>
      <c r="EY51" s="97"/>
      <c r="EZ51" s="97"/>
      <c r="FA51" s="97"/>
      <c r="FB51" s="97"/>
      <c r="FC51" s="97"/>
      <c r="FD51" s="97"/>
      <c r="FE51" s="97"/>
      <c r="FF51" s="97"/>
      <c r="FG51" s="97"/>
      <c r="FH51" s="97"/>
      <c r="FI51" s="97"/>
      <c r="FJ51" s="97"/>
      <c r="FK51" s="97"/>
      <c r="FL51" s="97"/>
      <c r="FM51" s="97"/>
      <c r="FN51" s="97"/>
      <c r="FO51" s="97"/>
      <c r="FP51" s="97"/>
      <c r="FQ51" s="97"/>
      <c r="FR51" s="97"/>
      <c r="FS51" s="97"/>
      <c r="FT51" s="97"/>
      <c r="FU51" s="97"/>
      <c r="FV51" s="97"/>
      <c r="FW51" s="98"/>
      <c r="FX51" s="98"/>
      <c r="FY51" s="98"/>
      <c r="FZ51" s="98"/>
      <c r="GA51" s="98"/>
      <c r="GB51" s="98"/>
      <c r="GC51" s="98"/>
      <c r="GD51" s="98"/>
      <c r="GE51" s="98"/>
      <c r="GF51" s="98"/>
      <c r="GG51" s="98"/>
      <c r="GH51" s="98"/>
      <c r="GI51" s="98"/>
      <c r="GJ51" s="98"/>
      <c r="GK51" s="98"/>
      <c r="GL51" s="98"/>
      <c r="GM51" s="98"/>
      <c r="GN51" s="98"/>
      <c r="GO51" s="98"/>
      <c r="GP51" s="98"/>
      <c r="GQ51" s="98"/>
      <c r="GR51" s="98"/>
      <c r="GS51" s="98"/>
      <c r="GT51" s="98"/>
      <c r="GU51" s="98"/>
      <c r="GV51" s="98"/>
      <c r="GW51" s="98"/>
      <c r="GX51" s="98"/>
      <c r="GY51" s="98"/>
      <c r="GZ51" s="98"/>
      <c r="HA51" s="98"/>
      <c r="HB51" s="98"/>
      <c r="HC51" s="98"/>
      <c r="HD51" s="98"/>
      <c r="HE51" s="98"/>
      <c r="HF51" s="98"/>
      <c r="HG51" s="98"/>
      <c r="HH51" s="98"/>
      <c r="HI51" s="98"/>
      <c r="HJ51" s="98"/>
      <c r="HK51" s="98"/>
      <c r="HL51" s="98"/>
      <c r="HM51" s="98"/>
      <c r="HN51" s="98"/>
      <c r="HO51" s="98"/>
      <c r="HP51" s="98"/>
      <c r="HQ51" s="98"/>
      <c r="HR51" s="98"/>
      <c r="HS51" s="98"/>
      <c r="HT51" s="98"/>
      <c r="HU51" s="98"/>
      <c r="HV51" s="98"/>
      <c r="HW51" s="98"/>
      <c r="HX51" s="98"/>
      <c r="HY51" s="98"/>
      <c r="HZ51" s="98"/>
      <c r="IA51" s="98"/>
      <c r="IB51" s="98"/>
      <c r="IC51" s="98"/>
      <c r="ID51" s="98"/>
      <c r="IE51" s="98"/>
      <c r="IF51" s="98"/>
      <c r="IG51" s="98"/>
      <c r="IH51" s="98"/>
      <c r="II51" s="98"/>
      <c r="IJ51" s="98"/>
      <c r="IK51" s="98"/>
      <c r="IL51" s="98"/>
      <c r="IM51" s="98"/>
      <c r="IN51" s="98"/>
      <c r="IO51" s="98"/>
      <c r="IP51" s="98"/>
      <c r="IQ51" s="98"/>
      <c r="IR51" s="98"/>
      <c r="IS51" s="98"/>
      <c r="IT51" s="98"/>
      <c r="IU51" s="98"/>
      <c r="IV51" s="98"/>
    </row>
    <row r="52" spans="2:256" s="5" customFormat="1" ht="17.25" customHeight="1" x14ac:dyDescent="0.25">
      <c r="B52" s="134">
        <v>30</v>
      </c>
      <c r="C52" s="65"/>
      <c r="D52" s="104"/>
      <c r="E52" s="65"/>
      <c r="F52" s="174"/>
      <c r="G52" s="708"/>
      <c r="H52" s="116"/>
      <c r="I52" s="116"/>
      <c r="J52" s="708"/>
      <c r="K52" s="88"/>
      <c r="L52" s="38" t="str">
        <f t="shared" si="8"/>
        <v/>
      </c>
      <c r="M52" s="38" t="str">
        <f t="shared" si="9"/>
        <v/>
      </c>
      <c r="N52" s="516" t="str">
        <f t="shared" si="10"/>
        <v/>
      </c>
      <c r="O52" s="514" t="str">
        <f t="shared" si="0"/>
        <v/>
      </c>
      <c r="P52" s="40" t="str">
        <f t="shared" si="11"/>
        <v/>
      </c>
      <c r="Q52" s="74" t="str">
        <f t="shared" si="1"/>
        <v/>
      </c>
      <c r="R52" s="45" t="str">
        <f t="shared" si="2"/>
        <v/>
      </c>
      <c r="S52" s="40" t="str">
        <f t="shared" si="12"/>
        <v/>
      </c>
      <c r="T52" s="74" t="str">
        <f t="shared" si="3"/>
        <v/>
      </c>
      <c r="U52" s="45" t="str">
        <f t="shared" si="4"/>
        <v/>
      </c>
      <c r="V52" s="40" t="str">
        <f t="shared" si="13"/>
        <v/>
      </c>
      <c r="W52" s="133" t="str">
        <f t="shared" si="5"/>
        <v/>
      </c>
      <c r="X52" s="44" t="str">
        <f t="shared" si="14"/>
        <v/>
      </c>
      <c r="Y52" s="44" t="str">
        <f t="shared" si="15"/>
        <v/>
      </c>
      <c r="Z52" s="44" t="str">
        <f t="shared" si="16"/>
        <v/>
      </c>
      <c r="AA52" s="78" t="str">
        <f t="shared" si="17"/>
        <v/>
      </c>
      <c r="AB52" s="7" t="str">
        <f t="shared" si="6"/>
        <v>Empty</v>
      </c>
      <c r="AC52" s="7" t="str">
        <f t="shared" si="7"/>
        <v>empty</v>
      </c>
      <c r="AG52" s="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c r="BG52" s="97"/>
      <c r="BH52" s="97"/>
      <c r="BI52" s="97"/>
      <c r="BJ52" s="97"/>
      <c r="BK52" s="97"/>
      <c r="BL52" s="97"/>
      <c r="BM52" s="97"/>
      <c r="BN52" s="97"/>
      <c r="BO52" s="97"/>
      <c r="BP52" s="97"/>
      <c r="BQ52" s="97"/>
      <c r="BR52" s="97"/>
      <c r="BS52" s="97"/>
      <c r="BT52" s="97"/>
      <c r="BU52" s="97"/>
      <c r="BV52" s="97"/>
      <c r="BW52" s="97"/>
      <c r="BX52" s="97"/>
      <c r="BY52" s="97"/>
      <c r="BZ52" s="97"/>
      <c r="CA52" s="97"/>
      <c r="CB52" s="97"/>
      <c r="CC52" s="97"/>
      <c r="CD52" s="97"/>
      <c r="CE52" s="97"/>
      <c r="CF52" s="97"/>
      <c r="CG52" s="97"/>
      <c r="CH52" s="97"/>
      <c r="CI52" s="97"/>
      <c r="CJ52" s="97"/>
      <c r="CK52" s="97"/>
      <c r="CL52" s="97"/>
      <c r="CM52" s="97"/>
      <c r="CN52" s="97"/>
      <c r="CO52" s="97"/>
      <c r="CP52" s="97"/>
      <c r="CQ52" s="97"/>
      <c r="CR52" s="97"/>
      <c r="CS52" s="97"/>
      <c r="CT52" s="97"/>
      <c r="CU52" s="97"/>
      <c r="CV52" s="97"/>
      <c r="CW52" s="97"/>
      <c r="CX52" s="97"/>
      <c r="CY52" s="97"/>
      <c r="CZ52" s="97"/>
      <c r="DA52" s="97"/>
      <c r="DB52" s="97"/>
      <c r="DC52" s="97"/>
      <c r="DD52" s="97"/>
      <c r="DE52" s="97"/>
      <c r="DF52" s="97"/>
      <c r="DG52" s="97"/>
      <c r="DH52" s="97"/>
      <c r="DI52" s="97"/>
      <c r="DJ52" s="97"/>
      <c r="DK52" s="97"/>
      <c r="DL52" s="97"/>
      <c r="DM52" s="97"/>
      <c r="DN52" s="97"/>
      <c r="DO52" s="97"/>
      <c r="DP52" s="97"/>
      <c r="DQ52" s="97"/>
      <c r="DR52" s="97"/>
      <c r="DS52" s="97"/>
      <c r="DT52" s="97"/>
      <c r="DU52" s="97"/>
      <c r="DV52" s="97"/>
      <c r="DW52" s="97"/>
      <c r="DX52" s="97"/>
      <c r="DY52" s="97"/>
      <c r="DZ52" s="97"/>
      <c r="EA52" s="97"/>
      <c r="EB52" s="97"/>
      <c r="EC52" s="97"/>
      <c r="ED52" s="97"/>
      <c r="EE52" s="97"/>
      <c r="EF52" s="97"/>
      <c r="EG52" s="97"/>
      <c r="EH52" s="97"/>
      <c r="EI52" s="97"/>
      <c r="EJ52" s="97"/>
      <c r="EK52" s="97"/>
      <c r="EL52" s="97"/>
      <c r="EM52" s="97"/>
      <c r="EN52" s="97"/>
      <c r="EO52" s="97"/>
      <c r="EP52" s="97"/>
      <c r="EQ52" s="97"/>
      <c r="ER52" s="97"/>
      <c r="ES52" s="97"/>
      <c r="ET52" s="97"/>
      <c r="EU52" s="97"/>
      <c r="EV52" s="97"/>
      <c r="EW52" s="97"/>
      <c r="EX52" s="97"/>
      <c r="EY52" s="97"/>
      <c r="EZ52" s="97"/>
      <c r="FA52" s="97"/>
      <c r="FB52" s="97"/>
      <c r="FC52" s="97"/>
      <c r="FD52" s="97"/>
      <c r="FE52" s="97"/>
      <c r="FF52" s="97"/>
      <c r="FG52" s="97"/>
      <c r="FH52" s="97"/>
      <c r="FI52" s="97"/>
      <c r="FJ52" s="97"/>
      <c r="FK52" s="97"/>
      <c r="FL52" s="97"/>
      <c r="FM52" s="97"/>
      <c r="FN52" s="97"/>
      <c r="FO52" s="97"/>
      <c r="FP52" s="97"/>
      <c r="FQ52" s="97"/>
      <c r="FR52" s="97"/>
      <c r="FS52" s="97"/>
      <c r="FT52" s="97"/>
      <c r="FU52" s="97"/>
      <c r="FV52" s="97"/>
      <c r="FW52" s="98"/>
      <c r="FX52" s="98"/>
      <c r="FY52" s="98"/>
      <c r="FZ52" s="98"/>
      <c r="GA52" s="98"/>
      <c r="GB52" s="98"/>
      <c r="GC52" s="98"/>
      <c r="GD52" s="98"/>
      <c r="GE52" s="98"/>
      <c r="GF52" s="98"/>
      <c r="GG52" s="98"/>
      <c r="GH52" s="98"/>
      <c r="GI52" s="98"/>
      <c r="GJ52" s="98"/>
      <c r="GK52" s="98"/>
      <c r="GL52" s="98"/>
      <c r="GM52" s="98"/>
      <c r="GN52" s="98"/>
      <c r="GO52" s="98"/>
      <c r="GP52" s="98"/>
      <c r="GQ52" s="98"/>
      <c r="GR52" s="98"/>
      <c r="GS52" s="98"/>
      <c r="GT52" s="98"/>
      <c r="GU52" s="98"/>
      <c r="GV52" s="98"/>
      <c r="GW52" s="98"/>
      <c r="GX52" s="98"/>
      <c r="GY52" s="98"/>
      <c r="GZ52" s="98"/>
      <c r="HA52" s="98"/>
      <c r="HB52" s="98"/>
      <c r="HC52" s="98"/>
      <c r="HD52" s="98"/>
      <c r="HE52" s="98"/>
      <c r="HF52" s="98"/>
      <c r="HG52" s="98"/>
      <c r="HH52" s="98"/>
      <c r="HI52" s="98"/>
      <c r="HJ52" s="98"/>
      <c r="HK52" s="98"/>
      <c r="HL52" s="98"/>
      <c r="HM52" s="98"/>
      <c r="HN52" s="98"/>
      <c r="HO52" s="98"/>
      <c r="HP52" s="98"/>
      <c r="HQ52" s="98"/>
      <c r="HR52" s="98"/>
      <c r="HS52" s="98"/>
      <c r="HT52" s="98"/>
      <c r="HU52" s="98"/>
      <c r="HV52" s="98"/>
      <c r="HW52" s="98"/>
      <c r="HX52" s="98"/>
      <c r="HY52" s="98"/>
      <c r="HZ52" s="98"/>
      <c r="IA52" s="98"/>
      <c r="IB52" s="98"/>
      <c r="IC52" s="98"/>
      <c r="ID52" s="98"/>
      <c r="IE52" s="98"/>
      <c r="IF52" s="98"/>
      <c r="IG52" s="98"/>
      <c r="IH52" s="98"/>
      <c r="II52" s="98"/>
      <c r="IJ52" s="98"/>
      <c r="IK52" s="98"/>
      <c r="IL52" s="98"/>
      <c r="IM52" s="98"/>
      <c r="IN52" s="98"/>
      <c r="IO52" s="98"/>
      <c r="IP52" s="98"/>
      <c r="IQ52" s="98"/>
      <c r="IR52" s="98"/>
      <c r="IS52" s="98"/>
      <c r="IT52" s="98"/>
      <c r="IU52" s="98"/>
      <c r="IV52" s="98"/>
    </row>
    <row r="53" spans="2:256" s="5" customFormat="1" ht="17.25" customHeight="1" x14ac:dyDescent="0.25">
      <c r="B53" s="134">
        <v>31</v>
      </c>
      <c r="C53" s="65"/>
      <c r="D53" s="104"/>
      <c r="E53" s="65"/>
      <c r="F53" s="174"/>
      <c r="G53" s="708"/>
      <c r="H53" s="116"/>
      <c r="I53" s="116"/>
      <c r="J53" s="708"/>
      <c r="K53" s="88"/>
      <c r="L53" s="38" t="str">
        <f t="shared" si="8"/>
        <v/>
      </c>
      <c r="M53" s="38" t="str">
        <f t="shared" si="9"/>
        <v/>
      </c>
      <c r="N53" s="516" t="str">
        <f t="shared" si="10"/>
        <v/>
      </c>
      <c r="O53" s="514" t="str">
        <f t="shared" si="0"/>
        <v/>
      </c>
      <c r="P53" s="40" t="str">
        <f t="shared" si="11"/>
        <v/>
      </c>
      <c r="Q53" s="74" t="str">
        <f t="shared" si="1"/>
        <v/>
      </c>
      <c r="R53" s="45" t="str">
        <f t="shared" si="2"/>
        <v/>
      </c>
      <c r="S53" s="40" t="str">
        <f t="shared" si="12"/>
        <v/>
      </c>
      <c r="T53" s="74" t="str">
        <f t="shared" si="3"/>
        <v/>
      </c>
      <c r="U53" s="45" t="str">
        <f t="shared" si="4"/>
        <v/>
      </c>
      <c r="V53" s="40" t="str">
        <f t="shared" si="13"/>
        <v/>
      </c>
      <c r="W53" s="133" t="str">
        <f t="shared" si="5"/>
        <v/>
      </c>
      <c r="X53" s="44" t="str">
        <f t="shared" si="14"/>
        <v/>
      </c>
      <c r="Y53" s="44" t="str">
        <f t="shared" si="15"/>
        <v/>
      </c>
      <c r="Z53" s="44" t="str">
        <f t="shared" si="16"/>
        <v/>
      </c>
      <c r="AA53" s="78" t="str">
        <f t="shared" si="17"/>
        <v/>
      </c>
      <c r="AB53" s="7" t="str">
        <f t="shared" si="6"/>
        <v>Empty</v>
      </c>
      <c r="AC53" s="7" t="str">
        <f t="shared" si="7"/>
        <v>empty</v>
      </c>
      <c r="AG53" s="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c r="BG53" s="97"/>
      <c r="BH53" s="97"/>
      <c r="BI53" s="97"/>
      <c r="BJ53" s="97"/>
      <c r="BK53" s="97"/>
      <c r="BL53" s="97"/>
      <c r="BM53" s="97"/>
      <c r="BN53" s="97"/>
      <c r="BO53" s="97"/>
      <c r="BP53" s="97"/>
      <c r="BQ53" s="97"/>
      <c r="BR53" s="97"/>
      <c r="BS53" s="97"/>
      <c r="BT53" s="97"/>
      <c r="BU53" s="97"/>
      <c r="BV53" s="97"/>
      <c r="BW53" s="97"/>
      <c r="BX53" s="97"/>
      <c r="BY53" s="97"/>
      <c r="BZ53" s="97"/>
      <c r="CA53" s="97"/>
      <c r="CB53" s="97"/>
      <c r="CC53" s="97"/>
      <c r="CD53" s="97"/>
      <c r="CE53" s="97"/>
      <c r="CF53" s="97"/>
      <c r="CG53" s="97"/>
      <c r="CH53" s="97"/>
      <c r="CI53" s="97"/>
      <c r="CJ53" s="97"/>
      <c r="CK53" s="97"/>
      <c r="CL53" s="97"/>
      <c r="CM53" s="97"/>
      <c r="CN53" s="97"/>
      <c r="CO53" s="97"/>
      <c r="CP53" s="97"/>
      <c r="CQ53" s="97"/>
      <c r="CR53" s="97"/>
      <c r="CS53" s="97"/>
      <c r="CT53" s="97"/>
      <c r="CU53" s="97"/>
      <c r="CV53" s="97"/>
      <c r="CW53" s="97"/>
      <c r="CX53" s="97"/>
      <c r="CY53" s="97"/>
      <c r="CZ53" s="97"/>
      <c r="DA53" s="97"/>
      <c r="DB53" s="97"/>
      <c r="DC53" s="97"/>
      <c r="DD53" s="97"/>
      <c r="DE53" s="97"/>
      <c r="DF53" s="97"/>
      <c r="DG53" s="97"/>
      <c r="DH53" s="97"/>
      <c r="DI53" s="97"/>
      <c r="DJ53" s="97"/>
      <c r="DK53" s="97"/>
      <c r="DL53" s="97"/>
      <c r="DM53" s="97"/>
      <c r="DN53" s="97"/>
      <c r="DO53" s="97"/>
      <c r="DP53" s="97"/>
      <c r="DQ53" s="97"/>
      <c r="DR53" s="97"/>
      <c r="DS53" s="97"/>
      <c r="DT53" s="97"/>
      <c r="DU53" s="97"/>
      <c r="DV53" s="97"/>
      <c r="DW53" s="97"/>
      <c r="DX53" s="97"/>
      <c r="DY53" s="97"/>
      <c r="DZ53" s="97"/>
      <c r="EA53" s="97"/>
      <c r="EB53" s="97"/>
      <c r="EC53" s="97"/>
      <c r="ED53" s="97"/>
      <c r="EE53" s="97"/>
      <c r="EF53" s="97"/>
      <c r="EG53" s="97"/>
      <c r="EH53" s="97"/>
      <c r="EI53" s="97"/>
      <c r="EJ53" s="97"/>
      <c r="EK53" s="97"/>
      <c r="EL53" s="97"/>
      <c r="EM53" s="97"/>
      <c r="EN53" s="97"/>
      <c r="EO53" s="97"/>
      <c r="EP53" s="97"/>
      <c r="EQ53" s="97"/>
      <c r="ER53" s="97"/>
      <c r="ES53" s="97"/>
      <c r="ET53" s="97"/>
      <c r="EU53" s="97"/>
      <c r="EV53" s="97"/>
      <c r="EW53" s="97"/>
      <c r="EX53" s="97"/>
      <c r="EY53" s="97"/>
      <c r="EZ53" s="97"/>
      <c r="FA53" s="97"/>
      <c r="FB53" s="97"/>
      <c r="FC53" s="97"/>
      <c r="FD53" s="97"/>
      <c r="FE53" s="97"/>
      <c r="FF53" s="97"/>
      <c r="FG53" s="97"/>
      <c r="FH53" s="97"/>
      <c r="FI53" s="97"/>
      <c r="FJ53" s="97"/>
      <c r="FK53" s="97"/>
      <c r="FL53" s="97"/>
      <c r="FM53" s="97"/>
      <c r="FN53" s="97"/>
      <c r="FO53" s="97"/>
      <c r="FP53" s="97"/>
      <c r="FQ53" s="97"/>
      <c r="FR53" s="97"/>
      <c r="FS53" s="97"/>
      <c r="FT53" s="97"/>
      <c r="FU53" s="97"/>
      <c r="FV53" s="97"/>
      <c r="FW53" s="98"/>
      <c r="FX53" s="98"/>
      <c r="FY53" s="98"/>
      <c r="FZ53" s="98"/>
      <c r="GA53" s="98"/>
      <c r="GB53" s="98"/>
      <c r="GC53" s="98"/>
      <c r="GD53" s="98"/>
      <c r="GE53" s="98"/>
      <c r="GF53" s="98"/>
      <c r="GG53" s="98"/>
      <c r="GH53" s="98"/>
      <c r="GI53" s="98"/>
      <c r="GJ53" s="98"/>
      <c r="GK53" s="98"/>
      <c r="GL53" s="98"/>
      <c r="GM53" s="98"/>
      <c r="GN53" s="98"/>
      <c r="GO53" s="98"/>
      <c r="GP53" s="98"/>
      <c r="GQ53" s="98"/>
      <c r="GR53" s="98"/>
      <c r="GS53" s="98"/>
      <c r="GT53" s="98"/>
      <c r="GU53" s="98"/>
      <c r="GV53" s="98"/>
      <c r="GW53" s="98"/>
      <c r="GX53" s="98"/>
      <c r="GY53" s="98"/>
      <c r="GZ53" s="98"/>
      <c r="HA53" s="98"/>
      <c r="HB53" s="98"/>
      <c r="HC53" s="98"/>
      <c r="HD53" s="98"/>
      <c r="HE53" s="98"/>
      <c r="HF53" s="98"/>
      <c r="HG53" s="98"/>
      <c r="HH53" s="98"/>
      <c r="HI53" s="98"/>
      <c r="HJ53" s="98"/>
      <c r="HK53" s="98"/>
      <c r="HL53" s="98"/>
      <c r="HM53" s="98"/>
      <c r="HN53" s="98"/>
      <c r="HO53" s="98"/>
      <c r="HP53" s="98"/>
      <c r="HQ53" s="98"/>
      <c r="HR53" s="98"/>
      <c r="HS53" s="98"/>
      <c r="HT53" s="98"/>
      <c r="HU53" s="98"/>
      <c r="HV53" s="98"/>
      <c r="HW53" s="98"/>
      <c r="HX53" s="98"/>
      <c r="HY53" s="98"/>
      <c r="HZ53" s="98"/>
      <c r="IA53" s="98"/>
      <c r="IB53" s="98"/>
      <c r="IC53" s="98"/>
      <c r="ID53" s="98"/>
      <c r="IE53" s="98"/>
      <c r="IF53" s="98"/>
      <c r="IG53" s="98"/>
      <c r="IH53" s="98"/>
      <c r="II53" s="98"/>
      <c r="IJ53" s="98"/>
      <c r="IK53" s="98"/>
      <c r="IL53" s="98"/>
      <c r="IM53" s="98"/>
      <c r="IN53" s="98"/>
      <c r="IO53" s="98"/>
      <c r="IP53" s="98"/>
      <c r="IQ53" s="98"/>
      <c r="IR53" s="98"/>
      <c r="IS53" s="98"/>
      <c r="IT53" s="98"/>
      <c r="IU53" s="98"/>
      <c r="IV53" s="98"/>
    </row>
    <row r="54" spans="2:256" s="5" customFormat="1" ht="17.100000000000001" customHeight="1" x14ac:dyDescent="0.25">
      <c r="B54" s="134">
        <v>32</v>
      </c>
      <c r="C54" s="65"/>
      <c r="D54" s="104"/>
      <c r="E54" s="65"/>
      <c r="F54" s="174"/>
      <c r="G54" s="708"/>
      <c r="H54" s="116"/>
      <c r="I54" s="116"/>
      <c r="J54" s="708"/>
      <c r="K54" s="88"/>
      <c r="L54" s="38" t="str">
        <f t="shared" si="8"/>
        <v/>
      </c>
      <c r="M54" s="38" t="str">
        <f t="shared" si="9"/>
        <v/>
      </c>
      <c r="N54" s="516" t="str">
        <f t="shared" si="10"/>
        <v/>
      </c>
      <c r="O54" s="514" t="str">
        <f t="shared" si="0"/>
        <v/>
      </c>
      <c r="P54" s="40" t="str">
        <f t="shared" si="11"/>
        <v/>
      </c>
      <c r="Q54" s="74" t="str">
        <f t="shared" si="1"/>
        <v/>
      </c>
      <c r="R54" s="45" t="str">
        <f t="shared" si="2"/>
        <v/>
      </c>
      <c r="S54" s="40" t="str">
        <f t="shared" si="12"/>
        <v/>
      </c>
      <c r="T54" s="74" t="str">
        <f t="shared" si="3"/>
        <v/>
      </c>
      <c r="U54" s="45" t="str">
        <f t="shared" si="4"/>
        <v/>
      </c>
      <c r="V54" s="40" t="str">
        <f t="shared" si="13"/>
        <v/>
      </c>
      <c r="W54" s="133" t="str">
        <f t="shared" si="5"/>
        <v/>
      </c>
      <c r="X54" s="44" t="str">
        <f t="shared" si="14"/>
        <v/>
      </c>
      <c r="Y54" s="44" t="str">
        <f t="shared" si="15"/>
        <v/>
      </c>
      <c r="Z54" s="44" t="str">
        <f t="shared" si="16"/>
        <v/>
      </c>
      <c r="AA54" s="78" t="str">
        <f t="shared" si="17"/>
        <v/>
      </c>
      <c r="AB54" s="7" t="str">
        <f t="shared" si="6"/>
        <v>Empty</v>
      </c>
      <c r="AC54" s="7" t="str">
        <f t="shared" si="7"/>
        <v>empty</v>
      </c>
      <c r="AG54" s="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c r="BG54" s="97"/>
      <c r="BH54" s="97"/>
      <c r="BI54" s="97"/>
      <c r="BJ54" s="97"/>
      <c r="BK54" s="97"/>
      <c r="BL54" s="97"/>
      <c r="BM54" s="97"/>
      <c r="BN54" s="97"/>
      <c r="BO54" s="97"/>
      <c r="BP54" s="97"/>
      <c r="BQ54" s="97"/>
      <c r="BR54" s="97"/>
      <c r="BS54" s="97"/>
      <c r="BT54" s="97"/>
      <c r="BU54" s="97"/>
      <c r="BV54" s="97"/>
      <c r="BW54" s="97"/>
      <c r="BX54" s="97"/>
      <c r="BY54" s="97"/>
      <c r="BZ54" s="97"/>
      <c r="CA54" s="97"/>
      <c r="CB54" s="97"/>
      <c r="CC54" s="97"/>
      <c r="CD54" s="97"/>
      <c r="CE54" s="97"/>
      <c r="CF54" s="97"/>
      <c r="CG54" s="97"/>
      <c r="CH54" s="97"/>
      <c r="CI54" s="97"/>
      <c r="CJ54" s="97"/>
      <c r="CK54" s="97"/>
      <c r="CL54" s="97"/>
      <c r="CM54" s="97"/>
      <c r="CN54" s="97"/>
      <c r="CO54" s="97"/>
      <c r="CP54" s="97"/>
      <c r="CQ54" s="97"/>
      <c r="CR54" s="97"/>
      <c r="CS54" s="97"/>
      <c r="CT54" s="97"/>
      <c r="CU54" s="97"/>
      <c r="CV54" s="97"/>
      <c r="CW54" s="97"/>
      <c r="CX54" s="97"/>
      <c r="CY54" s="97"/>
      <c r="CZ54" s="97"/>
      <c r="DA54" s="97"/>
      <c r="DB54" s="97"/>
      <c r="DC54" s="97"/>
      <c r="DD54" s="97"/>
      <c r="DE54" s="97"/>
      <c r="DF54" s="97"/>
      <c r="DG54" s="97"/>
      <c r="DH54" s="97"/>
      <c r="DI54" s="97"/>
      <c r="DJ54" s="97"/>
      <c r="DK54" s="97"/>
      <c r="DL54" s="97"/>
      <c r="DM54" s="97"/>
      <c r="DN54" s="97"/>
      <c r="DO54" s="97"/>
      <c r="DP54" s="97"/>
      <c r="DQ54" s="97"/>
      <c r="DR54" s="97"/>
      <c r="DS54" s="97"/>
      <c r="DT54" s="97"/>
      <c r="DU54" s="97"/>
      <c r="DV54" s="97"/>
      <c r="DW54" s="97"/>
      <c r="DX54" s="97"/>
      <c r="DY54" s="97"/>
      <c r="DZ54" s="97"/>
      <c r="EA54" s="97"/>
      <c r="EB54" s="97"/>
      <c r="EC54" s="97"/>
      <c r="ED54" s="97"/>
      <c r="EE54" s="97"/>
      <c r="EF54" s="97"/>
      <c r="EG54" s="97"/>
      <c r="EH54" s="97"/>
      <c r="EI54" s="97"/>
      <c r="EJ54" s="97"/>
      <c r="EK54" s="97"/>
      <c r="EL54" s="97"/>
      <c r="EM54" s="97"/>
      <c r="EN54" s="97"/>
      <c r="EO54" s="97"/>
      <c r="EP54" s="97"/>
      <c r="EQ54" s="97"/>
      <c r="ER54" s="97"/>
      <c r="ES54" s="97"/>
      <c r="ET54" s="97"/>
      <c r="EU54" s="97"/>
      <c r="EV54" s="97"/>
      <c r="EW54" s="97"/>
      <c r="EX54" s="97"/>
      <c r="EY54" s="97"/>
      <c r="EZ54" s="97"/>
      <c r="FA54" s="97"/>
      <c r="FB54" s="97"/>
      <c r="FC54" s="97"/>
      <c r="FD54" s="97"/>
      <c r="FE54" s="97"/>
      <c r="FF54" s="97"/>
      <c r="FG54" s="97"/>
      <c r="FH54" s="97"/>
      <c r="FI54" s="97"/>
      <c r="FJ54" s="97"/>
      <c r="FK54" s="97"/>
      <c r="FL54" s="97"/>
      <c r="FM54" s="97"/>
      <c r="FN54" s="97"/>
      <c r="FO54" s="97"/>
      <c r="FP54" s="97"/>
      <c r="FQ54" s="97"/>
      <c r="FR54" s="97"/>
      <c r="FS54" s="97"/>
      <c r="FT54" s="97"/>
      <c r="FU54" s="97"/>
      <c r="FV54" s="97"/>
      <c r="FW54" s="98"/>
      <c r="FX54" s="98"/>
      <c r="FY54" s="98"/>
      <c r="FZ54" s="98"/>
      <c r="GA54" s="98"/>
      <c r="GB54" s="98"/>
      <c r="GC54" s="98"/>
      <c r="GD54" s="98"/>
      <c r="GE54" s="98"/>
      <c r="GF54" s="98"/>
      <c r="GG54" s="98"/>
      <c r="GH54" s="98"/>
      <c r="GI54" s="98"/>
      <c r="GJ54" s="98"/>
      <c r="GK54" s="98"/>
      <c r="GL54" s="98"/>
      <c r="GM54" s="98"/>
      <c r="GN54" s="98"/>
      <c r="GO54" s="98"/>
      <c r="GP54" s="98"/>
      <c r="GQ54" s="98"/>
      <c r="GR54" s="98"/>
      <c r="GS54" s="98"/>
      <c r="GT54" s="98"/>
      <c r="GU54" s="98"/>
      <c r="GV54" s="98"/>
      <c r="GW54" s="98"/>
      <c r="GX54" s="98"/>
      <c r="GY54" s="98"/>
      <c r="GZ54" s="98"/>
      <c r="HA54" s="98"/>
      <c r="HB54" s="98"/>
      <c r="HC54" s="98"/>
      <c r="HD54" s="98"/>
      <c r="HE54" s="98"/>
      <c r="HF54" s="98"/>
      <c r="HG54" s="98"/>
      <c r="HH54" s="98"/>
      <c r="HI54" s="98"/>
      <c r="HJ54" s="98"/>
      <c r="HK54" s="98"/>
      <c r="HL54" s="98"/>
      <c r="HM54" s="98"/>
      <c r="HN54" s="98"/>
      <c r="HO54" s="98"/>
      <c r="HP54" s="98"/>
      <c r="HQ54" s="98"/>
      <c r="HR54" s="98"/>
      <c r="HS54" s="98"/>
      <c r="HT54" s="98"/>
      <c r="HU54" s="98"/>
      <c r="HV54" s="98"/>
      <c r="HW54" s="98"/>
      <c r="HX54" s="98"/>
      <c r="HY54" s="98"/>
      <c r="HZ54" s="98"/>
      <c r="IA54" s="98"/>
      <c r="IB54" s="98"/>
      <c r="IC54" s="98"/>
      <c r="ID54" s="98"/>
      <c r="IE54" s="98"/>
      <c r="IF54" s="98"/>
      <c r="IG54" s="98"/>
      <c r="IH54" s="98"/>
      <c r="II54" s="98"/>
      <c r="IJ54" s="98"/>
      <c r="IK54" s="98"/>
      <c r="IL54" s="98"/>
      <c r="IM54" s="98"/>
      <c r="IN54" s="98"/>
      <c r="IO54" s="98"/>
      <c r="IP54" s="98"/>
      <c r="IQ54" s="98"/>
      <c r="IR54" s="98"/>
      <c r="IS54" s="98"/>
      <c r="IT54" s="98"/>
      <c r="IU54" s="98"/>
      <c r="IV54" s="98"/>
    </row>
    <row r="55" spans="2:256" s="5" customFormat="1" ht="17.25" customHeight="1" x14ac:dyDescent="0.25">
      <c r="B55" s="134">
        <v>33</v>
      </c>
      <c r="C55" s="65"/>
      <c r="D55" s="104"/>
      <c r="E55" s="65"/>
      <c r="F55" s="174"/>
      <c r="G55" s="708"/>
      <c r="H55" s="116"/>
      <c r="I55" s="116"/>
      <c r="J55" s="708"/>
      <c r="K55" s="88"/>
      <c r="L55" s="38" t="str">
        <f t="shared" si="8"/>
        <v/>
      </c>
      <c r="M55" s="38" t="str">
        <f t="shared" si="9"/>
        <v/>
      </c>
      <c r="N55" s="516" t="str">
        <f t="shared" si="10"/>
        <v/>
      </c>
      <c r="O55" s="514" t="str">
        <f t="shared" si="0"/>
        <v/>
      </c>
      <c r="P55" s="40" t="str">
        <f t="shared" si="11"/>
        <v/>
      </c>
      <c r="Q55" s="74" t="str">
        <f t="shared" si="1"/>
        <v/>
      </c>
      <c r="R55" s="45" t="str">
        <f t="shared" si="2"/>
        <v/>
      </c>
      <c r="S55" s="40" t="str">
        <f t="shared" si="12"/>
        <v/>
      </c>
      <c r="T55" s="74" t="str">
        <f t="shared" si="3"/>
        <v/>
      </c>
      <c r="U55" s="45" t="str">
        <f t="shared" si="4"/>
        <v/>
      </c>
      <c r="V55" s="40" t="str">
        <f t="shared" si="13"/>
        <v/>
      </c>
      <c r="W55" s="133" t="str">
        <f t="shared" si="5"/>
        <v/>
      </c>
      <c r="X55" s="44" t="str">
        <f t="shared" si="14"/>
        <v/>
      </c>
      <c r="Y55" s="44" t="str">
        <f t="shared" si="15"/>
        <v/>
      </c>
      <c r="Z55" s="44" t="str">
        <f t="shared" si="16"/>
        <v/>
      </c>
      <c r="AA55" s="78" t="str">
        <f t="shared" si="17"/>
        <v/>
      </c>
      <c r="AB55" s="7" t="str">
        <f t="shared" si="6"/>
        <v>Empty</v>
      </c>
      <c r="AC55" s="7" t="str">
        <f t="shared" si="7"/>
        <v>empty</v>
      </c>
      <c r="AG55" s="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97"/>
      <c r="DU55" s="97"/>
      <c r="DV55" s="97"/>
      <c r="DW55" s="97"/>
      <c r="DX55" s="97"/>
      <c r="DY55" s="97"/>
      <c r="DZ55" s="97"/>
      <c r="EA55" s="97"/>
      <c r="EB55" s="97"/>
      <c r="EC55" s="97"/>
      <c r="ED55" s="97"/>
      <c r="EE55" s="97"/>
      <c r="EF55" s="97"/>
      <c r="EG55" s="97"/>
      <c r="EH55" s="97"/>
      <c r="EI55" s="97"/>
      <c r="EJ55" s="97"/>
      <c r="EK55" s="97"/>
      <c r="EL55" s="97"/>
      <c r="EM55" s="97"/>
      <c r="EN55" s="97"/>
      <c r="EO55" s="97"/>
      <c r="EP55" s="97"/>
      <c r="EQ55" s="97"/>
      <c r="ER55" s="97"/>
      <c r="ES55" s="97"/>
      <c r="ET55" s="97"/>
      <c r="EU55" s="97"/>
      <c r="EV55" s="97"/>
      <c r="EW55" s="97"/>
      <c r="EX55" s="97"/>
      <c r="EY55" s="97"/>
      <c r="EZ55" s="97"/>
      <c r="FA55" s="97"/>
      <c r="FB55" s="97"/>
      <c r="FC55" s="97"/>
      <c r="FD55" s="97"/>
      <c r="FE55" s="97"/>
      <c r="FF55" s="97"/>
      <c r="FG55" s="97"/>
      <c r="FH55" s="97"/>
      <c r="FI55" s="97"/>
      <c r="FJ55" s="97"/>
      <c r="FK55" s="97"/>
      <c r="FL55" s="97"/>
      <c r="FM55" s="97"/>
      <c r="FN55" s="97"/>
      <c r="FO55" s="97"/>
      <c r="FP55" s="97"/>
      <c r="FQ55" s="97"/>
      <c r="FR55" s="97"/>
      <c r="FS55" s="97"/>
      <c r="FT55" s="97"/>
      <c r="FU55" s="97"/>
      <c r="FV55" s="97"/>
      <c r="FW55" s="98"/>
      <c r="FX55" s="98"/>
      <c r="FY55" s="98"/>
      <c r="FZ55" s="98"/>
      <c r="GA55" s="98"/>
      <c r="GB55" s="98"/>
      <c r="GC55" s="98"/>
      <c r="GD55" s="98"/>
      <c r="GE55" s="98"/>
      <c r="GF55" s="98"/>
      <c r="GG55" s="98"/>
      <c r="GH55" s="98"/>
      <c r="GI55" s="98"/>
      <c r="GJ55" s="98"/>
      <c r="GK55" s="98"/>
      <c r="GL55" s="98"/>
      <c r="GM55" s="98"/>
      <c r="GN55" s="98"/>
      <c r="GO55" s="98"/>
      <c r="GP55" s="98"/>
      <c r="GQ55" s="98"/>
      <c r="GR55" s="98"/>
      <c r="GS55" s="98"/>
      <c r="GT55" s="98"/>
      <c r="GU55" s="98"/>
      <c r="GV55" s="98"/>
      <c r="GW55" s="98"/>
      <c r="GX55" s="98"/>
      <c r="GY55" s="98"/>
      <c r="GZ55" s="98"/>
      <c r="HA55" s="98"/>
      <c r="HB55" s="98"/>
      <c r="HC55" s="98"/>
      <c r="HD55" s="98"/>
      <c r="HE55" s="98"/>
      <c r="HF55" s="98"/>
      <c r="HG55" s="98"/>
      <c r="HH55" s="98"/>
      <c r="HI55" s="98"/>
      <c r="HJ55" s="98"/>
      <c r="HK55" s="98"/>
      <c r="HL55" s="98"/>
      <c r="HM55" s="98"/>
      <c r="HN55" s="98"/>
      <c r="HO55" s="98"/>
      <c r="HP55" s="98"/>
      <c r="HQ55" s="98"/>
      <c r="HR55" s="98"/>
      <c r="HS55" s="98"/>
      <c r="HT55" s="98"/>
      <c r="HU55" s="98"/>
      <c r="HV55" s="98"/>
      <c r="HW55" s="98"/>
      <c r="HX55" s="98"/>
      <c r="HY55" s="98"/>
      <c r="HZ55" s="98"/>
      <c r="IA55" s="98"/>
      <c r="IB55" s="98"/>
      <c r="IC55" s="98"/>
      <c r="ID55" s="98"/>
      <c r="IE55" s="98"/>
      <c r="IF55" s="98"/>
      <c r="IG55" s="98"/>
      <c r="IH55" s="98"/>
      <c r="II55" s="98"/>
      <c r="IJ55" s="98"/>
      <c r="IK55" s="98"/>
      <c r="IL55" s="98"/>
      <c r="IM55" s="98"/>
      <c r="IN55" s="98"/>
      <c r="IO55" s="98"/>
      <c r="IP55" s="98"/>
      <c r="IQ55" s="98"/>
      <c r="IR55" s="98"/>
      <c r="IS55" s="98"/>
      <c r="IT55" s="98"/>
      <c r="IU55" s="98"/>
      <c r="IV55" s="98"/>
    </row>
    <row r="56" spans="2:256" s="5" customFormat="1" ht="17.25" customHeight="1" x14ac:dyDescent="0.25">
      <c r="B56" s="134">
        <v>34</v>
      </c>
      <c r="C56" s="65"/>
      <c r="D56" s="104"/>
      <c r="E56" s="65"/>
      <c r="F56" s="174"/>
      <c r="G56" s="708"/>
      <c r="H56" s="116"/>
      <c r="I56" s="116"/>
      <c r="J56" s="708"/>
      <c r="K56" s="88"/>
      <c r="L56" s="38" t="str">
        <f t="shared" si="8"/>
        <v/>
      </c>
      <c r="M56" s="38" t="str">
        <f t="shared" si="9"/>
        <v/>
      </c>
      <c r="N56" s="516" t="str">
        <f t="shared" si="10"/>
        <v/>
      </c>
      <c r="O56" s="514" t="str">
        <f t="shared" si="0"/>
        <v/>
      </c>
      <c r="P56" s="40" t="str">
        <f t="shared" si="11"/>
        <v/>
      </c>
      <c r="Q56" s="74" t="str">
        <f t="shared" si="1"/>
        <v/>
      </c>
      <c r="R56" s="45" t="str">
        <f t="shared" si="2"/>
        <v/>
      </c>
      <c r="S56" s="40" t="str">
        <f t="shared" si="12"/>
        <v/>
      </c>
      <c r="T56" s="74" t="str">
        <f t="shared" si="3"/>
        <v/>
      </c>
      <c r="U56" s="45" t="str">
        <f t="shared" si="4"/>
        <v/>
      </c>
      <c r="V56" s="40" t="str">
        <f t="shared" si="13"/>
        <v/>
      </c>
      <c r="W56" s="133" t="str">
        <f t="shared" si="5"/>
        <v/>
      </c>
      <c r="X56" s="44" t="str">
        <f t="shared" si="14"/>
        <v/>
      </c>
      <c r="Y56" s="44" t="str">
        <f t="shared" si="15"/>
        <v/>
      </c>
      <c r="Z56" s="44" t="str">
        <f t="shared" si="16"/>
        <v/>
      </c>
      <c r="AA56" s="78" t="str">
        <f t="shared" si="17"/>
        <v/>
      </c>
      <c r="AB56" s="7" t="str">
        <f t="shared" si="6"/>
        <v>Empty</v>
      </c>
      <c r="AC56" s="7" t="str">
        <f t="shared" si="7"/>
        <v>empty</v>
      </c>
      <c r="AG56" s="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c r="BG56" s="97"/>
      <c r="BH56" s="97"/>
      <c r="BI56" s="97"/>
      <c r="BJ56" s="97"/>
      <c r="BK56" s="97"/>
      <c r="BL56" s="97"/>
      <c r="BM56" s="97"/>
      <c r="BN56" s="97"/>
      <c r="BO56" s="97"/>
      <c r="BP56" s="97"/>
      <c r="BQ56" s="97"/>
      <c r="BR56" s="97"/>
      <c r="BS56" s="97"/>
      <c r="BT56" s="97"/>
      <c r="BU56" s="97"/>
      <c r="BV56" s="97"/>
      <c r="BW56" s="97"/>
      <c r="BX56" s="97"/>
      <c r="BY56" s="97"/>
      <c r="BZ56" s="97"/>
      <c r="CA56" s="97"/>
      <c r="CB56" s="97"/>
      <c r="CC56" s="97"/>
      <c r="CD56" s="97"/>
      <c r="CE56" s="97"/>
      <c r="CF56" s="97"/>
      <c r="CG56" s="97"/>
      <c r="CH56" s="97"/>
      <c r="CI56" s="97"/>
      <c r="CJ56" s="97"/>
      <c r="CK56" s="97"/>
      <c r="CL56" s="97"/>
      <c r="CM56" s="97"/>
      <c r="CN56" s="97"/>
      <c r="CO56" s="97"/>
      <c r="CP56" s="97"/>
      <c r="CQ56" s="97"/>
      <c r="CR56" s="97"/>
      <c r="CS56" s="97"/>
      <c r="CT56" s="97"/>
      <c r="CU56" s="97"/>
      <c r="CV56" s="97"/>
      <c r="CW56" s="97"/>
      <c r="CX56" s="97"/>
      <c r="CY56" s="97"/>
      <c r="CZ56" s="97"/>
      <c r="DA56" s="97"/>
      <c r="DB56" s="97"/>
      <c r="DC56" s="97"/>
      <c r="DD56" s="97"/>
      <c r="DE56" s="97"/>
      <c r="DF56" s="97"/>
      <c r="DG56" s="97"/>
      <c r="DH56" s="97"/>
      <c r="DI56" s="97"/>
      <c r="DJ56" s="97"/>
      <c r="DK56" s="97"/>
      <c r="DL56" s="97"/>
      <c r="DM56" s="97"/>
      <c r="DN56" s="97"/>
      <c r="DO56" s="97"/>
      <c r="DP56" s="97"/>
      <c r="DQ56" s="97"/>
      <c r="DR56" s="97"/>
      <c r="DS56" s="97"/>
      <c r="DT56" s="97"/>
      <c r="DU56" s="97"/>
      <c r="DV56" s="97"/>
      <c r="DW56" s="97"/>
      <c r="DX56" s="97"/>
      <c r="DY56" s="97"/>
      <c r="DZ56" s="97"/>
      <c r="EA56" s="97"/>
      <c r="EB56" s="97"/>
      <c r="EC56" s="97"/>
      <c r="ED56" s="97"/>
      <c r="EE56" s="97"/>
      <c r="EF56" s="97"/>
      <c r="EG56" s="97"/>
      <c r="EH56" s="97"/>
      <c r="EI56" s="97"/>
      <c r="EJ56" s="97"/>
      <c r="EK56" s="97"/>
      <c r="EL56" s="97"/>
      <c r="EM56" s="97"/>
      <c r="EN56" s="97"/>
      <c r="EO56" s="97"/>
      <c r="EP56" s="97"/>
      <c r="EQ56" s="97"/>
      <c r="ER56" s="97"/>
      <c r="ES56" s="97"/>
      <c r="ET56" s="97"/>
      <c r="EU56" s="97"/>
      <c r="EV56" s="97"/>
      <c r="EW56" s="97"/>
      <c r="EX56" s="97"/>
      <c r="EY56" s="97"/>
      <c r="EZ56" s="97"/>
      <c r="FA56" s="97"/>
      <c r="FB56" s="97"/>
      <c r="FC56" s="97"/>
      <c r="FD56" s="97"/>
      <c r="FE56" s="97"/>
      <c r="FF56" s="97"/>
      <c r="FG56" s="97"/>
      <c r="FH56" s="97"/>
      <c r="FI56" s="97"/>
      <c r="FJ56" s="97"/>
      <c r="FK56" s="97"/>
      <c r="FL56" s="97"/>
      <c r="FM56" s="97"/>
      <c r="FN56" s="97"/>
      <c r="FO56" s="97"/>
      <c r="FP56" s="97"/>
      <c r="FQ56" s="97"/>
      <c r="FR56" s="97"/>
      <c r="FS56" s="97"/>
      <c r="FT56" s="97"/>
      <c r="FU56" s="97"/>
      <c r="FV56" s="97"/>
      <c r="FW56" s="98"/>
      <c r="FX56" s="98"/>
      <c r="FY56" s="98"/>
      <c r="FZ56" s="98"/>
      <c r="GA56" s="98"/>
      <c r="GB56" s="98"/>
      <c r="GC56" s="98"/>
      <c r="GD56" s="98"/>
      <c r="GE56" s="98"/>
      <c r="GF56" s="98"/>
      <c r="GG56" s="98"/>
      <c r="GH56" s="98"/>
      <c r="GI56" s="98"/>
      <c r="GJ56" s="98"/>
      <c r="GK56" s="98"/>
      <c r="GL56" s="98"/>
      <c r="GM56" s="98"/>
      <c r="GN56" s="98"/>
      <c r="GO56" s="98"/>
      <c r="GP56" s="98"/>
      <c r="GQ56" s="98"/>
      <c r="GR56" s="98"/>
      <c r="GS56" s="98"/>
      <c r="GT56" s="98"/>
      <c r="GU56" s="98"/>
      <c r="GV56" s="98"/>
      <c r="GW56" s="98"/>
      <c r="GX56" s="98"/>
      <c r="GY56" s="98"/>
      <c r="GZ56" s="98"/>
      <c r="HA56" s="98"/>
      <c r="HB56" s="98"/>
      <c r="HC56" s="98"/>
      <c r="HD56" s="98"/>
      <c r="HE56" s="98"/>
      <c r="HF56" s="98"/>
      <c r="HG56" s="98"/>
      <c r="HH56" s="98"/>
      <c r="HI56" s="98"/>
      <c r="HJ56" s="98"/>
      <c r="HK56" s="98"/>
      <c r="HL56" s="98"/>
      <c r="HM56" s="98"/>
      <c r="HN56" s="98"/>
      <c r="HO56" s="98"/>
      <c r="HP56" s="98"/>
      <c r="HQ56" s="98"/>
      <c r="HR56" s="98"/>
      <c r="HS56" s="98"/>
      <c r="HT56" s="98"/>
      <c r="HU56" s="98"/>
      <c r="HV56" s="98"/>
      <c r="HW56" s="98"/>
      <c r="HX56" s="98"/>
      <c r="HY56" s="98"/>
      <c r="HZ56" s="98"/>
      <c r="IA56" s="98"/>
      <c r="IB56" s="98"/>
      <c r="IC56" s="98"/>
      <c r="ID56" s="98"/>
      <c r="IE56" s="98"/>
      <c r="IF56" s="98"/>
      <c r="IG56" s="98"/>
      <c r="IH56" s="98"/>
      <c r="II56" s="98"/>
      <c r="IJ56" s="98"/>
      <c r="IK56" s="98"/>
      <c r="IL56" s="98"/>
      <c r="IM56" s="98"/>
      <c r="IN56" s="98"/>
      <c r="IO56" s="98"/>
      <c r="IP56" s="98"/>
      <c r="IQ56" s="98"/>
      <c r="IR56" s="98"/>
      <c r="IS56" s="98"/>
      <c r="IT56" s="98"/>
      <c r="IU56" s="98"/>
      <c r="IV56" s="98"/>
    </row>
    <row r="57" spans="2:256" s="5" customFormat="1" ht="17.25" customHeight="1" x14ac:dyDescent="0.25">
      <c r="B57" s="134">
        <v>35</v>
      </c>
      <c r="C57" s="65"/>
      <c r="D57" s="104"/>
      <c r="E57" s="65"/>
      <c r="F57" s="174"/>
      <c r="G57" s="708"/>
      <c r="H57" s="116"/>
      <c r="I57" s="116"/>
      <c r="J57" s="708"/>
      <c r="K57" s="88"/>
      <c r="L57" s="38" t="str">
        <f t="shared" si="8"/>
        <v/>
      </c>
      <c r="M57" s="38" t="str">
        <f t="shared" si="9"/>
        <v/>
      </c>
      <c r="N57" s="516" t="str">
        <f t="shared" si="10"/>
        <v/>
      </c>
      <c r="O57" s="514" t="str">
        <f t="shared" si="0"/>
        <v/>
      </c>
      <c r="P57" s="40" t="str">
        <f t="shared" si="11"/>
        <v/>
      </c>
      <c r="Q57" s="74" t="str">
        <f t="shared" si="1"/>
        <v/>
      </c>
      <c r="R57" s="45" t="str">
        <f t="shared" si="2"/>
        <v/>
      </c>
      <c r="S57" s="40" t="str">
        <f t="shared" si="12"/>
        <v/>
      </c>
      <c r="T57" s="74" t="str">
        <f t="shared" si="3"/>
        <v/>
      </c>
      <c r="U57" s="45" t="str">
        <f t="shared" si="4"/>
        <v/>
      </c>
      <c r="V57" s="40" t="str">
        <f t="shared" si="13"/>
        <v/>
      </c>
      <c r="W57" s="133" t="str">
        <f t="shared" si="5"/>
        <v/>
      </c>
      <c r="X57" s="44" t="str">
        <f t="shared" si="14"/>
        <v/>
      </c>
      <c r="Y57" s="44" t="str">
        <f t="shared" si="15"/>
        <v/>
      </c>
      <c r="Z57" s="44" t="str">
        <f t="shared" si="16"/>
        <v/>
      </c>
      <c r="AA57" s="78" t="str">
        <f t="shared" si="17"/>
        <v/>
      </c>
      <c r="AB57" s="7" t="str">
        <f t="shared" si="6"/>
        <v>Empty</v>
      </c>
      <c r="AC57" s="7" t="str">
        <f t="shared" si="7"/>
        <v>empty</v>
      </c>
      <c r="AG57" s="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c r="BG57" s="97"/>
      <c r="BH57" s="97"/>
      <c r="BI57" s="97"/>
      <c r="BJ57" s="97"/>
      <c r="BK57" s="97"/>
      <c r="BL57" s="97"/>
      <c r="BM57" s="97"/>
      <c r="BN57" s="97"/>
      <c r="BO57" s="97"/>
      <c r="BP57" s="97"/>
      <c r="BQ57" s="97"/>
      <c r="BR57" s="97"/>
      <c r="BS57" s="97"/>
      <c r="BT57" s="97"/>
      <c r="BU57" s="97"/>
      <c r="BV57" s="97"/>
      <c r="BW57" s="97"/>
      <c r="BX57" s="97"/>
      <c r="BY57" s="97"/>
      <c r="BZ57" s="97"/>
      <c r="CA57" s="97"/>
      <c r="CB57" s="97"/>
      <c r="CC57" s="97"/>
      <c r="CD57" s="97"/>
      <c r="CE57" s="97"/>
      <c r="CF57" s="97"/>
      <c r="CG57" s="97"/>
      <c r="CH57" s="97"/>
      <c r="CI57" s="97"/>
      <c r="CJ57" s="97"/>
      <c r="CK57" s="97"/>
      <c r="CL57" s="97"/>
      <c r="CM57" s="97"/>
      <c r="CN57" s="97"/>
      <c r="CO57" s="97"/>
      <c r="CP57" s="97"/>
      <c r="CQ57" s="97"/>
      <c r="CR57" s="97"/>
      <c r="CS57" s="97"/>
      <c r="CT57" s="97"/>
      <c r="CU57" s="97"/>
      <c r="CV57" s="97"/>
      <c r="CW57" s="97"/>
      <c r="CX57" s="97"/>
      <c r="CY57" s="97"/>
      <c r="CZ57" s="97"/>
      <c r="DA57" s="97"/>
      <c r="DB57" s="97"/>
      <c r="DC57" s="97"/>
      <c r="DD57" s="97"/>
      <c r="DE57" s="97"/>
      <c r="DF57" s="97"/>
      <c r="DG57" s="97"/>
      <c r="DH57" s="97"/>
      <c r="DI57" s="97"/>
      <c r="DJ57" s="97"/>
      <c r="DK57" s="97"/>
      <c r="DL57" s="97"/>
      <c r="DM57" s="97"/>
      <c r="DN57" s="97"/>
      <c r="DO57" s="97"/>
      <c r="DP57" s="97"/>
      <c r="DQ57" s="97"/>
      <c r="DR57" s="97"/>
      <c r="DS57" s="97"/>
      <c r="DT57" s="97"/>
      <c r="DU57" s="97"/>
      <c r="DV57" s="97"/>
      <c r="DW57" s="97"/>
      <c r="DX57" s="97"/>
      <c r="DY57" s="97"/>
      <c r="DZ57" s="97"/>
      <c r="EA57" s="97"/>
      <c r="EB57" s="97"/>
      <c r="EC57" s="97"/>
      <c r="ED57" s="97"/>
      <c r="EE57" s="97"/>
      <c r="EF57" s="97"/>
      <c r="EG57" s="97"/>
      <c r="EH57" s="97"/>
      <c r="EI57" s="97"/>
      <c r="EJ57" s="97"/>
      <c r="EK57" s="97"/>
      <c r="EL57" s="97"/>
      <c r="EM57" s="97"/>
      <c r="EN57" s="97"/>
      <c r="EO57" s="97"/>
      <c r="EP57" s="97"/>
      <c r="EQ57" s="97"/>
      <c r="ER57" s="97"/>
      <c r="ES57" s="97"/>
      <c r="ET57" s="97"/>
      <c r="EU57" s="97"/>
      <c r="EV57" s="97"/>
      <c r="EW57" s="97"/>
      <c r="EX57" s="97"/>
      <c r="EY57" s="97"/>
      <c r="EZ57" s="97"/>
      <c r="FA57" s="97"/>
      <c r="FB57" s="97"/>
      <c r="FC57" s="97"/>
      <c r="FD57" s="97"/>
      <c r="FE57" s="97"/>
      <c r="FF57" s="97"/>
      <c r="FG57" s="97"/>
      <c r="FH57" s="97"/>
      <c r="FI57" s="97"/>
      <c r="FJ57" s="97"/>
      <c r="FK57" s="97"/>
      <c r="FL57" s="97"/>
      <c r="FM57" s="97"/>
      <c r="FN57" s="97"/>
      <c r="FO57" s="97"/>
      <c r="FP57" s="97"/>
      <c r="FQ57" s="97"/>
      <c r="FR57" s="97"/>
      <c r="FS57" s="97"/>
      <c r="FT57" s="97"/>
      <c r="FU57" s="97"/>
      <c r="FV57" s="97"/>
      <c r="FW57" s="98"/>
      <c r="FX57" s="98"/>
      <c r="FY57" s="98"/>
      <c r="FZ57" s="98"/>
      <c r="GA57" s="98"/>
      <c r="GB57" s="98"/>
      <c r="GC57" s="98"/>
      <c r="GD57" s="98"/>
      <c r="GE57" s="98"/>
      <c r="GF57" s="98"/>
      <c r="GG57" s="98"/>
      <c r="GH57" s="98"/>
      <c r="GI57" s="98"/>
      <c r="GJ57" s="98"/>
      <c r="GK57" s="98"/>
      <c r="GL57" s="98"/>
      <c r="GM57" s="98"/>
      <c r="GN57" s="98"/>
      <c r="GO57" s="98"/>
      <c r="GP57" s="98"/>
      <c r="GQ57" s="98"/>
      <c r="GR57" s="98"/>
      <c r="GS57" s="98"/>
      <c r="GT57" s="98"/>
      <c r="GU57" s="98"/>
      <c r="GV57" s="98"/>
      <c r="GW57" s="98"/>
      <c r="GX57" s="98"/>
      <c r="GY57" s="98"/>
      <c r="GZ57" s="98"/>
      <c r="HA57" s="98"/>
      <c r="HB57" s="98"/>
      <c r="HC57" s="98"/>
      <c r="HD57" s="98"/>
      <c r="HE57" s="98"/>
      <c r="HF57" s="98"/>
      <c r="HG57" s="98"/>
      <c r="HH57" s="98"/>
      <c r="HI57" s="98"/>
      <c r="HJ57" s="98"/>
      <c r="HK57" s="98"/>
      <c r="HL57" s="98"/>
      <c r="HM57" s="98"/>
      <c r="HN57" s="98"/>
      <c r="HO57" s="98"/>
      <c r="HP57" s="98"/>
      <c r="HQ57" s="98"/>
      <c r="HR57" s="98"/>
      <c r="HS57" s="98"/>
      <c r="HT57" s="98"/>
      <c r="HU57" s="98"/>
      <c r="HV57" s="98"/>
      <c r="HW57" s="98"/>
      <c r="HX57" s="98"/>
      <c r="HY57" s="98"/>
      <c r="HZ57" s="98"/>
      <c r="IA57" s="98"/>
      <c r="IB57" s="98"/>
      <c r="IC57" s="98"/>
      <c r="ID57" s="98"/>
      <c r="IE57" s="98"/>
      <c r="IF57" s="98"/>
      <c r="IG57" s="98"/>
      <c r="IH57" s="98"/>
      <c r="II57" s="98"/>
      <c r="IJ57" s="98"/>
      <c r="IK57" s="98"/>
      <c r="IL57" s="98"/>
      <c r="IM57" s="98"/>
      <c r="IN57" s="98"/>
      <c r="IO57" s="98"/>
      <c r="IP57" s="98"/>
      <c r="IQ57" s="98"/>
      <c r="IR57" s="98"/>
      <c r="IS57" s="98"/>
      <c r="IT57" s="98"/>
      <c r="IU57" s="98"/>
      <c r="IV57" s="98"/>
    </row>
    <row r="58" spans="2:256" s="5" customFormat="1" ht="17.25" customHeight="1" x14ac:dyDescent="0.25">
      <c r="B58" s="134">
        <v>36</v>
      </c>
      <c r="C58" s="65"/>
      <c r="D58" s="104"/>
      <c r="E58" s="65"/>
      <c r="F58" s="174"/>
      <c r="G58" s="708"/>
      <c r="H58" s="116"/>
      <c r="I58" s="116"/>
      <c r="J58" s="708"/>
      <c r="K58" s="88"/>
      <c r="L58" s="38" t="str">
        <f t="shared" si="8"/>
        <v/>
      </c>
      <c r="M58" s="38" t="str">
        <f t="shared" si="9"/>
        <v/>
      </c>
      <c r="N58" s="516" t="str">
        <f t="shared" si="10"/>
        <v/>
      </c>
      <c r="O58" s="514" t="str">
        <f t="shared" si="0"/>
        <v/>
      </c>
      <c r="P58" s="40" t="str">
        <f t="shared" si="11"/>
        <v/>
      </c>
      <c r="Q58" s="74" t="str">
        <f t="shared" si="1"/>
        <v/>
      </c>
      <c r="R58" s="45" t="str">
        <f t="shared" si="2"/>
        <v/>
      </c>
      <c r="S58" s="40" t="str">
        <f t="shared" si="12"/>
        <v/>
      </c>
      <c r="T58" s="74" t="str">
        <f t="shared" si="3"/>
        <v/>
      </c>
      <c r="U58" s="45" t="str">
        <f t="shared" si="4"/>
        <v/>
      </c>
      <c r="V58" s="40" t="str">
        <f t="shared" si="13"/>
        <v/>
      </c>
      <c r="W58" s="133" t="str">
        <f t="shared" si="5"/>
        <v/>
      </c>
      <c r="X58" s="44" t="str">
        <f t="shared" si="14"/>
        <v/>
      </c>
      <c r="Y58" s="44" t="str">
        <f t="shared" si="15"/>
        <v/>
      </c>
      <c r="Z58" s="44" t="str">
        <f t="shared" si="16"/>
        <v/>
      </c>
      <c r="AA58" s="78" t="str">
        <f t="shared" si="17"/>
        <v/>
      </c>
      <c r="AB58" s="7" t="str">
        <f t="shared" si="6"/>
        <v>Empty</v>
      </c>
      <c r="AC58" s="7" t="str">
        <f t="shared" si="7"/>
        <v>empty</v>
      </c>
      <c r="AG58" s="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c r="BG58" s="97"/>
      <c r="BH58" s="97"/>
      <c r="BI58" s="97"/>
      <c r="BJ58" s="97"/>
      <c r="BK58" s="97"/>
      <c r="BL58" s="97"/>
      <c r="BM58" s="97"/>
      <c r="BN58" s="97"/>
      <c r="BO58" s="97"/>
      <c r="BP58" s="97"/>
      <c r="BQ58" s="97"/>
      <c r="BR58" s="97"/>
      <c r="BS58" s="97"/>
      <c r="BT58" s="97"/>
      <c r="BU58" s="97"/>
      <c r="BV58" s="97"/>
      <c r="BW58" s="97"/>
      <c r="BX58" s="97"/>
      <c r="BY58" s="97"/>
      <c r="BZ58" s="97"/>
      <c r="CA58" s="97"/>
      <c r="CB58" s="97"/>
      <c r="CC58" s="97"/>
      <c r="CD58" s="97"/>
      <c r="CE58" s="97"/>
      <c r="CF58" s="97"/>
      <c r="CG58" s="97"/>
      <c r="CH58" s="97"/>
      <c r="CI58" s="97"/>
      <c r="CJ58" s="97"/>
      <c r="CK58" s="97"/>
      <c r="CL58" s="97"/>
      <c r="CM58" s="97"/>
      <c r="CN58" s="97"/>
      <c r="CO58" s="97"/>
      <c r="CP58" s="97"/>
      <c r="CQ58" s="97"/>
      <c r="CR58" s="97"/>
      <c r="CS58" s="97"/>
      <c r="CT58" s="97"/>
      <c r="CU58" s="97"/>
      <c r="CV58" s="97"/>
      <c r="CW58" s="97"/>
      <c r="CX58" s="97"/>
      <c r="CY58" s="97"/>
      <c r="CZ58" s="97"/>
      <c r="DA58" s="97"/>
      <c r="DB58" s="97"/>
      <c r="DC58" s="97"/>
      <c r="DD58" s="97"/>
      <c r="DE58" s="97"/>
      <c r="DF58" s="97"/>
      <c r="DG58" s="97"/>
      <c r="DH58" s="97"/>
      <c r="DI58" s="97"/>
      <c r="DJ58" s="97"/>
      <c r="DK58" s="97"/>
      <c r="DL58" s="97"/>
      <c r="DM58" s="97"/>
      <c r="DN58" s="97"/>
      <c r="DO58" s="97"/>
      <c r="DP58" s="97"/>
      <c r="DQ58" s="97"/>
      <c r="DR58" s="97"/>
      <c r="DS58" s="97"/>
      <c r="DT58" s="97"/>
      <c r="DU58" s="97"/>
      <c r="DV58" s="97"/>
      <c r="DW58" s="97"/>
      <c r="DX58" s="97"/>
      <c r="DY58" s="97"/>
      <c r="DZ58" s="97"/>
      <c r="EA58" s="97"/>
      <c r="EB58" s="97"/>
      <c r="EC58" s="97"/>
      <c r="ED58" s="97"/>
      <c r="EE58" s="97"/>
      <c r="EF58" s="97"/>
      <c r="EG58" s="97"/>
      <c r="EH58" s="97"/>
      <c r="EI58" s="97"/>
      <c r="EJ58" s="97"/>
      <c r="EK58" s="97"/>
      <c r="EL58" s="97"/>
      <c r="EM58" s="97"/>
      <c r="EN58" s="97"/>
      <c r="EO58" s="97"/>
      <c r="EP58" s="97"/>
      <c r="EQ58" s="97"/>
      <c r="ER58" s="97"/>
      <c r="ES58" s="97"/>
      <c r="ET58" s="97"/>
      <c r="EU58" s="97"/>
      <c r="EV58" s="97"/>
      <c r="EW58" s="97"/>
      <c r="EX58" s="97"/>
      <c r="EY58" s="97"/>
      <c r="EZ58" s="97"/>
      <c r="FA58" s="97"/>
      <c r="FB58" s="97"/>
      <c r="FC58" s="97"/>
      <c r="FD58" s="97"/>
      <c r="FE58" s="97"/>
      <c r="FF58" s="97"/>
      <c r="FG58" s="97"/>
      <c r="FH58" s="97"/>
      <c r="FI58" s="97"/>
      <c r="FJ58" s="97"/>
      <c r="FK58" s="97"/>
      <c r="FL58" s="97"/>
      <c r="FM58" s="97"/>
      <c r="FN58" s="97"/>
      <c r="FO58" s="97"/>
      <c r="FP58" s="97"/>
      <c r="FQ58" s="97"/>
      <c r="FR58" s="97"/>
      <c r="FS58" s="97"/>
      <c r="FT58" s="97"/>
      <c r="FU58" s="97"/>
      <c r="FV58" s="97"/>
      <c r="FW58" s="98"/>
      <c r="FX58" s="98"/>
      <c r="FY58" s="98"/>
      <c r="FZ58" s="98"/>
      <c r="GA58" s="98"/>
      <c r="GB58" s="98"/>
      <c r="GC58" s="98"/>
      <c r="GD58" s="98"/>
      <c r="GE58" s="98"/>
      <c r="GF58" s="98"/>
      <c r="GG58" s="98"/>
      <c r="GH58" s="98"/>
      <c r="GI58" s="98"/>
      <c r="GJ58" s="98"/>
      <c r="GK58" s="98"/>
      <c r="GL58" s="98"/>
      <c r="GM58" s="98"/>
      <c r="GN58" s="98"/>
      <c r="GO58" s="98"/>
      <c r="GP58" s="98"/>
      <c r="GQ58" s="98"/>
      <c r="GR58" s="98"/>
      <c r="GS58" s="98"/>
      <c r="GT58" s="98"/>
      <c r="GU58" s="98"/>
      <c r="GV58" s="98"/>
      <c r="GW58" s="98"/>
      <c r="GX58" s="98"/>
      <c r="GY58" s="98"/>
      <c r="GZ58" s="98"/>
      <c r="HA58" s="98"/>
      <c r="HB58" s="98"/>
      <c r="HC58" s="98"/>
      <c r="HD58" s="98"/>
      <c r="HE58" s="98"/>
      <c r="HF58" s="98"/>
      <c r="HG58" s="98"/>
      <c r="HH58" s="98"/>
      <c r="HI58" s="98"/>
      <c r="HJ58" s="98"/>
      <c r="HK58" s="98"/>
      <c r="HL58" s="98"/>
      <c r="HM58" s="98"/>
      <c r="HN58" s="98"/>
      <c r="HO58" s="98"/>
      <c r="HP58" s="98"/>
      <c r="HQ58" s="98"/>
      <c r="HR58" s="98"/>
      <c r="HS58" s="98"/>
      <c r="HT58" s="98"/>
      <c r="HU58" s="98"/>
      <c r="HV58" s="98"/>
      <c r="HW58" s="98"/>
      <c r="HX58" s="98"/>
      <c r="HY58" s="98"/>
      <c r="HZ58" s="98"/>
      <c r="IA58" s="98"/>
      <c r="IB58" s="98"/>
      <c r="IC58" s="98"/>
      <c r="ID58" s="98"/>
      <c r="IE58" s="98"/>
      <c r="IF58" s="98"/>
      <c r="IG58" s="98"/>
      <c r="IH58" s="98"/>
      <c r="II58" s="98"/>
      <c r="IJ58" s="98"/>
      <c r="IK58" s="98"/>
      <c r="IL58" s="98"/>
      <c r="IM58" s="98"/>
      <c r="IN58" s="98"/>
      <c r="IO58" s="98"/>
      <c r="IP58" s="98"/>
      <c r="IQ58" s="98"/>
      <c r="IR58" s="98"/>
      <c r="IS58" s="98"/>
      <c r="IT58" s="98"/>
      <c r="IU58" s="98"/>
      <c r="IV58" s="98"/>
    </row>
    <row r="59" spans="2:256" s="5" customFormat="1" ht="17.25" customHeight="1" x14ac:dyDescent="0.25">
      <c r="B59" s="134">
        <v>37</v>
      </c>
      <c r="C59" s="65"/>
      <c r="D59" s="104"/>
      <c r="E59" s="65"/>
      <c r="F59" s="174"/>
      <c r="G59" s="708"/>
      <c r="H59" s="116"/>
      <c r="I59" s="116"/>
      <c r="J59" s="708"/>
      <c r="K59" s="88"/>
      <c r="L59" s="38" t="str">
        <f t="shared" si="8"/>
        <v/>
      </c>
      <c r="M59" s="38" t="str">
        <f t="shared" si="9"/>
        <v/>
      </c>
      <c r="N59" s="516" t="str">
        <f t="shared" si="10"/>
        <v/>
      </c>
      <c r="O59" s="514" t="str">
        <f t="shared" si="0"/>
        <v/>
      </c>
      <c r="P59" s="40" t="str">
        <f t="shared" si="11"/>
        <v/>
      </c>
      <c r="Q59" s="74" t="str">
        <f t="shared" si="1"/>
        <v/>
      </c>
      <c r="R59" s="45" t="str">
        <f t="shared" si="2"/>
        <v/>
      </c>
      <c r="S59" s="40" t="str">
        <f t="shared" si="12"/>
        <v/>
      </c>
      <c r="T59" s="74" t="str">
        <f t="shared" si="3"/>
        <v/>
      </c>
      <c r="U59" s="45" t="str">
        <f t="shared" si="4"/>
        <v/>
      </c>
      <c r="V59" s="40" t="str">
        <f t="shared" si="13"/>
        <v/>
      </c>
      <c r="W59" s="133" t="str">
        <f t="shared" si="5"/>
        <v/>
      </c>
      <c r="X59" s="44" t="str">
        <f t="shared" si="14"/>
        <v/>
      </c>
      <c r="Y59" s="44" t="str">
        <f t="shared" si="15"/>
        <v/>
      </c>
      <c r="Z59" s="44" t="str">
        <f t="shared" si="16"/>
        <v/>
      </c>
      <c r="AA59" s="78" t="str">
        <f t="shared" si="17"/>
        <v/>
      </c>
      <c r="AB59" s="7" t="str">
        <f t="shared" si="6"/>
        <v>Empty</v>
      </c>
      <c r="AC59" s="7" t="str">
        <f t="shared" si="7"/>
        <v>empty</v>
      </c>
      <c r="AG59" s="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97"/>
      <c r="DU59" s="97"/>
      <c r="DV59" s="97"/>
      <c r="DW59" s="97"/>
      <c r="DX59" s="97"/>
      <c r="DY59" s="97"/>
      <c r="DZ59" s="97"/>
      <c r="EA59" s="97"/>
      <c r="EB59" s="97"/>
      <c r="EC59" s="97"/>
      <c r="ED59" s="97"/>
      <c r="EE59" s="97"/>
      <c r="EF59" s="97"/>
      <c r="EG59" s="97"/>
      <c r="EH59" s="97"/>
      <c r="EI59" s="97"/>
      <c r="EJ59" s="97"/>
      <c r="EK59" s="97"/>
      <c r="EL59" s="97"/>
      <c r="EM59" s="97"/>
      <c r="EN59" s="97"/>
      <c r="EO59" s="97"/>
      <c r="EP59" s="97"/>
      <c r="EQ59" s="97"/>
      <c r="ER59" s="97"/>
      <c r="ES59" s="97"/>
      <c r="ET59" s="97"/>
      <c r="EU59" s="97"/>
      <c r="EV59" s="97"/>
      <c r="EW59" s="97"/>
      <c r="EX59" s="97"/>
      <c r="EY59" s="97"/>
      <c r="EZ59" s="97"/>
      <c r="FA59" s="97"/>
      <c r="FB59" s="97"/>
      <c r="FC59" s="97"/>
      <c r="FD59" s="97"/>
      <c r="FE59" s="97"/>
      <c r="FF59" s="97"/>
      <c r="FG59" s="97"/>
      <c r="FH59" s="97"/>
      <c r="FI59" s="97"/>
      <c r="FJ59" s="97"/>
      <c r="FK59" s="97"/>
      <c r="FL59" s="97"/>
      <c r="FM59" s="97"/>
      <c r="FN59" s="97"/>
      <c r="FO59" s="97"/>
      <c r="FP59" s="97"/>
      <c r="FQ59" s="97"/>
      <c r="FR59" s="97"/>
      <c r="FS59" s="97"/>
      <c r="FT59" s="97"/>
      <c r="FU59" s="97"/>
      <c r="FV59" s="97"/>
      <c r="FW59" s="98"/>
      <c r="FX59" s="98"/>
      <c r="FY59" s="98"/>
      <c r="FZ59" s="98"/>
      <c r="GA59" s="98"/>
      <c r="GB59" s="98"/>
      <c r="GC59" s="98"/>
      <c r="GD59" s="98"/>
      <c r="GE59" s="98"/>
      <c r="GF59" s="98"/>
      <c r="GG59" s="98"/>
      <c r="GH59" s="98"/>
      <c r="GI59" s="98"/>
      <c r="GJ59" s="98"/>
      <c r="GK59" s="98"/>
      <c r="GL59" s="98"/>
      <c r="GM59" s="98"/>
      <c r="GN59" s="98"/>
      <c r="GO59" s="98"/>
      <c r="GP59" s="98"/>
      <c r="GQ59" s="98"/>
      <c r="GR59" s="98"/>
      <c r="GS59" s="98"/>
      <c r="GT59" s="98"/>
      <c r="GU59" s="98"/>
      <c r="GV59" s="98"/>
      <c r="GW59" s="98"/>
      <c r="GX59" s="98"/>
      <c r="GY59" s="98"/>
      <c r="GZ59" s="98"/>
      <c r="HA59" s="98"/>
      <c r="HB59" s="98"/>
      <c r="HC59" s="98"/>
      <c r="HD59" s="98"/>
      <c r="HE59" s="98"/>
      <c r="HF59" s="98"/>
      <c r="HG59" s="98"/>
      <c r="HH59" s="98"/>
      <c r="HI59" s="98"/>
      <c r="HJ59" s="98"/>
      <c r="HK59" s="98"/>
      <c r="HL59" s="98"/>
      <c r="HM59" s="98"/>
      <c r="HN59" s="98"/>
      <c r="HO59" s="98"/>
      <c r="HP59" s="98"/>
      <c r="HQ59" s="98"/>
      <c r="HR59" s="98"/>
      <c r="HS59" s="98"/>
      <c r="HT59" s="98"/>
      <c r="HU59" s="98"/>
      <c r="HV59" s="98"/>
      <c r="HW59" s="98"/>
      <c r="HX59" s="98"/>
      <c r="HY59" s="98"/>
      <c r="HZ59" s="98"/>
      <c r="IA59" s="98"/>
      <c r="IB59" s="98"/>
      <c r="IC59" s="98"/>
      <c r="ID59" s="98"/>
      <c r="IE59" s="98"/>
      <c r="IF59" s="98"/>
      <c r="IG59" s="98"/>
      <c r="IH59" s="98"/>
      <c r="II59" s="98"/>
      <c r="IJ59" s="98"/>
      <c r="IK59" s="98"/>
      <c r="IL59" s="98"/>
      <c r="IM59" s="98"/>
      <c r="IN59" s="98"/>
      <c r="IO59" s="98"/>
      <c r="IP59" s="98"/>
      <c r="IQ59" s="98"/>
      <c r="IR59" s="98"/>
      <c r="IS59" s="98"/>
      <c r="IT59" s="98"/>
      <c r="IU59" s="98"/>
      <c r="IV59" s="98"/>
    </row>
    <row r="60" spans="2:256" s="5" customFormat="1" ht="17.25" customHeight="1" x14ac:dyDescent="0.25">
      <c r="B60" s="134">
        <v>38</v>
      </c>
      <c r="C60" s="65"/>
      <c r="D60" s="104"/>
      <c r="E60" s="65"/>
      <c r="F60" s="174"/>
      <c r="G60" s="708"/>
      <c r="H60" s="116"/>
      <c r="I60" s="116"/>
      <c r="J60" s="708"/>
      <c r="K60" s="88"/>
      <c r="L60" s="38" t="str">
        <f t="shared" si="8"/>
        <v/>
      </c>
      <c r="M60" s="38" t="str">
        <f t="shared" si="9"/>
        <v/>
      </c>
      <c r="N60" s="516" t="str">
        <f t="shared" si="10"/>
        <v/>
      </c>
      <c r="O60" s="514" t="str">
        <f t="shared" si="0"/>
        <v/>
      </c>
      <c r="P60" s="40" t="str">
        <f t="shared" si="11"/>
        <v/>
      </c>
      <c r="Q60" s="74" t="str">
        <f t="shared" si="1"/>
        <v/>
      </c>
      <c r="R60" s="45" t="str">
        <f t="shared" si="2"/>
        <v/>
      </c>
      <c r="S60" s="40" t="str">
        <f t="shared" si="12"/>
        <v/>
      </c>
      <c r="T60" s="74" t="str">
        <f t="shared" si="3"/>
        <v/>
      </c>
      <c r="U60" s="45" t="str">
        <f t="shared" si="4"/>
        <v/>
      </c>
      <c r="V60" s="40" t="str">
        <f t="shared" si="13"/>
        <v/>
      </c>
      <c r="W60" s="133" t="str">
        <f t="shared" si="5"/>
        <v/>
      </c>
      <c r="X60" s="44" t="str">
        <f t="shared" si="14"/>
        <v/>
      </c>
      <c r="Y60" s="44" t="str">
        <f t="shared" si="15"/>
        <v/>
      </c>
      <c r="Z60" s="44" t="str">
        <f t="shared" si="16"/>
        <v/>
      </c>
      <c r="AA60" s="78" t="str">
        <f t="shared" si="17"/>
        <v/>
      </c>
      <c r="AB60" s="7" t="str">
        <f t="shared" si="6"/>
        <v>Empty</v>
      </c>
      <c r="AC60" s="7" t="str">
        <f t="shared" si="7"/>
        <v>empty</v>
      </c>
      <c r="AG60" s="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c r="BG60" s="97"/>
      <c r="BH60" s="97"/>
      <c r="BI60" s="97"/>
      <c r="BJ60" s="97"/>
      <c r="BK60" s="97"/>
      <c r="BL60" s="97"/>
      <c r="BM60" s="97"/>
      <c r="BN60" s="97"/>
      <c r="BO60" s="97"/>
      <c r="BP60" s="97"/>
      <c r="BQ60" s="97"/>
      <c r="BR60" s="97"/>
      <c r="BS60" s="97"/>
      <c r="BT60" s="97"/>
      <c r="BU60" s="97"/>
      <c r="BV60" s="97"/>
      <c r="BW60" s="97"/>
      <c r="BX60" s="97"/>
      <c r="BY60" s="97"/>
      <c r="BZ60" s="97"/>
      <c r="CA60" s="97"/>
      <c r="CB60" s="97"/>
      <c r="CC60" s="97"/>
      <c r="CD60" s="97"/>
      <c r="CE60" s="97"/>
      <c r="CF60" s="97"/>
      <c r="CG60" s="97"/>
      <c r="CH60" s="97"/>
      <c r="CI60" s="97"/>
      <c r="CJ60" s="97"/>
      <c r="CK60" s="97"/>
      <c r="CL60" s="97"/>
      <c r="CM60" s="97"/>
      <c r="CN60" s="97"/>
      <c r="CO60" s="97"/>
      <c r="CP60" s="97"/>
      <c r="CQ60" s="97"/>
      <c r="CR60" s="97"/>
      <c r="CS60" s="97"/>
      <c r="CT60" s="97"/>
      <c r="CU60" s="97"/>
      <c r="CV60" s="97"/>
      <c r="CW60" s="97"/>
      <c r="CX60" s="97"/>
      <c r="CY60" s="97"/>
      <c r="CZ60" s="97"/>
      <c r="DA60" s="97"/>
      <c r="DB60" s="97"/>
      <c r="DC60" s="97"/>
      <c r="DD60" s="97"/>
      <c r="DE60" s="97"/>
      <c r="DF60" s="97"/>
      <c r="DG60" s="97"/>
      <c r="DH60" s="97"/>
      <c r="DI60" s="97"/>
      <c r="DJ60" s="97"/>
      <c r="DK60" s="97"/>
      <c r="DL60" s="97"/>
      <c r="DM60" s="97"/>
      <c r="DN60" s="97"/>
      <c r="DO60" s="97"/>
      <c r="DP60" s="97"/>
      <c r="DQ60" s="97"/>
      <c r="DR60" s="97"/>
      <c r="DS60" s="97"/>
      <c r="DT60" s="97"/>
      <c r="DU60" s="97"/>
      <c r="DV60" s="97"/>
      <c r="DW60" s="97"/>
      <c r="DX60" s="97"/>
      <c r="DY60" s="97"/>
      <c r="DZ60" s="97"/>
      <c r="EA60" s="97"/>
      <c r="EB60" s="97"/>
      <c r="EC60" s="97"/>
      <c r="ED60" s="97"/>
      <c r="EE60" s="97"/>
      <c r="EF60" s="97"/>
      <c r="EG60" s="97"/>
      <c r="EH60" s="97"/>
      <c r="EI60" s="97"/>
      <c r="EJ60" s="97"/>
      <c r="EK60" s="97"/>
      <c r="EL60" s="97"/>
      <c r="EM60" s="97"/>
      <c r="EN60" s="97"/>
      <c r="EO60" s="97"/>
      <c r="EP60" s="97"/>
      <c r="EQ60" s="97"/>
      <c r="ER60" s="97"/>
      <c r="ES60" s="97"/>
      <c r="ET60" s="97"/>
      <c r="EU60" s="97"/>
      <c r="EV60" s="97"/>
      <c r="EW60" s="97"/>
      <c r="EX60" s="97"/>
      <c r="EY60" s="97"/>
      <c r="EZ60" s="97"/>
      <c r="FA60" s="97"/>
      <c r="FB60" s="97"/>
      <c r="FC60" s="97"/>
      <c r="FD60" s="97"/>
      <c r="FE60" s="97"/>
      <c r="FF60" s="97"/>
      <c r="FG60" s="97"/>
      <c r="FH60" s="97"/>
      <c r="FI60" s="97"/>
      <c r="FJ60" s="97"/>
      <c r="FK60" s="97"/>
      <c r="FL60" s="97"/>
      <c r="FM60" s="97"/>
      <c r="FN60" s="97"/>
      <c r="FO60" s="97"/>
      <c r="FP60" s="97"/>
      <c r="FQ60" s="97"/>
      <c r="FR60" s="97"/>
      <c r="FS60" s="97"/>
      <c r="FT60" s="97"/>
      <c r="FU60" s="97"/>
      <c r="FV60" s="97"/>
      <c r="FW60" s="98"/>
      <c r="FX60" s="98"/>
      <c r="FY60" s="98"/>
      <c r="FZ60" s="98"/>
      <c r="GA60" s="98"/>
      <c r="GB60" s="98"/>
      <c r="GC60" s="98"/>
      <c r="GD60" s="98"/>
      <c r="GE60" s="98"/>
      <c r="GF60" s="98"/>
      <c r="GG60" s="98"/>
      <c r="GH60" s="98"/>
      <c r="GI60" s="98"/>
      <c r="GJ60" s="98"/>
      <c r="GK60" s="98"/>
      <c r="GL60" s="98"/>
      <c r="GM60" s="98"/>
      <c r="GN60" s="98"/>
      <c r="GO60" s="98"/>
      <c r="GP60" s="98"/>
      <c r="GQ60" s="98"/>
      <c r="GR60" s="98"/>
      <c r="GS60" s="98"/>
      <c r="GT60" s="98"/>
      <c r="GU60" s="98"/>
      <c r="GV60" s="98"/>
      <c r="GW60" s="98"/>
      <c r="GX60" s="98"/>
      <c r="GY60" s="98"/>
      <c r="GZ60" s="98"/>
      <c r="HA60" s="98"/>
      <c r="HB60" s="98"/>
      <c r="HC60" s="98"/>
      <c r="HD60" s="98"/>
      <c r="HE60" s="98"/>
      <c r="HF60" s="98"/>
      <c r="HG60" s="98"/>
      <c r="HH60" s="98"/>
      <c r="HI60" s="98"/>
      <c r="HJ60" s="98"/>
      <c r="HK60" s="98"/>
      <c r="HL60" s="98"/>
      <c r="HM60" s="98"/>
      <c r="HN60" s="98"/>
      <c r="HO60" s="98"/>
      <c r="HP60" s="98"/>
      <c r="HQ60" s="98"/>
      <c r="HR60" s="98"/>
      <c r="HS60" s="98"/>
      <c r="HT60" s="98"/>
      <c r="HU60" s="98"/>
      <c r="HV60" s="98"/>
      <c r="HW60" s="98"/>
      <c r="HX60" s="98"/>
      <c r="HY60" s="98"/>
      <c r="HZ60" s="98"/>
      <c r="IA60" s="98"/>
      <c r="IB60" s="98"/>
      <c r="IC60" s="98"/>
      <c r="ID60" s="98"/>
      <c r="IE60" s="98"/>
      <c r="IF60" s="98"/>
      <c r="IG60" s="98"/>
      <c r="IH60" s="98"/>
      <c r="II60" s="98"/>
      <c r="IJ60" s="98"/>
      <c r="IK60" s="98"/>
      <c r="IL60" s="98"/>
      <c r="IM60" s="98"/>
      <c r="IN60" s="98"/>
      <c r="IO60" s="98"/>
      <c r="IP60" s="98"/>
      <c r="IQ60" s="98"/>
      <c r="IR60" s="98"/>
      <c r="IS60" s="98"/>
      <c r="IT60" s="98"/>
      <c r="IU60" s="98"/>
      <c r="IV60" s="98"/>
    </row>
    <row r="61" spans="2:256" s="5" customFormat="1" ht="17.25" customHeight="1" x14ac:dyDescent="0.25">
      <c r="B61" s="134">
        <v>39</v>
      </c>
      <c r="C61" s="65"/>
      <c r="D61" s="104"/>
      <c r="E61" s="65"/>
      <c r="F61" s="174"/>
      <c r="G61" s="708"/>
      <c r="H61" s="116"/>
      <c r="I61" s="116"/>
      <c r="J61" s="708"/>
      <c r="K61" s="88"/>
      <c r="L61" s="38" t="str">
        <f t="shared" si="8"/>
        <v/>
      </c>
      <c r="M61" s="38" t="str">
        <f t="shared" si="9"/>
        <v/>
      </c>
      <c r="N61" s="516" t="str">
        <f t="shared" si="10"/>
        <v/>
      </c>
      <c r="O61" s="514" t="str">
        <f t="shared" si="0"/>
        <v/>
      </c>
      <c r="P61" s="40" t="str">
        <f t="shared" si="11"/>
        <v/>
      </c>
      <c r="Q61" s="74" t="str">
        <f t="shared" si="1"/>
        <v/>
      </c>
      <c r="R61" s="45" t="str">
        <f t="shared" si="2"/>
        <v/>
      </c>
      <c r="S61" s="40" t="str">
        <f t="shared" si="12"/>
        <v/>
      </c>
      <c r="T61" s="74" t="str">
        <f t="shared" si="3"/>
        <v/>
      </c>
      <c r="U61" s="45" t="str">
        <f t="shared" si="4"/>
        <v/>
      </c>
      <c r="V61" s="40" t="str">
        <f t="shared" si="13"/>
        <v/>
      </c>
      <c r="W61" s="133" t="str">
        <f t="shared" si="5"/>
        <v/>
      </c>
      <c r="X61" s="44" t="str">
        <f t="shared" si="14"/>
        <v/>
      </c>
      <c r="Y61" s="44" t="str">
        <f t="shared" si="15"/>
        <v/>
      </c>
      <c r="Z61" s="44" t="str">
        <f t="shared" si="16"/>
        <v/>
      </c>
      <c r="AA61" s="78" t="str">
        <f t="shared" si="17"/>
        <v/>
      </c>
      <c r="AB61" s="7" t="str">
        <f t="shared" si="6"/>
        <v>Empty</v>
      </c>
      <c r="AC61" s="7" t="str">
        <f t="shared" si="7"/>
        <v>empty</v>
      </c>
      <c r="AG61" s="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c r="BG61" s="97"/>
      <c r="BH61" s="97"/>
      <c r="BI61" s="97"/>
      <c r="BJ61" s="97"/>
      <c r="BK61" s="97"/>
      <c r="BL61" s="97"/>
      <c r="BM61" s="97"/>
      <c r="BN61" s="97"/>
      <c r="BO61" s="97"/>
      <c r="BP61" s="97"/>
      <c r="BQ61" s="97"/>
      <c r="BR61" s="97"/>
      <c r="BS61" s="97"/>
      <c r="BT61" s="97"/>
      <c r="BU61" s="97"/>
      <c r="BV61" s="97"/>
      <c r="BW61" s="97"/>
      <c r="BX61" s="97"/>
      <c r="BY61" s="97"/>
      <c r="BZ61" s="97"/>
      <c r="CA61" s="97"/>
      <c r="CB61" s="97"/>
      <c r="CC61" s="97"/>
      <c r="CD61" s="97"/>
      <c r="CE61" s="97"/>
      <c r="CF61" s="97"/>
      <c r="CG61" s="97"/>
      <c r="CH61" s="97"/>
      <c r="CI61" s="97"/>
      <c r="CJ61" s="97"/>
      <c r="CK61" s="97"/>
      <c r="CL61" s="97"/>
      <c r="CM61" s="97"/>
      <c r="CN61" s="97"/>
      <c r="CO61" s="97"/>
      <c r="CP61" s="97"/>
      <c r="CQ61" s="97"/>
      <c r="CR61" s="97"/>
      <c r="CS61" s="97"/>
      <c r="CT61" s="97"/>
      <c r="CU61" s="97"/>
      <c r="CV61" s="97"/>
      <c r="CW61" s="97"/>
      <c r="CX61" s="97"/>
      <c r="CY61" s="97"/>
      <c r="CZ61" s="97"/>
      <c r="DA61" s="97"/>
      <c r="DB61" s="97"/>
      <c r="DC61" s="97"/>
      <c r="DD61" s="97"/>
      <c r="DE61" s="97"/>
      <c r="DF61" s="97"/>
      <c r="DG61" s="97"/>
      <c r="DH61" s="97"/>
      <c r="DI61" s="97"/>
      <c r="DJ61" s="97"/>
      <c r="DK61" s="97"/>
      <c r="DL61" s="97"/>
      <c r="DM61" s="97"/>
      <c r="DN61" s="97"/>
      <c r="DO61" s="97"/>
      <c r="DP61" s="97"/>
      <c r="DQ61" s="97"/>
      <c r="DR61" s="97"/>
      <c r="DS61" s="97"/>
      <c r="DT61" s="97"/>
      <c r="DU61" s="97"/>
      <c r="DV61" s="97"/>
      <c r="DW61" s="97"/>
      <c r="DX61" s="97"/>
      <c r="DY61" s="97"/>
      <c r="DZ61" s="97"/>
      <c r="EA61" s="97"/>
      <c r="EB61" s="97"/>
      <c r="EC61" s="97"/>
      <c r="ED61" s="97"/>
      <c r="EE61" s="97"/>
      <c r="EF61" s="97"/>
      <c r="EG61" s="97"/>
      <c r="EH61" s="97"/>
      <c r="EI61" s="97"/>
      <c r="EJ61" s="97"/>
      <c r="EK61" s="97"/>
      <c r="EL61" s="97"/>
      <c r="EM61" s="97"/>
      <c r="EN61" s="97"/>
      <c r="EO61" s="97"/>
      <c r="EP61" s="97"/>
      <c r="EQ61" s="97"/>
      <c r="ER61" s="97"/>
      <c r="ES61" s="97"/>
      <c r="ET61" s="97"/>
      <c r="EU61" s="97"/>
      <c r="EV61" s="97"/>
      <c r="EW61" s="97"/>
      <c r="EX61" s="97"/>
      <c r="EY61" s="97"/>
      <c r="EZ61" s="97"/>
      <c r="FA61" s="97"/>
      <c r="FB61" s="97"/>
      <c r="FC61" s="97"/>
      <c r="FD61" s="97"/>
      <c r="FE61" s="97"/>
      <c r="FF61" s="97"/>
      <c r="FG61" s="97"/>
      <c r="FH61" s="97"/>
      <c r="FI61" s="97"/>
      <c r="FJ61" s="97"/>
      <c r="FK61" s="97"/>
      <c r="FL61" s="97"/>
      <c r="FM61" s="97"/>
      <c r="FN61" s="97"/>
      <c r="FO61" s="97"/>
      <c r="FP61" s="97"/>
      <c r="FQ61" s="97"/>
      <c r="FR61" s="97"/>
      <c r="FS61" s="97"/>
      <c r="FT61" s="97"/>
      <c r="FU61" s="97"/>
      <c r="FV61" s="97"/>
      <c r="FW61" s="98"/>
      <c r="FX61" s="98"/>
      <c r="FY61" s="98"/>
      <c r="FZ61" s="98"/>
      <c r="GA61" s="98"/>
      <c r="GB61" s="98"/>
      <c r="GC61" s="98"/>
      <c r="GD61" s="98"/>
      <c r="GE61" s="98"/>
      <c r="GF61" s="98"/>
      <c r="GG61" s="98"/>
      <c r="GH61" s="98"/>
      <c r="GI61" s="98"/>
      <c r="GJ61" s="98"/>
      <c r="GK61" s="98"/>
      <c r="GL61" s="98"/>
      <c r="GM61" s="98"/>
      <c r="GN61" s="98"/>
      <c r="GO61" s="98"/>
      <c r="GP61" s="98"/>
      <c r="GQ61" s="98"/>
      <c r="GR61" s="98"/>
      <c r="GS61" s="98"/>
      <c r="GT61" s="98"/>
      <c r="GU61" s="98"/>
      <c r="GV61" s="98"/>
      <c r="GW61" s="98"/>
      <c r="GX61" s="98"/>
      <c r="GY61" s="98"/>
      <c r="GZ61" s="98"/>
      <c r="HA61" s="98"/>
      <c r="HB61" s="98"/>
      <c r="HC61" s="98"/>
      <c r="HD61" s="98"/>
      <c r="HE61" s="98"/>
      <c r="HF61" s="98"/>
      <c r="HG61" s="98"/>
      <c r="HH61" s="98"/>
      <c r="HI61" s="98"/>
      <c r="HJ61" s="98"/>
      <c r="HK61" s="98"/>
      <c r="HL61" s="98"/>
      <c r="HM61" s="98"/>
      <c r="HN61" s="98"/>
      <c r="HO61" s="98"/>
      <c r="HP61" s="98"/>
      <c r="HQ61" s="98"/>
      <c r="HR61" s="98"/>
      <c r="HS61" s="98"/>
      <c r="HT61" s="98"/>
      <c r="HU61" s="98"/>
      <c r="HV61" s="98"/>
      <c r="HW61" s="98"/>
      <c r="HX61" s="98"/>
      <c r="HY61" s="98"/>
      <c r="HZ61" s="98"/>
      <c r="IA61" s="98"/>
      <c r="IB61" s="98"/>
      <c r="IC61" s="98"/>
      <c r="ID61" s="98"/>
      <c r="IE61" s="98"/>
      <c r="IF61" s="98"/>
      <c r="IG61" s="98"/>
      <c r="IH61" s="98"/>
      <c r="II61" s="98"/>
      <c r="IJ61" s="98"/>
      <c r="IK61" s="98"/>
      <c r="IL61" s="98"/>
      <c r="IM61" s="98"/>
      <c r="IN61" s="98"/>
      <c r="IO61" s="98"/>
      <c r="IP61" s="98"/>
      <c r="IQ61" s="98"/>
      <c r="IR61" s="98"/>
      <c r="IS61" s="98"/>
      <c r="IT61" s="98"/>
      <c r="IU61" s="98"/>
      <c r="IV61" s="98"/>
    </row>
    <row r="62" spans="2:256" s="5" customFormat="1" ht="17.25" customHeight="1" x14ac:dyDescent="0.25">
      <c r="B62" s="134">
        <v>40</v>
      </c>
      <c r="C62" s="65"/>
      <c r="D62" s="104"/>
      <c r="E62" s="65"/>
      <c r="F62" s="174"/>
      <c r="G62" s="708"/>
      <c r="H62" s="116"/>
      <c r="I62" s="116"/>
      <c r="J62" s="708"/>
      <c r="K62" s="88"/>
      <c r="L62" s="38" t="str">
        <f t="shared" si="8"/>
        <v/>
      </c>
      <c r="M62" s="38" t="str">
        <f t="shared" si="9"/>
        <v/>
      </c>
      <c r="N62" s="516" t="str">
        <f t="shared" si="10"/>
        <v/>
      </c>
      <c r="O62" s="514" t="str">
        <f t="shared" si="0"/>
        <v/>
      </c>
      <c r="P62" s="40" t="str">
        <f t="shared" si="11"/>
        <v/>
      </c>
      <c r="Q62" s="74" t="str">
        <f t="shared" si="1"/>
        <v/>
      </c>
      <c r="R62" s="45" t="str">
        <f t="shared" si="2"/>
        <v/>
      </c>
      <c r="S62" s="40" t="str">
        <f t="shared" si="12"/>
        <v/>
      </c>
      <c r="T62" s="74" t="str">
        <f t="shared" si="3"/>
        <v/>
      </c>
      <c r="U62" s="45" t="str">
        <f t="shared" si="4"/>
        <v/>
      </c>
      <c r="V62" s="40" t="str">
        <f t="shared" si="13"/>
        <v/>
      </c>
      <c r="W62" s="133" t="str">
        <f t="shared" si="5"/>
        <v/>
      </c>
      <c r="X62" s="44" t="str">
        <f t="shared" si="14"/>
        <v/>
      </c>
      <c r="Y62" s="44" t="str">
        <f t="shared" si="15"/>
        <v/>
      </c>
      <c r="Z62" s="44" t="str">
        <f t="shared" si="16"/>
        <v/>
      </c>
      <c r="AA62" s="78" t="str">
        <f t="shared" si="17"/>
        <v/>
      </c>
      <c r="AB62" s="7" t="str">
        <f t="shared" si="6"/>
        <v>Empty</v>
      </c>
      <c r="AC62" s="7" t="str">
        <f t="shared" si="7"/>
        <v>empty</v>
      </c>
      <c r="AG62" s="7"/>
      <c r="AH62" s="97"/>
      <c r="AI62" s="97"/>
      <c r="AJ62" s="97"/>
      <c r="AK62" s="97"/>
      <c r="AL62" s="97"/>
      <c r="AM62" s="97"/>
      <c r="AN62" s="97"/>
      <c r="AO62" s="97"/>
      <c r="AP62" s="97"/>
      <c r="AQ62" s="97"/>
      <c r="AR62" s="97"/>
      <c r="AS62" s="97"/>
      <c r="AT62" s="97"/>
      <c r="AU62" s="97"/>
      <c r="AV62" s="97"/>
      <c r="AW62" s="97"/>
      <c r="AX62" s="97"/>
      <c r="AY62" s="97"/>
      <c r="AZ62" s="97"/>
      <c r="BA62" s="97"/>
      <c r="BB62" s="97"/>
      <c r="BC62" s="97"/>
      <c r="BD62" s="97"/>
      <c r="BE62" s="97"/>
      <c r="BF62" s="97"/>
      <c r="BG62" s="97"/>
      <c r="BH62" s="97"/>
      <c r="BI62" s="97"/>
      <c r="BJ62" s="97"/>
      <c r="BK62" s="97"/>
      <c r="BL62" s="97"/>
      <c r="BM62" s="97"/>
      <c r="BN62" s="97"/>
      <c r="BO62" s="97"/>
      <c r="BP62" s="97"/>
      <c r="BQ62" s="97"/>
      <c r="BR62" s="97"/>
      <c r="BS62" s="97"/>
      <c r="BT62" s="97"/>
      <c r="BU62" s="97"/>
      <c r="BV62" s="97"/>
      <c r="BW62" s="97"/>
      <c r="BX62" s="97"/>
      <c r="BY62" s="97"/>
      <c r="BZ62" s="97"/>
      <c r="CA62" s="97"/>
      <c r="CB62" s="97"/>
      <c r="CC62" s="97"/>
      <c r="CD62" s="97"/>
      <c r="CE62" s="97"/>
      <c r="CF62" s="97"/>
      <c r="CG62" s="97"/>
      <c r="CH62" s="97"/>
      <c r="CI62" s="97"/>
      <c r="CJ62" s="97"/>
      <c r="CK62" s="97"/>
      <c r="CL62" s="97"/>
      <c r="CM62" s="97"/>
      <c r="CN62" s="97"/>
      <c r="CO62" s="97"/>
      <c r="CP62" s="97"/>
      <c r="CQ62" s="97"/>
      <c r="CR62" s="97"/>
      <c r="CS62" s="97"/>
      <c r="CT62" s="97"/>
      <c r="CU62" s="97"/>
      <c r="CV62" s="97"/>
      <c r="CW62" s="97"/>
      <c r="CX62" s="97"/>
      <c r="CY62" s="97"/>
      <c r="CZ62" s="97"/>
      <c r="DA62" s="97"/>
      <c r="DB62" s="97"/>
      <c r="DC62" s="97"/>
      <c r="DD62" s="97"/>
      <c r="DE62" s="97"/>
      <c r="DF62" s="97"/>
      <c r="DG62" s="97"/>
      <c r="DH62" s="97"/>
      <c r="DI62" s="97"/>
      <c r="DJ62" s="97"/>
      <c r="DK62" s="97"/>
      <c r="DL62" s="97"/>
      <c r="DM62" s="97"/>
      <c r="DN62" s="97"/>
      <c r="DO62" s="97"/>
      <c r="DP62" s="97"/>
      <c r="DQ62" s="97"/>
      <c r="DR62" s="97"/>
      <c r="DS62" s="97"/>
      <c r="DT62" s="97"/>
      <c r="DU62" s="97"/>
      <c r="DV62" s="97"/>
      <c r="DW62" s="97"/>
      <c r="DX62" s="97"/>
      <c r="DY62" s="97"/>
      <c r="DZ62" s="97"/>
      <c r="EA62" s="97"/>
      <c r="EB62" s="97"/>
      <c r="EC62" s="97"/>
      <c r="ED62" s="97"/>
      <c r="EE62" s="97"/>
      <c r="EF62" s="97"/>
      <c r="EG62" s="97"/>
      <c r="EH62" s="97"/>
      <c r="EI62" s="97"/>
      <c r="EJ62" s="97"/>
      <c r="EK62" s="97"/>
      <c r="EL62" s="97"/>
      <c r="EM62" s="97"/>
      <c r="EN62" s="97"/>
      <c r="EO62" s="97"/>
      <c r="EP62" s="97"/>
      <c r="EQ62" s="97"/>
      <c r="ER62" s="97"/>
      <c r="ES62" s="97"/>
      <c r="ET62" s="97"/>
      <c r="EU62" s="97"/>
      <c r="EV62" s="97"/>
      <c r="EW62" s="97"/>
      <c r="EX62" s="97"/>
      <c r="EY62" s="97"/>
      <c r="EZ62" s="97"/>
      <c r="FA62" s="97"/>
      <c r="FB62" s="97"/>
      <c r="FC62" s="97"/>
      <c r="FD62" s="97"/>
      <c r="FE62" s="97"/>
      <c r="FF62" s="97"/>
      <c r="FG62" s="97"/>
      <c r="FH62" s="97"/>
      <c r="FI62" s="97"/>
      <c r="FJ62" s="97"/>
      <c r="FK62" s="97"/>
      <c r="FL62" s="97"/>
      <c r="FM62" s="97"/>
      <c r="FN62" s="97"/>
      <c r="FO62" s="97"/>
      <c r="FP62" s="97"/>
      <c r="FQ62" s="97"/>
      <c r="FR62" s="97"/>
      <c r="FS62" s="97"/>
      <c r="FT62" s="97"/>
      <c r="FU62" s="97"/>
      <c r="FV62" s="97"/>
      <c r="FW62" s="98"/>
      <c r="FX62" s="98"/>
      <c r="FY62" s="98"/>
      <c r="FZ62" s="98"/>
      <c r="GA62" s="98"/>
      <c r="GB62" s="98"/>
      <c r="GC62" s="98"/>
      <c r="GD62" s="98"/>
      <c r="GE62" s="98"/>
      <c r="GF62" s="98"/>
      <c r="GG62" s="98"/>
      <c r="GH62" s="98"/>
      <c r="GI62" s="98"/>
      <c r="GJ62" s="98"/>
      <c r="GK62" s="98"/>
      <c r="GL62" s="98"/>
      <c r="GM62" s="98"/>
      <c r="GN62" s="98"/>
      <c r="GO62" s="98"/>
      <c r="GP62" s="98"/>
      <c r="GQ62" s="98"/>
      <c r="GR62" s="98"/>
      <c r="GS62" s="98"/>
      <c r="GT62" s="98"/>
      <c r="GU62" s="98"/>
      <c r="GV62" s="98"/>
      <c r="GW62" s="98"/>
      <c r="GX62" s="98"/>
      <c r="GY62" s="98"/>
      <c r="GZ62" s="98"/>
      <c r="HA62" s="98"/>
      <c r="HB62" s="98"/>
      <c r="HC62" s="98"/>
      <c r="HD62" s="98"/>
      <c r="HE62" s="98"/>
      <c r="HF62" s="98"/>
      <c r="HG62" s="98"/>
      <c r="HH62" s="98"/>
      <c r="HI62" s="98"/>
      <c r="HJ62" s="98"/>
      <c r="HK62" s="98"/>
      <c r="HL62" s="98"/>
      <c r="HM62" s="98"/>
      <c r="HN62" s="98"/>
      <c r="HO62" s="98"/>
      <c r="HP62" s="98"/>
      <c r="HQ62" s="98"/>
      <c r="HR62" s="98"/>
      <c r="HS62" s="98"/>
      <c r="HT62" s="98"/>
      <c r="HU62" s="98"/>
      <c r="HV62" s="98"/>
      <c r="HW62" s="98"/>
      <c r="HX62" s="98"/>
      <c r="HY62" s="98"/>
      <c r="HZ62" s="98"/>
      <c r="IA62" s="98"/>
      <c r="IB62" s="98"/>
      <c r="IC62" s="98"/>
      <c r="ID62" s="98"/>
      <c r="IE62" s="98"/>
      <c r="IF62" s="98"/>
      <c r="IG62" s="98"/>
      <c r="IH62" s="98"/>
      <c r="II62" s="98"/>
      <c r="IJ62" s="98"/>
      <c r="IK62" s="98"/>
      <c r="IL62" s="98"/>
      <c r="IM62" s="98"/>
      <c r="IN62" s="98"/>
      <c r="IO62" s="98"/>
      <c r="IP62" s="98"/>
      <c r="IQ62" s="98"/>
      <c r="IR62" s="98"/>
      <c r="IS62" s="98"/>
      <c r="IT62" s="98"/>
      <c r="IU62" s="98"/>
      <c r="IV62" s="98"/>
    </row>
    <row r="63" spans="2:256" s="5" customFormat="1" ht="17.25" customHeight="1" x14ac:dyDescent="0.25">
      <c r="B63" s="134">
        <v>41</v>
      </c>
      <c r="C63" s="65"/>
      <c r="D63" s="104"/>
      <c r="E63" s="65"/>
      <c r="F63" s="174"/>
      <c r="G63" s="708"/>
      <c r="H63" s="116"/>
      <c r="I63" s="116"/>
      <c r="J63" s="708"/>
      <c r="K63" s="88"/>
      <c r="L63" s="38" t="str">
        <f t="shared" si="8"/>
        <v/>
      </c>
      <c r="M63" s="38" t="str">
        <f t="shared" si="9"/>
        <v/>
      </c>
      <c r="N63" s="516" t="str">
        <f t="shared" si="10"/>
        <v/>
      </c>
      <c r="O63" s="514" t="str">
        <f t="shared" si="0"/>
        <v/>
      </c>
      <c r="P63" s="40" t="str">
        <f t="shared" si="11"/>
        <v/>
      </c>
      <c r="Q63" s="74" t="str">
        <f t="shared" si="1"/>
        <v/>
      </c>
      <c r="R63" s="45" t="str">
        <f t="shared" si="2"/>
        <v/>
      </c>
      <c r="S63" s="40" t="str">
        <f t="shared" si="12"/>
        <v/>
      </c>
      <c r="T63" s="74" t="str">
        <f t="shared" si="3"/>
        <v/>
      </c>
      <c r="U63" s="45" t="str">
        <f t="shared" si="4"/>
        <v/>
      </c>
      <c r="V63" s="40" t="str">
        <f t="shared" si="13"/>
        <v/>
      </c>
      <c r="W63" s="133" t="str">
        <f t="shared" si="5"/>
        <v/>
      </c>
      <c r="X63" s="44" t="str">
        <f t="shared" si="14"/>
        <v/>
      </c>
      <c r="Y63" s="44" t="str">
        <f t="shared" si="15"/>
        <v/>
      </c>
      <c r="Z63" s="44" t="str">
        <f t="shared" si="16"/>
        <v/>
      </c>
      <c r="AA63" s="78" t="str">
        <f t="shared" si="17"/>
        <v/>
      </c>
      <c r="AB63" s="7" t="str">
        <f t="shared" si="6"/>
        <v>Empty</v>
      </c>
      <c r="AC63" s="7" t="str">
        <f t="shared" si="7"/>
        <v>empty</v>
      </c>
      <c r="AG63" s="7"/>
      <c r="AH63" s="97"/>
      <c r="AI63" s="97"/>
      <c r="AJ63" s="97"/>
      <c r="AK63" s="97"/>
      <c r="AL63" s="97"/>
      <c r="AM63" s="97"/>
      <c r="AN63" s="97"/>
      <c r="AO63" s="97"/>
      <c r="AP63" s="97"/>
      <c r="AQ63" s="97"/>
      <c r="AR63" s="97"/>
      <c r="AS63" s="97"/>
      <c r="AT63" s="97"/>
      <c r="AU63" s="97"/>
      <c r="AV63" s="97"/>
      <c r="AW63" s="97"/>
      <c r="AX63" s="97"/>
      <c r="AY63" s="97"/>
      <c r="AZ63" s="97"/>
      <c r="BA63" s="97"/>
      <c r="BB63" s="97"/>
      <c r="BC63" s="97"/>
      <c r="BD63" s="97"/>
      <c r="BE63" s="97"/>
      <c r="BF63" s="97"/>
      <c r="BG63" s="97"/>
      <c r="BH63" s="97"/>
      <c r="BI63" s="97"/>
      <c r="BJ63" s="97"/>
      <c r="BK63" s="97"/>
      <c r="BL63" s="97"/>
      <c r="BM63" s="97"/>
      <c r="BN63" s="97"/>
      <c r="BO63" s="97"/>
      <c r="BP63" s="97"/>
      <c r="BQ63" s="97"/>
      <c r="BR63" s="97"/>
      <c r="BS63" s="97"/>
      <c r="BT63" s="97"/>
      <c r="BU63" s="97"/>
      <c r="BV63" s="97"/>
      <c r="BW63" s="97"/>
      <c r="BX63" s="97"/>
      <c r="BY63" s="97"/>
      <c r="BZ63" s="97"/>
      <c r="CA63" s="97"/>
      <c r="CB63" s="97"/>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7"/>
      <c r="DB63" s="97"/>
      <c r="DC63" s="97"/>
      <c r="DD63" s="97"/>
      <c r="DE63" s="97"/>
      <c r="DF63" s="97"/>
      <c r="DG63" s="97"/>
      <c r="DH63" s="97"/>
      <c r="DI63" s="97"/>
      <c r="DJ63" s="97"/>
      <c r="DK63" s="97"/>
      <c r="DL63" s="97"/>
      <c r="DM63" s="97"/>
      <c r="DN63" s="97"/>
      <c r="DO63" s="97"/>
      <c r="DP63" s="97"/>
      <c r="DQ63" s="97"/>
      <c r="DR63" s="97"/>
      <c r="DS63" s="97"/>
      <c r="DT63" s="97"/>
      <c r="DU63" s="97"/>
      <c r="DV63" s="97"/>
      <c r="DW63" s="97"/>
      <c r="DX63" s="97"/>
      <c r="DY63" s="97"/>
      <c r="DZ63" s="97"/>
      <c r="EA63" s="97"/>
      <c r="EB63" s="97"/>
      <c r="EC63" s="97"/>
      <c r="ED63" s="97"/>
      <c r="EE63" s="97"/>
      <c r="EF63" s="97"/>
      <c r="EG63" s="97"/>
      <c r="EH63" s="97"/>
      <c r="EI63" s="97"/>
      <c r="EJ63" s="97"/>
      <c r="EK63" s="97"/>
      <c r="EL63" s="97"/>
      <c r="EM63" s="97"/>
      <c r="EN63" s="97"/>
      <c r="EO63" s="97"/>
      <c r="EP63" s="97"/>
      <c r="EQ63" s="97"/>
      <c r="ER63" s="97"/>
      <c r="ES63" s="97"/>
      <c r="ET63" s="97"/>
      <c r="EU63" s="97"/>
      <c r="EV63" s="97"/>
      <c r="EW63" s="97"/>
      <c r="EX63" s="97"/>
      <c r="EY63" s="97"/>
      <c r="EZ63" s="97"/>
      <c r="FA63" s="97"/>
      <c r="FB63" s="97"/>
      <c r="FC63" s="97"/>
      <c r="FD63" s="97"/>
      <c r="FE63" s="97"/>
      <c r="FF63" s="97"/>
      <c r="FG63" s="97"/>
      <c r="FH63" s="97"/>
      <c r="FI63" s="97"/>
      <c r="FJ63" s="97"/>
      <c r="FK63" s="97"/>
      <c r="FL63" s="97"/>
      <c r="FM63" s="97"/>
      <c r="FN63" s="97"/>
      <c r="FO63" s="97"/>
      <c r="FP63" s="97"/>
      <c r="FQ63" s="97"/>
      <c r="FR63" s="97"/>
      <c r="FS63" s="97"/>
      <c r="FT63" s="97"/>
      <c r="FU63" s="97"/>
      <c r="FV63" s="97"/>
      <c r="FW63" s="98"/>
      <c r="FX63" s="98"/>
      <c r="FY63" s="98"/>
      <c r="FZ63" s="98"/>
      <c r="GA63" s="98"/>
      <c r="GB63" s="98"/>
      <c r="GC63" s="98"/>
      <c r="GD63" s="98"/>
      <c r="GE63" s="98"/>
      <c r="GF63" s="98"/>
      <c r="GG63" s="98"/>
      <c r="GH63" s="98"/>
      <c r="GI63" s="98"/>
      <c r="GJ63" s="98"/>
      <c r="GK63" s="98"/>
      <c r="GL63" s="98"/>
      <c r="GM63" s="98"/>
      <c r="GN63" s="98"/>
      <c r="GO63" s="98"/>
      <c r="GP63" s="98"/>
      <c r="GQ63" s="98"/>
      <c r="GR63" s="98"/>
      <c r="GS63" s="98"/>
      <c r="GT63" s="98"/>
      <c r="GU63" s="98"/>
      <c r="GV63" s="98"/>
      <c r="GW63" s="98"/>
      <c r="GX63" s="98"/>
      <c r="GY63" s="98"/>
      <c r="GZ63" s="98"/>
      <c r="HA63" s="98"/>
      <c r="HB63" s="98"/>
      <c r="HC63" s="98"/>
      <c r="HD63" s="98"/>
      <c r="HE63" s="98"/>
      <c r="HF63" s="98"/>
      <c r="HG63" s="98"/>
      <c r="HH63" s="98"/>
      <c r="HI63" s="98"/>
      <c r="HJ63" s="98"/>
      <c r="HK63" s="98"/>
      <c r="HL63" s="98"/>
      <c r="HM63" s="98"/>
      <c r="HN63" s="98"/>
      <c r="HO63" s="98"/>
      <c r="HP63" s="98"/>
      <c r="HQ63" s="98"/>
      <c r="HR63" s="98"/>
      <c r="HS63" s="98"/>
      <c r="HT63" s="98"/>
      <c r="HU63" s="98"/>
      <c r="HV63" s="98"/>
      <c r="HW63" s="98"/>
      <c r="HX63" s="98"/>
      <c r="HY63" s="98"/>
      <c r="HZ63" s="98"/>
      <c r="IA63" s="98"/>
      <c r="IB63" s="98"/>
      <c r="IC63" s="98"/>
      <c r="ID63" s="98"/>
      <c r="IE63" s="98"/>
      <c r="IF63" s="98"/>
      <c r="IG63" s="98"/>
      <c r="IH63" s="98"/>
      <c r="II63" s="98"/>
      <c r="IJ63" s="98"/>
      <c r="IK63" s="98"/>
      <c r="IL63" s="98"/>
      <c r="IM63" s="98"/>
      <c r="IN63" s="98"/>
      <c r="IO63" s="98"/>
      <c r="IP63" s="98"/>
      <c r="IQ63" s="98"/>
      <c r="IR63" s="98"/>
      <c r="IS63" s="98"/>
      <c r="IT63" s="98"/>
      <c r="IU63" s="98"/>
      <c r="IV63" s="98"/>
    </row>
    <row r="64" spans="2:256" s="5" customFormat="1" ht="17.25" customHeight="1" x14ac:dyDescent="0.25">
      <c r="B64" s="134">
        <v>42</v>
      </c>
      <c r="C64" s="65"/>
      <c r="D64" s="104"/>
      <c r="E64" s="65"/>
      <c r="F64" s="174"/>
      <c r="G64" s="708"/>
      <c r="H64" s="116"/>
      <c r="I64" s="116"/>
      <c r="J64" s="708"/>
      <c r="K64" s="88"/>
      <c r="L64" s="38" t="str">
        <f t="shared" si="8"/>
        <v/>
      </c>
      <c r="M64" s="38" t="str">
        <f t="shared" si="9"/>
        <v/>
      </c>
      <c r="N64" s="516" t="str">
        <f t="shared" si="10"/>
        <v/>
      </c>
      <c r="O64" s="514" t="str">
        <f t="shared" si="0"/>
        <v/>
      </c>
      <c r="P64" s="40" t="str">
        <f t="shared" si="11"/>
        <v/>
      </c>
      <c r="Q64" s="74" t="str">
        <f t="shared" si="1"/>
        <v/>
      </c>
      <c r="R64" s="45" t="str">
        <f t="shared" si="2"/>
        <v/>
      </c>
      <c r="S64" s="40" t="str">
        <f t="shared" si="12"/>
        <v/>
      </c>
      <c r="T64" s="74" t="str">
        <f t="shared" si="3"/>
        <v/>
      </c>
      <c r="U64" s="45" t="str">
        <f t="shared" si="4"/>
        <v/>
      </c>
      <c r="V64" s="40" t="str">
        <f t="shared" si="13"/>
        <v/>
      </c>
      <c r="W64" s="133" t="str">
        <f t="shared" si="5"/>
        <v/>
      </c>
      <c r="X64" s="44" t="str">
        <f t="shared" si="14"/>
        <v/>
      </c>
      <c r="Y64" s="44" t="str">
        <f t="shared" si="15"/>
        <v/>
      </c>
      <c r="Z64" s="44" t="str">
        <f t="shared" si="16"/>
        <v/>
      </c>
      <c r="AA64" s="78" t="str">
        <f t="shared" si="17"/>
        <v/>
      </c>
      <c r="AB64" s="7" t="str">
        <f t="shared" si="6"/>
        <v>Empty</v>
      </c>
      <c r="AC64" s="7" t="str">
        <f t="shared" si="7"/>
        <v>empty</v>
      </c>
      <c r="AG64" s="7"/>
      <c r="AH64" s="97"/>
      <c r="AI64" s="97"/>
      <c r="AJ64" s="97"/>
      <c r="AK64" s="97"/>
      <c r="AL64" s="97"/>
      <c r="AM64" s="97"/>
      <c r="AN64" s="97"/>
      <c r="AO64" s="97"/>
      <c r="AP64" s="97"/>
      <c r="AQ64" s="97"/>
      <c r="AR64" s="97"/>
      <c r="AS64" s="97"/>
      <c r="AT64" s="97"/>
      <c r="AU64" s="97"/>
      <c r="AV64" s="97"/>
      <c r="AW64" s="97"/>
      <c r="AX64" s="97"/>
      <c r="AY64" s="97"/>
      <c r="AZ64" s="97"/>
      <c r="BA64" s="97"/>
      <c r="BB64" s="97"/>
      <c r="BC64" s="97"/>
      <c r="BD64" s="97"/>
      <c r="BE64" s="97"/>
      <c r="BF64" s="97"/>
      <c r="BG64" s="97"/>
      <c r="BH64" s="97"/>
      <c r="BI64" s="97"/>
      <c r="BJ64" s="97"/>
      <c r="BK64" s="97"/>
      <c r="BL64" s="97"/>
      <c r="BM64" s="97"/>
      <c r="BN64" s="97"/>
      <c r="BO64" s="97"/>
      <c r="BP64" s="97"/>
      <c r="BQ64" s="97"/>
      <c r="BR64" s="97"/>
      <c r="BS64" s="97"/>
      <c r="BT64" s="97"/>
      <c r="BU64" s="97"/>
      <c r="BV64" s="97"/>
      <c r="BW64" s="97"/>
      <c r="BX64" s="97"/>
      <c r="BY64" s="97"/>
      <c r="BZ64" s="97"/>
      <c r="CA64" s="97"/>
      <c r="CB64" s="97"/>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7"/>
      <c r="DB64" s="97"/>
      <c r="DC64" s="97"/>
      <c r="DD64" s="97"/>
      <c r="DE64" s="97"/>
      <c r="DF64" s="97"/>
      <c r="DG64" s="97"/>
      <c r="DH64" s="97"/>
      <c r="DI64" s="97"/>
      <c r="DJ64" s="97"/>
      <c r="DK64" s="97"/>
      <c r="DL64" s="97"/>
      <c r="DM64" s="97"/>
      <c r="DN64" s="97"/>
      <c r="DO64" s="97"/>
      <c r="DP64" s="97"/>
      <c r="DQ64" s="97"/>
      <c r="DR64" s="97"/>
      <c r="DS64" s="97"/>
      <c r="DT64" s="97"/>
      <c r="DU64" s="97"/>
      <c r="DV64" s="97"/>
      <c r="DW64" s="97"/>
      <c r="DX64" s="97"/>
      <c r="DY64" s="97"/>
      <c r="DZ64" s="97"/>
      <c r="EA64" s="97"/>
      <c r="EB64" s="97"/>
      <c r="EC64" s="97"/>
      <c r="ED64" s="97"/>
      <c r="EE64" s="97"/>
      <c r="EF64" s="97"/>
      <c r="EG64" s="97"/>
      <c r="EH64" s="97"/>
      <c r="EI64" s="97"/>
      <c r="EJ64" s="97"/>
      <c r="EK64" s="97"/>
      <c r="EL64" s="97"/>
      <c r="EM64" s="97"/>
      <c r="EN64" s="97"/>
      <c r="EO64" s="97"/>
      <c r="EP64" s="97"/>
      <c r="EQ64" s="97"/>
      <c r="ER64" s="97"/>
      <c r="ES64" s="97"/>
      <c r="ET64" s="97"/>
      <c r="EU64" s="97"/>
      <c r="EV64" s="97"/>
      <c r="EW64" s="97"/>
      <c r="EX64" s="97"/>
      <c r="EY64" s="97"/>
      <c r="EZ64" s="97"/>
      <c r="FA64" s="97"/>
      <c r="FB64" s="97"/>
      <c r="FC64" s="97"/>
      <c r="FD64" s="97"/>
      <c r="FE64" s="97"/>
      <c r="FF64" s="97"/>
      <c r="FG64" s="97"/>
      <c r="FH64" s="97"/>
      <c r="FI64" s="97"/>
      <c r="FJ64" s="97"/>
      <c r="FK64" s="97"/>
      <c r="FL64" s="97"/>
      <c r="FM64" s="97"/>
      <c r="FN64" s="97"/>
      <c r="FO64" s="97"/>
      <c r="FP64" s="97"/>
      <c r="FQ64" s="97"/>
      <c r="FR64" s="97"/>
      <c r="FS64" s="97"/>
      <c r="FT64" s="97"/>
      <c r="FU64" s="97"/>
      <c r="FV64" s="97"/>
      <c r="FW64" s="98"/>
      <c r="FX64" s="98"/>
      <c r="FY64" s="98"/>
      <c r="FZ64" s="98"/>
      <c r="GA64" s="98"/>
      <c r="GB64" s="98"/>
      <c r="GC64" s="98"/>
      <c r="GD64" s="98"/>
      <c r="GE64" s="98"/>
      <c r="GF64" s="98"/>
      <c r="GG64" s="98"/>
      <c r="GH64" s="98"/>
      <c r="GI64" s="98"/>
      <c r="GJ64" s="98"/>
      <c r="GK64" s="98"/>
      <c r="GL64" s="98"/>
      <c r="GM64" s="98"/>
      <c r="GN64" s="98"/>
      <c r="GO64" s="98"/>
      <c r="GP64" s="98"/>
      <c r="GQ64" s="98"/>
      <c r="GR64" s="98"/>
      <c r="GS64" s="98"/>
      <c r="GT64" s="98"/>
      <c r="GU64" s="98"/>
      <c r="GV64" s="98"/>
      <c r="GW64" s="98"/>
      <c r="GX64" s="98"/>
      <c r="GY64" s="98"/>
      <c r="GZ64" s="98"/>
      <c r="HA64" s="98"/>
      <c r="HB64" s="98"/>
      <c r="HC64" s="98"/>
      <c r="HD64" s="98"/>
      <c r="HE64" s="98"/>
      <c r="HF64" s="98"/>
      <c r="HG64" s="98"/>
      <c r="HH64" s="98"/>
      <c r="HI64" s="98"/>
      <c r="HJ64" s="98"/>
      <c r="HK64" s="98"/>
      <c r="HL64" s="98"/>
      <c r="HM64" s="98"/>
      <c r="HN64" s="98"/>
      <c r="HO64" s="98"/>
      <c r="HP64" s="98"/>
      <c r="HQ64" s="98"/>
      <c r="HR64" s="98"/>
      <c r="HS64" s="98"/>
      <c r="HT64" s="98"/>
      <c r="HU64" s="98"/>
      <c r="HV64" s="98"/>
      <c r="HW64" s="98"/>
      <c r="HX64" s="98"/>
      <c r="HY64" s="98"/>
      <c r="HZ64" s="98"/>
      <c r="IA64" s="98"/>
      <c r="IB64" s="98"/>
      <c r="IC64" s="98"/>
      <c r="ID64" s="98"/>
      <c r="IE64" s="98"/>
      <c r="IF64" s="98"/>
      <c r="IG64" s="98"/>
      <c r="IH64" s="98"/>
      <c r="II64" s="98"/>
      <c r="IJ64" s="98"/>
      <c r="IK64" s="98"/>
      <c r="IL64" s="98"/>
      <c r="IM64" s="98"/>
      <c r="IN64" s="98"/>
      <c r="IO64" s="98"/>
      <c r="IP64" s="98"/>
      <c r="IQ64" s="98"/>
      <c r="IR64" s="98"/>
      <c r="IS64" s="98"/>
      <c r="IT64" s="98"/>
      <c r="IU64" s="98"/>
      <c r="IV64" s="98"/>
    </row>
    <row r="65" spans="2:256" s="5" customFormat="1" ht="17.25" customHeight="1" x14ac:dyDescent="0.25">
      <c r="B65" s="134">
        <v>43</v>
      </c>
      <c r="C65" s="65"/>
      <c r="D65" s="104"/>
      <c r="E65" s="65"/>
      <c r="F65" s="174"/>
      <c r="G65" s="708"/>
      <c r="H65" s="116"/>
      <c r="I65" s="116"/>
      <c r="J65" s="708"/>
      <c r="K65" s="88"/>
      <c r="L65" s="38" t="str">
        <f t="shared" si="8"/>
        <v/>
      </c>
      <c r="M65" s="38" t="str">
        <f t="shared" si="9"/>
        <v/>
      </c>
      <c r="N65" s="516" t="str">
        <f t="shared" si="10"/>
        <v/>
      </c>
      <c r="O65" s="514" t="str">
        <f t="shared" si="0"/>
        <v/>
      </c>
      <c r="P65" s="40" t="str">
        <f t="shared" si="11"/>
        <v/>
      </c>
      <c r="Q65" s="74" t="str">
        <f t="shared" si="1"/>
        <v/>
      </c>
      <c r="R65" s="45" t="str">
        <f t="shared" si="2"/>
        <v/>
      </c>
      <c r="S65" s="40" t="str">
        <f t="shared" si="12"/>
        <v/>
      </c>
      <c r="T65" s="74" t="str">
        <f t="shared" si="3"/>
        <v/>
      </c>
      <c r="U65" s="45" t="str">
        <f t="shared" si="4"/>
        <v/>
      </c>
      <c r="V65" s="40" t="str">
        <f t="shared" si="13"/>
        <v/>
      </c>
      <c r="W65" s="133" t="str">
        <f t="shared" si="5"/>
        <v/>
      </c>
      <c r="X65" s="44" t="str">
        <f t="shared" si="14"/>
        <v/>
      </c>
      <c r="Y65" s="44" t="str">
        <f t="shared" si="15"/>
        <v/>
      </c>
      <c r="Z65" s="44" t="str">
        <f t="shared" si="16"/>
        <v/>
      </c>
      <c r="AA65" s="78" t="str">
        <f t="shared" si="17"/>
        <v/>
      </c>
      <c r="AB65" s="7" t="str">
        <f t="shared" si="6"/>
        <v>Empty</v>
      </c>
      <c r="AC65" s="7" t="str">
        <f t="shared" si="7"/>
        <v>empty</v>
      </c>
      <c r="AG65" s="7"/>
      <c r="AH65" s="97"/>
      <c r="AI65" s="97"/>
      <c r="AJ65" s="97"/>
      <c r="AK65" s="97"/>
      <c r="AL65" s="97"/>
      <c r="AM65" s="97"/>
      <c r="AN65" s="97"/>
      <c r="AO65" s="97"/>
      <c r="AP65" s="97"/>
      <c r="AQ65" s="97"/>
      <c r="AR65" s="97"/>
      <c r="AS65" s="97"/>
      <c r="AT65" s="97"/>
      <c r="AU65" s="97"/>
      <c r="AV65" s="97"/>
      <c r="AW65" s="97"/>
      <c r="AX65" s="97"/>
      <c r="AY65" s="97"/>
      <c r="AZ65" s="97"/>
      <c r="BA65" s="97"/>
      <c r="BB65" s="97"/>
      <c r="BC65" s="97"/>
      <c r="BD65" s="97"/>
      <c r="BE65" s="97"/>
      <c r="BF65" s="97"/>
      <c r="BG65" s="97"/>
      <c r="BH65" s="97"/>
      <c r="BI65" s="97"/>
      <c r="BJ65" s="97"/>
      <c r="BK65" s="97"/>
      <c r="BL65" s="97"/>
      <c r="BM65" s="97"/>
      <c r="BN65" s="97"/>
      <c r="BO65" s="97"/>
      <c r="BP65" s="97"/>
      <c r="BQ65" s="97"/>
      <c r="BR65" s="97"/>
      <c r="BS65" s="97"/>
      <c r="BT65" s="97"/>
      <c r="BU65" s="97"/>
      <c r="BV65" s="97"/>
      <c r="BW65" s="97"/>
      <c r="BX65" s="97"/>
      <c r="BY65" s="97"/>
      <c r="BZ65" s="97"/>
      <c r="CA65" s="97"/>
      <c r="CB65" s="97"/>
      <c r="CC65" s="97"/>
      <c r="CD65" s="97"/>
      <c r="CE65" s="97"/>
      <c r="CF65" s="97"/>
      <c r="CG65" s="97"/>
      <c r="CH65" s="97"/>
      <c r="CI65" s="97"/>
      <c r="CJ65" s="97"/>
      <c r="CK65" s="97"/>
      <c r="CL65" s="97"/>
      <c r="CM65" s="97"/>
      <c r="CN65" s="97"/>
      <c r="CO65" s="97"/>
      <c r="CP65" s="97"/>
      <c r="CQ65" s="97"/>
      <c r="CR65" s="97"/>
      <c r="CS65" s="97"/>
      <c r="CT65" s="97"/>
      <c r="CU65" s="97"/>
      <c r="CV65" s="97"/>
      <c r="CW65" s="97"/>
      <c r="CX65" s="97"/>
      <c r="CY65" s="97"/>
      <c r="CZ65" s="97"/>
      <c r="DA65" s="97"/>
      <c r="DB65" s="97"/>
      <c r="DC65" s="97"/>
      <c r="DD65" s="97"/>
      <c r="DE65" s="97"/>
      <c r="DF65" s="97"/>
      <c r="DG65" s="97"/>
      <c r="DH65" s="97"/>
      <c r="DI65" s="97"/>
      <c r="DJ65" s="97"/>
      <c r="DK65" s="97"/>
      <c r="DL65" s="97"/>
      <c r="DM65" s="97"/>
      <c r="DN65" s="97"/>
      <c r="DO65" s="97"/>
      <c r="DP65" s="97"/>
      <c r="DQ65" s="97"/>
      <c r="DR65" s="97"/>
      <c r="DS65" s="97"/>
      <c r="DT65" s="97"/>
      <c r="DU65" s="97"/>
      <c r="DV65" s="97"/>
      <c r="DW65" s="97"/>
      <c r="DX65" s="97"/>
      <c r="DY65" s="97"/>
      <c r="DZ65" s="97"/>
      <c r="EA65" s="97"/>
      <c r="EB65" s="97"/>
      <c r="EC65" s="97"/>
      <c r="ED65" s="97"/>
      <c r="EE65" s="97"/>
      <c r="EF65" s="97"/>
      <c r="EG65" s="97"/>
      <c r="EH65" s="97"/>
      <c r="EI65" s="97"/>
      <c r="EJ65" s="97"/>
      <c r="EK65" s="97"/>
      <c r="EL65" s="97"/>
      <c r="EM65" s="97"/>
      <c r="EN65" s="97"/>
      <c r="EO65" s="97"/>
      <c r="EP65" s="97"/>
      <c r="EQ65" s="97"/>
      <c r="ER65" s="97"/>
      <c r="ES65" s="97"/>
      <c r="ET65" s="97"/>
      <c r="EU65" s="97"/>
      <c r="EV65" s="97"/>
      <c r="EW65" s="97"/>
      <c r="EX65" s="97"/>
      <c r="EY65" s="97"/>
      <c r="EZ65" s="97"/>
      <c r="FA65" s="97"/>
      <c r="FB65" s="97"/>
      <c r="FC65" s="97"/>
      <c r="FD65" s="97"/>
      <c r="FE65" s="97"/>
      <c r="FF65" s="97"/>
      <c r="FG65" s="97"/>
      <c r="FH65" s="97"/>
      <c r="FI65" s="97"/>
      <c r="FJ65" s="97"/>
      <c r="FK65" s="97"/>
      <c r="FL65" s="97"/>
      <c r="FM65" s="97"/>
      <c r="FN65" s="97"/>
      <c r="FO65" s="97"/>
      <c r="FP65" s="97"/>
      <c r="FQ65" s="97"/>
      <c r="FR65" s="97"/>
      <c r="FS65" s="97"/>
      <c r="FT65" s="97"/>
      <c r="FU65" s="97"/>
      <c r="FV65" s="97"/>
      <c r="FW65" s="98"/>
      <c r="FX65" s="98"/>
      <c r="FY65" s="98"/>
      <c r="FZ65" s="98"/>
      <c r="GA65" s="98"/>
      <c r="GB65" s="98"/>
      <c r="GC65" s="98"/>
      <c r="GD65" s="98"/>
      <c r="GE65" s="98"/>
      <c r="GF65" s="98"/>
      <c r="GG65" s="98"/>
      <c r="GH65" s="98"/>
      <c r="GI65" s="98"/>
      <c r="GJ65" s="98"/>
      <c r="GK65" s="98"/>
      <c r="GL65" s="98"/>
      <c r="GM65" s="98"/>
      <c r="GN65" s="98"/>
      <c r="GO65" s="98"/>
      <c r="GP65" s="98"/>
      <c r="GQ65" s="98"/>
      <c r="GR65" s="98"/>
      <c r="GS65" s="98"/>
      <c r="GT65" s="98"/>
      <c r="GU65" s="98"/>
      <c r="GV65" s="98"/>
      <c r="GW65" s="98"/>
      <c r="GX65" s="98"/>
      <c r="GY65" s="98"/>
      <c r="GZ65" s="98"/>
      <c r="HA65" s="98"/>
      <c r="HB65" s="98"/>
      <c r="HC65" s="98"/>
      <c r="HD65" s="98"/>
      <c r="HE65" s="98"/>
      <c r="HF65" s="98"/>
      <c r="HG65" s="98"/>
      <c r="HH65" s="98"/>
      <c r="HI65" s="98"/>
      <c r="HJ65" s="98"/>
      <c r="HK65" s="98"/>
      <c r="HL65" s="98"/>
      <c r="HM65" s="98"/>
      <c r="HN65" s="98"/>
      <c r="HO65" s="98"/>
      <c r="HP65" s="98"/>
      <c r="HQ65" s="98"/>
      <c r="HR65" s="98"/>
      <c r="HS65" s="98"/>
      <c r="HT65" s="98"/>
      <c r="HU65" s="98"/>
      <c r="HV65" s="98"/>
      <c r="HW65" s="98"/>
      <c r="HX65" s="98"/>
      <c r="HY65" s="98"/>
      <c r="HZ65" s="98"/>
      <c r="IA65" s="98"/>
      <c r="IB65" s="98"/>
      <c r="IC65" s="98"/>
      <c r="ID65" s="98"/>
      <c r="IE65" s="98"/>
      <c r="IF65" s="98"/>
      <c r="IG65" s="98"/>
      <c r="IH65" s="98"/>
      <c r="II65" s="98"/>
      <c r="IJ65" s="98"/>
      <c r="IK65" s="98"/>
      <c r="IL65" s="98"/>
      <c r="IM65" s="98"/>
      <c r="IN65" s="98"/>
      <c r="IO65" s="98"/>
      <c r="IP65" s="98"/>
      <c r="IQ65" s="98"/>
      <c r="IR65" s="98"/>
      <c r="IS65" s="98"/>
      <c r="IT65" s="98"/>
      <c r="IU65" s="98"/>
      <c r="IV65" s="98"/>
    </row>
    <row r="66" spans="2:256" s="5" customFormat="1" ht="17.25" customHeight="1" x14ac:dyDescent="0.25">
      <c r="B66" s="134">
        <v>44</v>
      </c>
      <c r="C66" s="65"/>
      <c r="D66" s="104"/>
      <c r="E66" s="65"/>
      <c r="F66" s="174"/>
      <c r="G66" s="708"/>
      <c r="H66" s="116"/>
      <c r="I66" s="116"/>
      <c r="J66" s="708"/>
      <c r="K66" s="88"/>
      <c r="L66" s="38" t="str">
        <f t="shared" si="8"/>
        <v/>
      </c>
      <c r="M66" s="38" t="str">
        <f t="shared" si="9"/>
        <v/>
      </c>
      <c r="N66" s="516" t="str">
        <f t="shared" si="10"/>
        <v/>
      </c>
      <c r="O66" s="514" t="str">
        <f t="shared" si="0"/>
        <v/>
      </c>
      <c r="P66" s="40" t="str">
        <f t="shared" si="11"/>
        <v/>
      </c>
      <c r="Q66" s="74" t="str">
        <f t="shared" si="1"/>
        <v/>
      </c>
      <c r="R66" s="45" t="str">
        <f t="shared" si="2"/>
        <v/>
      </c>
      <c r="S66" s="40" t="str">
        <f t="shared" si="12"/>
        <v/>
      </c>
      <c r="T66" s="74" t="str">
        <f t="shared" si="3"/>
        <v/>
      </c>
      <c r="U66" s="45" t="str">
        <f t="shared" si="4"/>
        <v/>
      </c>
      <c r="V66" s="40" t="str">
        <f t="shared" si="13"/>
        <v/>
      </c>
      <c r="W66" s="133" t="str">
        <f t="shared" si="5"/>
        <v/>
      </c>
      <c r="X66" s="44" t="str">
        <f t="shared" si="14"/>
        <v/>
      </c>
      <c r="Y66" s="44" t="str">
        <f t="shared" si="15"/>
        <v/>
      </c>
      <c r="Z66" s="44" t="str">
        <f t="shared" si="16"/>
        <v/>
      </c>
      <c r="AA66" s="78" t="str">
        <f t="shared" si="17"/>
        <v/>
      </c>
      <c r="AB66" s="7" t="str">
        <f t="shared" si="6"/>
        <v>Empty</v>
      </c>
      <c r="AC66" s="7" t="str">
        <f t="shared" si="7"/>
        <v>empty</v>
      </c>
      <c r="AG66" s="7"/>
      <c r="AH66" s="97"/>
      <c r="AI66" s="97"/>
      <c r="AJ66" s="97"/>
      <c r="AK66" s="97"/>
      <c r="AL66" s="97"/>
      <c r="AM66" s="97"/>
      <c r="AN66" s="97"/>
      <c r="AO66" s="97"/>
      <c r="AP66" s="97"/>
      <c r="AQ66" s="97"/>
      <c r="AR66" s="97"/>
      <c r="AS66" s="97"/>
      <c r="AT66" s="97"/>
      <c r="AU66" s="97"/>
      <c r="AV66" s="97"/>
      <c r="AW66" s="97"/>
      <c r="AX66" s="97"/>
      <c r="AY66" s="97"/>
      <c r="AZ66" s="97"/>
      <c r="BA66" s="97"/>
      <c r="BB66" s="97"/>
      <c r="BC66" s="97"/>
      <c r="BD66" s="97"/>
      <c r="BE66" s="97"/>
      <c r="BF66" s="97"/>
      <c r="BG66" s="97"/>
      <c r="BH66" s="97"/>
      <c r="BI66" s="97"/>
      <c r="BJ66" s="97"/>
      <c r="BK66" s="97"/>
      <c r="BL66" s="97"/>
      <c r="BM66" s="97"/>
      <c r="BN66" s="97"/>
      <c r="BO66" s="97"/>
      <c r="BP66" s="97"/>
      <c r="BQ66" s="97"/>
      <c r="BR66" s="97"/>
      <c r="BS66" s="97"/>
      <c r="BT66" s="97"/>
      <c r="BU66" s="97"/>
      <c r="BV66" s="97"/>
      <c r="BW66" s="97"/>
      <c r="BX66" s="97"/>
      <c r="BY66" s="97"/>
      <c r="BZ66" s="97"/>
      <c r="CA66" s="97"/>
      <c r="CB66" s="97"/>
      <c r="CC66" s="97"/>
      <c r="CD66" s="97"/>
      <c r="CE66" s="97"/>
      <c r="CF66" s="97"/>
      <c r="CG66" s="97"/>
      <c r="CH66" s="97"/>
      <c r="CI66" s="97"/>
      <c r="CJ66" s="97"/>
      <c r="CK66" s="97"/>
      <c r="CL66" s="97"/>
      <c r="CM66" s="97"/>
      <c r="CN66" s="97"/>
      <c r="CO66" s="97"/>
      <c r="CP66" s="97"/>
      <c r="CQ66" s="97"/>
      <c r="CR66" s="97"/>
      <c r="CS66" s="97"/>
      <c r="CT66" s="97"/>
      <c r="CU66" s="97"/>
      <c r="CV66" s="97"/>
      <c r="CW66" s="97"/>
      <c r="CX66" s="97"/>
      <c r="CY66" s="97"/>
      <c r="CZ66" s="97"/>
      <c r="DA66" s="97"/>
      <c r="DB66" s="97"/>
      <c r="DC66" s="97"/>
      <c r="DD66" s="97"/>
      <c r="DE66" s="97"/>
      <c r="DF66" s="97"/>
      <c r="DG66" s="97"/>
      <c r="DH66" s="97"/>
      <c r="DI66" s="97"/>
      <c r="DJ66" s="97"/>
      <c r="DK66" s="97"/>
      <c r="DL66" s="97"/>
      <c r="DM66" s="97"/>
      <c r="DN66" s="97"/>
      <c r="DO66" s="97"/>
      <c r="DP66" s="97"/>
      <c r="DQ66" s="97"/>
      <c r="DR66" s="97"/>
      <c r="DS66" s="97"/>
      <c r="DT66" s="97"/>
      <c r="DU66" s="97"/>
      <c r="DV66" s="97"/>
      <c r="DW66" s="97"/>
      <c r="DX66" s="97"/>
      <c r="DY66" s="97"/>
      <c r="DZ66" s="97"/>
      <c r="EA66" s="97"/>
      <c r="EB66" s="97"/>
      <c r="EC66" s="97"/>
      <c r="ED66" s="97"/>
      <c r="EE66" s="97"/>
      <c r="EF66" s="97"/>
      <c r="EG66" s="97"/>
      <c r="EH66" s="97"/>
      <c r="EI66" s="97"/>
      <c r="EJ66" s="97"/>
      <c r="EK66" s="97"/>
      <c r="EL66" s="97"/>
      <c r="EM66" s="97"/>
      <c r="EN66" s="97"/>
      <c r="EO66" s="97"/>
      <c r="EP66" s="97"/>
      <c r="EQ66" s="97"/>
      <c r="ER66" s="97"/>
      <c r="ES66" s="97"/>
      <c r="ET66" s="97"/>
      <c r="EU66" s="97"/>
      <c r="EV66" s="97"/>
      <c r="EW66" s="97"/>
      <c r="EX66" s="97"/>
      <c r="EY66" s="97"/>
      <c r="EZ66" s="97"/>
      <c r="FA66" s="97"/>
      <c r="FB66" s="97"/>
      <c r="FC66" s="97"/>
      <c r="FD66" s="97"/>
      <c r="FE66" s="97"/>
      <c r="FF66" s="97"/>
      <c r="FG66" s="97"/>
      <c r="FH66" s="97"/>
      <c r="FI66" s="97"/>
      <c r="FJ66" s="97"/>
      <c r="FK66" s="97"/>
      <c r="FL66" s="97"/>
      <c r="FM66" s="97"/>
      <c r="FN66" s="97"/>
      <c r="FO66" s="97"/>
      <c r="FP66" s="97"/>
      <c r="FQ66" s="97"/>
      <c r="FR66" s="97"/>
      <c r="FS66" s="97"/>
      <c r="FT66" s="97"/>
      <c r="FU66" s="97"/>
      <c r="FV66" s="97"/>
      <c r="FW66" s="98"/>
      <c r="FX66" s="98"/>
      <c r="FY66" s="98"/>
      <c r="FZ66" s="98"/>
      <c r="GA66" s="98"/>
      <c r="GB66" s="98"/>
      <c r="GC66" s="98"/>
      <c r="GD66" s="98"/>
      <c r="GE66" s="98"/>
      <c r="GF66" s="98"/>
      <c r="GG66" s="98"/>
      <c r="GH66" s="98"/>
      <c r="GI66" s="98"/>
      <c r="GJ66" s="98"/>
      <c r="GK66" s="98"/>
      <c r="GL66" s="98"/>
      <c r="GM66" s="98"/>
      <c r="GN66" s="98"/>
      <c r="GO66" s="98"/>
      <c r="GP66" s="98"/>
      <c r="GQ66" s="98"/>
      <c r="GR66" s="98"/>
      <c r="GS66" s="98"/>
      <c r="GT66" s="98"/>
      <c r="GU66" s="98"/>
      <c r="GV66" s="98"/>
      <c r="GW66" s="98"/>
      <c r="GX66" s="98"/>
      <c r="GY66" s="98"/>
      <c r="GZ66" s="98"/>
      <c r="HA66" s="98"/>
      <c r="HB66" s="98"/>
      <c r="HC66" s="98"/>
      <c r="HD66" s="98"/>
      <c r="HE66" s="98"/>
      <c r="HF66" s="98"/>
      <c r="HG66" s="98"/>
      <c r="HH66" s="98"/>
      <c r="HI66" s="98"/>
      <c r="HJ66" s="98"/>
      <c r="HK66" s="98"/>
      <c r="HL66" s="98"/>
      <c r="HM66" s="98"/>
      <c r="HN66" s="98"/>
      <c r="HO66" s="98"/>
      <c r="HP66" s="98"/>
      <c r="HQ66" s="98"/>
      <c r="HR66" s="98"/>
      <c r="HS66" s="98"/>
      <c r="HT66" s="98"/>
      <c r="HU66" s="98"/>
      <c r="HV66" s="98"/>
      <c r="HW66" s="98"/>
      <c r="HX66" s="98"/>
      <c r="HY66" s="98"/>
      <c r="HZ66" s="98"/>
      <c r="IA66" s="98"/>
      <c r="IB66" s="98"/>
      <c r="IC66" s="98"/>
      <c r="ID66" s="98"/>
      <c r="IE66" s="98"/>
      <c r="IF66" s="98"/>
      <c r="IG66" s="98"/>
      <c r="IH66" s="98"/>
      <c r="II66" s="98"/>
      <c r="IJ66" s="98"/>
      <c r="IK66" s="98"/>
      <c r="IL66" s="98"/>
      <c r="IM66" s="98"/>
      <c r="IN66" s="98"/>
      <c r="IO66" s="98"/>
      <c r="IP66" s="98"/>
      <c r="IQ66" s="98"/>
      <c r="IR66" s="98"/>
      <c r="IS66" s="98"/>
      <c r="IT66" s="98"/>
      <c r="IU66" s="98"/>
      <c r="IV66" s="98"/>
    </row>
    <row r="67" spans="2:256" s="5" customFormat="1" ht="17.25" customHeight="1" x14ac:dyDescent="0.25">
      <c r="B67" s="134">
        <v>45</v>
      </c>
      <c r="C67" s="65"/>
      <c r="D67" s="104"/>
      <c r="E67" s="65"/>
      <c r="F67" s="174"/>
      <c r="G67" s="708"/>
      <c r="H67" s="116"/>
      <c r="I67" s="116"/>
      <c r="J67" s="708"/>
      <c r="K67" s="88"/>
      <c r="L67" s="38" t="str">
        <f t="shared" si="8"/>
        <v/>
      </c>
      <c r="M67" s="38" t="str">
        <f t="shared" si="9"/>
        <v/>
      </c>
      <c r="N67" s="516" t="str">
        <f t="shared" si="10"/>
        <v/>
      </c>
      <c r="O67" s="514" t="str">
        <f t="shared" si="0"/>
        <v/>
      </c>
      <c r="P67" s="40" t="str">
        <f t="shared" si="11"/>
        <v/>
      </c>
      <c r="Q67" s="74" t="str">
        <f t="shared" si="1"/>
        <v/>
      </c>
      <c r="R67" s="45" t="str">
        <f t="shared" si="2"/>
        <v/>
      </c>
      <c r="S67" s="40" t="str">
        <f t="shared" si="12"/>
        <v/>
      </c>
      <c r="T67" s="74" t="str">
        <f t="shared" si="3"/>
        <v/>
      </c>
      <c r="U67" s="45" t="str">
        <f t="shared" si="4"/>
        <v/>
      </c>
      <c r="V67" s="40" t="str">
        <f t="shared" si="13"/>
        <v/>
      </c>
      <c r="W67" s="133" t="str">
        <f t="shared" si="5"/>
        <v/>
      </c>
      <c r="X67" s="44" t="str">
        <f t="shared" si="14"/>
        <v/>
      </c>
      <c r="Y67" s="44" t="str">
        <f t="shared" si="15"/>
        <v/>
      </c>
      <c r="Z67" s="44" t="str">
        <f t="shared" si="16"/>
        <v/>
      </c>
      <c r="AA67" s="78" t="str">
        <f t="shared" si="17"/>
        <v/>
      </c>
      <c r="AB67" s="7" t="str">
        <f t="shared" si="6"/>
        <v>Empty</v>
      </c>
      <c r="AC67" s="7" t="str">
        <f t="shared" si="7"/>
        <v>empty</v>
      </c>
      <c r="AG67" s="7"/>
      <c r="AH67" s="97"/>
      <c r="AI67" s="97"/>
      <c r="AJ67" s="97"/>
      <c r="AK67" s="97"/>
      <c r="AL67" s="97"/>
      <c r="AM67" s="97"/>
      <c r="AN67" s="97"/>
      <c r="AO67" s="97"/>
      <c r="AP67" s="97"/>
      <c r="AQ67" s="97"/>
      <c r="AR67" s="97"/>
      <c r="AS67" s="97"/>
      <c r="AT67" s="97"/>
      <c r="AU67" s="97"/>
      <c r="AV67" s="97"/>
      <c r="AW67" s="97"/>
      <c r="AX67" s="97"/>
      <c r="AY67" s="97"/>
      <c r="AZ67" s="97"/>
      <c r="BA67" s="97"/>
      <c r="BB67" s="97"/>
      <c r="BC67" s="97"/>
      <c r="BD67" s="97"/>
      <c r="BE67" s="97"/>
      <c r="BF67" s="97"/>
      <c r="BG67" s="97"/>
      <c r="BH67" s="97"/>
      <c r="BI67" s="97"/>
      <c r="BJ67" s="97"/>
      <c r="BK67" s="97"/>
      <c r="BL67" s="97"/>
      <c r="BM67" s="97"/>
      <c r="BN67" s="97"/>
      <c r="BO67" s="97"/>
      <c r="BP67" s="97"/>
      <c r="BQ67" s="97"/>
      <c r="BR67" s="97"/>
      <c r="BS67" s="97"/>
      <c r="BT67" s="97"/>
      <c r="BU67" s="97"/>
      <c r="BV67" s="97"/>
      <c r="BW67" s="97"/>
      <c r="BX67" s="97"/>
      <c r="BY67" s="97"/>
      <c r="BZ67" s="97"/>
      <c r="CA67" s="97"/>
      <c r="CB67" s="97"/>
      <c r="CC67" s="97"/>
      <c r="CD67" s="97"/>
      <c r="CE67" s="97"/>
      <c r="CF67" s="97"/>
      <c r="CG67" s="97"/>
      <c r="CH67" s="97"/>
      <c r="CI67" s="97"/>
      <c r="CJ67" s="97"/>
      <c r="CK67" s="97"/>
      <c r="CL67" s="97"/>
      <c r="CM67" s="97"/>
      <c r="CN67" s="97"/>
      <c r="CO67" s="97"/>
      <c r="CP67" s="97"/>
      <c r="CQ67" s="97"/>
      <c r="CR67" s="97"/>
      <c r="CS67" s="97"/>
      <c r="CT67" s="97"/>
      <c r="CU67" s="97"/>
      <c r="CV67" s="97"/>
      <c r="CW67" s="97"/>
      <c r="CX67" s="97"/>
      <c r="CY67" s="97"/>
      <c r="CZ67" s="97"/>
      <c r="DA67" s="97"/>
      <c r="DB67" s="97"/>
      <c r="DC67" s="97"/>
      <c r="DD67" s="97"/>
      <c r="DE67" s="97"/>
      <c r="DF67" s="97"/>
      <c r="DG67" s="97"/>
      <c r="DH67" s="97"/>
      <c r="DI67" s="97"/>
      <c r="DJ67" s="97"/>
      <c r="DK67" s="97"/>
      <c r="DL67" s="97"/>
      <c r="DM67" s="97"/>
      <c r="DN67" s="97"/>
      <c r="DO67" s="97"/>
      <c r="DP67" s="97"/>
      <c r="DQ67" s="97"/>
      <c r="DR67" s="97"/>
      <c r="DS67" s="97"/>
      <c r="DT67" s="97"/>
      <c r="DU67" s="97"/>
      <c r="DV67" s="97"/>
      <c r="DW67" s="97"/>
      <c r="DX67" s="97"/>
      <c r="DY67" s="97"/>
      <c r="DZ67" s="97"/>
      <c r="EA67" s="97"/>
      <c r="EB67" s="97"/>
      <c r="EC67" s="97"/>
      <c r="ED67" s="97"/>
      <c r="EE67" s="97"/>
      <c r="EF67" s="97"/>
      <c r="EG67" s="97"/>
      <c r="EH67" s="97"/>
      <c r="EI67" s="97"/>
      <c r="EJ67" s="97"/>
      <c r="EK67" s="97"/>
      <c r="EL67" s="97"/>
      <c r="EM67" s="97"/>
      <c r="EN67" s="97"/>
      <c r="EO67" s="97"/>
      <c r="EP67" s="97"/>
      <c r="EQ67" s="97"/>
      <c r="ER67" s="97"/>
      <c r="ES67" s="97"/>
      <c r="ET67" s="97"/>
      <c r="EU67" s="97"/>
      <c r="EV67" s="97"/>
      <c r="EW67" s="97"/>
      <c r="EX67" s="97"/>
      <c r="EY67" s="97"/>
      <c r="EZ67" s="97"/>
      <c r="FA67" s="97"/>
      <c r="FB67" s="97"/>
      <c r="FC67" s="97"/>
      <c r="FD67" s="97"/>
      <c r="FE67" s="97"/>
      <c r="FF67" s="97"/>
      <c r="FG67" s="97"/>
      <c r="FH67" s="97"/>
      <c r="FI67" s="97"/>
      <c r="FJ67" s="97"/>
      <c r="FK67" s="97"/>
      <c r="FL67" s="97"/>
      <c r="FM67" s="97"/>
      <c r="FN67" s="97"/>
      <c r="FO67" s="97"/>
      <c r="FP67" s="97"/>
      <c r="FQ67" s="97"/>
      <c r="FR67" s="97"/>
      <c r="FS67" s="97"/>
      <c r="FT67" s="97"/>
      <c r="FU67" s="97"/>
      <c r="FV67" s="97"/>
      <c r="FW67" s="98"/>
      <c r="FX67" s="98"/>
      <c r="FY67" s="98"/>
      <c r="FZ67" s="98"/>
      <c r="GA67" s="98"/>
      <c r="GB67" s="98"/>
      <c r="GC67" s="98"/>
      <c r="GD67" s="98"/>
      <c r="GE67" s="98"/>
      <c r="GF67" s="98"/>
      <c r="GG67" s="98"/>
      <c r="GH67" s="98"/>
      <c r="GI67" s="98"/>
      <c r="GJ67" s="98"/>
      <c r="GK67" s="98"/>
      <c r="GL67" s="98"/>
      <c r="GM67" s="98"/>
      <c r="GN67" s="98"/>
      <c r="GO67" s="98"/>
      <c r="GP67" s="98"/>
      <c r="GQ67" s="98"/>
      <c r="GR67" s="98"/>
      <c r="GS67" s="98"/>
      <c r="GT67" s="98"/>
      <c r="GU67" s="98"/>
      <c r="GV67" s="98"/>
      <c r="GW67" s="98"/>
      <c r="GX67" s="98"/>
      <c r="GY67" s="98"/>
      <c r="GZ67" s="98"/>
      <c r="HA67" s="98"/>
      <c r="HB67" s="98"/>
      <c r="HC67" s="98"/>
      <c r="HD67" s="98"/>
      <c r="HE67" s="98"/>
      <c r="HF67" s="98"/>
      <c r="HG67" s="98"/>
      <c r="HH67" s="98"/>
      <c r="HI67" s="98"/>
      <c r="HJ67" s="98"/>
      <c r="HK67" s="98"/>
      <c r="HL67" s="98"/>
      <c r="HM67" s="98"/>
      <c r="HN67" s="98"/>
      <c r="HO67" s="98"/>
      <c r="HP67" s="98"/>
      <c r="HQ67" s="98"/>
      <c r="HR67" s="98"/>
      <c r="HS67" s="98"/>
      <c r="HT67" s="98"/>
      <c r="HU67" s="98"/>
      <c r="HV67" s="98"/>
      <c r="HW67" s="98"/>
      <c r="HX67" s="98"/>
      <c r="HY67" s="98"/>
      <c r="HZ67" s="98"/>
      <c r="IA67" s="98"/>
      <c r="IB67" s="98"/>
      <c r="IC67" s="98"/>
      <c r="ID67" s="98"/>
      <c r="IE67" s="98"/>
      <c r="IF67" s="98"/>
      <c r="IG67" s="98"/>
      <c r="IH67" s="98"/>
      <c r="II67" s="98"/>
      <c r="IJ67" s="98"/>
      <c r="IK67" s="98"/>
      <c r="IL67" s="98"/>
      <c r="IM67" s="98"/>
      <c r="IN67" s="98"/>
      <c r="IO67" s="98"/>
      <c r="IP67" s="98"/>
      <c r="IQ67" s="98"/>
      <c r="IR67" s="98"/>
      <c r="IS67" s="98"/>
      <c r="IT67" s="98"/>
      <c r="IU67" s="98"/>
      <c r="IV67" s="98"/>
    </row>
    <row r="68" spans="2:256" s="5" customFormat="1" ht="17.25" customHeight="1" x14ac:dyDescent="0.25">
      <c r="B68" s="134">
        <v>46</v>
      </c>
      <c r="C68" s="65"/>
      <c r="D68" s="104"/>
      <c r="E68" s="65"/>
      <c r="F68" s="174"/>
      <c r="G68" s="709"/>
      <c r="H68" s="116"/>
      <c r="I68" s="116"/>
      <c r="J68" s="709"/>
      <c r="K68" s="46"/>
      <c r="L68" s="38" t="str">
        <f t="shared" si="8"/>
        <v/>
      </c>
      <c r="M68" s="38" t="str">
        <f t="shared" si="9"/>
        <v/>
      </c>
      <c r="N68" s="516" t="str">
        <f t="shared" si="10"/>
        <v/>
      </c>
      <c r="O68" s="514" t="str">
        <f t="shared" si="0"/>
        <v/>
      </c>
      <c r="P68" s="40" t="str">
        <f t="shared" si="11"/>
        <v/>
      </c>
      <c r="Q68" s="74" t="str">
        <f t="shared" si="1"/>
        <v/>
      </c>
      <c r="R68" s="45" t="str">
        <f t="shared" si="2"/>
        <v/>
      </c>
      <c r="S68" s="40" t="str">
        <f t="shared" si="12"/>
        <v/>
      </c>
      <c r="T68" s="74" t="str">
        <f t="shared" si="3"/>
        <v/>
      </c>
      <c r="U68" s="45" t="str">
        <f t="shared" si="4"/>
        <v/>
      </c>
      <c r="V68" s="40" t="str">
        <f t="shared" si="13"/>
        <v/>
      </c>
      <c r="W68" s="133" t="str">
        <f t="shared" si="5"/>
        <v/>
      </c>
      <c r="X68" s="44" t="str">
        <f t="shared" si="14"/>
        <v/>
      </c>
      <c r="Y68" s="44" t="str">
        <f t="shared" si="15"/>
        <v/>
      </c>
      <c r="Z68" s="44" t="str">
        <f t="shared" si="16"/>
        <v/>
      </c>
      <c r="AA68" s="78" t="str">
        <f t="shared" si="17"/>
        <v/>
      </c>
      <c r="AB68" s="7" t="str">
        <f t="shared" si="6"/>
        <v>Empty</v>
      </c>
      <c r="AC68" s="7" t="str">
        <f t="shared" si="7"/>
        <v>empty</v>
      </c>
      <c r="AG68" s="7"/>
      <c r="AH68" s="97"/>
      <c r="AI68" s="97"/>
      <c r="AJ68" s="97"/>
      <c r="AK68" s="97"/>
      <c r="AL68" s="97"/>
      <c r="AM68" s="97"/>
      <c r="AN68" s="97"/>
      <c r="AO68" s="97"/>
      <c r="AP68" s="97"/>
      <c r="AQ68" s="97"/>
      <c r="AR68" s="97"/>
      <c r="AS68" s="97"/>
      <c r="AT68" s="97"/>
      <c r="AU68" s="97"/>
      <c r="AV68" s="97"/>
      <c r="AW68" s="97"/>
      <c r="AX68" s="97"/>
      <c r="AY68" s="97"/>
      <c r="AZ68" s="97"/>
      <c r="BA68" s="97"/>
      <c r="BB68" s="97"/>
      <c r="BC68" s="97"/>
      <c r="BD68" s="97"/>
      <c r="BE68" s="97"/>
      <c r="BF68" s="97"/>
      <c r="BG68" s="97"/>
      <c r="BH68" s="97"/>
      <c r="BI68" s="97"/>
      <c r="BJ68" s="97"/>
      <c r="BK68" s="97"/>
      <c r="BL68" s="97"/>
      <c r="BM68" s="97"/>
      <c r="BN68" s="97"/>
      <c r="BO68" s="97"/>
      <c r="BP68" s="97"/>
      <c r="BQ68" s="97"/>
      <c r="BR68" s="97"/>
      <c r="BS68" s="97"/>
      <c r="BT68" s="97"/>
      <c r="BU68" s="97"/>
      <c r="BV68" s="97"/>
      <c r="BW68" s="97"/>
      <c r="BX68" s="97"/>
      <c r="BY68" s="97"/>
      <c r="BZ68" s="97"/>
      <c r="CA68" s="97"/>
      <c r="CB68" s="97"/>
      <c r="CC68" s="97"/>
      <c r="CD68" s="97"/>
      <c r="CE68" s="97"/>
      <c r="CF68" s="97"/>
      <c r="CG68" s="97"/>
      <c r="CH68" s="97"/>
      <c r="CI68" s="97"/>
      <c r="CJ68" s="97"/>
      <c r="CK68" s="97"/>
      <c r="CL68" s="97"/>
      <c r="CM68" s="97"/>
      <c r="CN68" s="97"/>
      <c r="CO68" s="97"/>
      <c r="CP68" s="97"/>
      <c r="CQ68" s="97"/>
      <c r="CR68" s="97"/>
      <c r="CS68" s="97"/>
      <c r="CT68" s="97"/>
      <c r="CU68" s="97"/>
      <c r="CV68" s="97"/>
      <c r="CW68" s="97"/>
      <c r="CX68" s="97"/>
      <c r="CY68" s="97"/>
      <c r="CZ68" s="97"/>
      <c r="DA68" s="97"/>
      <c r="DB68" s="97"/>
      <c r="DC68" s="97"/>
      <c r="DD68" s="97"/>
      <c r="DE68" s="97"/>
      <c r="DF68" s="97"/>
      <c r="DG68" s="97"/>
      <c r="DH68" s="97"/>
      <c r="DI68" s="97"/>
      <c r="DJ68" s="97"/>
      <c r="DK68" s="97"/>
      <c r="DL68" s="97"/>
      <c r="DM68" s="97"/>
      <c r="DN68" s="97"/>
      <c r="DO68" s="97"/>
      <c r="DP68" s="97"/>
      <c r="DQ68" s="97"/>
      <c r="DR68" s="97"/>
      <c r="DS68" s="97"/>
      <c r="DT68" s="97"/>
      <c r="DU68" s="97"/>
      <c r="DV68" s="97"/>
      <c r="DW68" s="97"/>
      <c r="DX68" s="97"/>
      <c r="DY68" s="97"/>
      <c r="DZ68" s="97"/>
      <c r="EA68" s="97"/>
      <c r="EB68" s="97"/>
      <c r="EC68" s="97"/>
      <c r="ED68" s="97"/>
      <c r="EE68" s="97"/>
      <c r="EF68" s="97"/>
      <c r="EG68" s="97"/>
      <c r="EH68" s="97"/>
      <c r="EI68" s="97"/>
      <c r="EJ68" s="97"/>
      <c r="EK68" s="97"/>
      <c r="EL68" s="97"/>
      <c r="EM68" s="97"/>
      <c r="EN68" s="97"/>
      <c r="EO68" s="97"/>
      <c r="EP68" s="97"/>
      <c r="EQ68" s="97"/>
      <c r="ER68" s="97"/>
      <c r="ES68" s="97"/>
      <c r="ET68" s="97"/>
      <c r="EU68" s="97"/>
      <c r="EV68" s="97"/>
      <c r="EW68" s="97"/>
      <c r="EX68" s="97"/>
      <c r="EY68" s="97"/>
      <c r="EZ68" s="97"/>
      <c r="FA68" s="97"/>
      <c r="FB68" s="97"/>
      <c r="FC68" s="97"/>
      <c r="FD68" s="97"/>
      <c r="FE68" s="97"/>
      <c r="FF68" s="97"/>
      <c r="FG68" s="97"/>
      <c r="FH68" s="97"/>
      <c r="FI68" s="97"/>
      <c r="FJ68" s="97"/>
      <c r="FK68" s="97"/>
      <c r="FL68" s="97"/>
      <c r="FM68" s="97"/>
      <c r="FN68" s="97"/>
      <c r="FO68" s="97"/>
      <c r="FP68" s="97"/>
      <c r="FQ68" s="97"/>
      <c r="FR68" s="97"/>
      <c r="FS68" s="97"/>
      <c r="FT68" s="97"/>
      <c r="FU68" s="97"/>
      <c r="FV68" s="97"/>
      <c r="FW68" s="98"/>
      <c r="FX68" s="98"/>
      <c r="FY68" s="98"/>
      <c r="FZ68" s="98"/>
      <c r="GA68" s="98"/>
      <c r="GB68" s="98"/>
      <c r="GC68" s="98"/>
      <c r="GD68" s="98"/>
      <c r="GE68" s="98"/>
      <c r="GF68" s="98"/>
      <c r="GG68" s="98"/>
      <c r="GH68" s="98"/>
      <c r="GI68" s="98"/>
      <c r="GJ68" s="98"/>
      <c r="GK68" s="98"/>
      <c r="GL68" s="98"/>
      <c r="GM68" s="98"/>
      <c r="GN68" s="98"/>
      <c r="GO68" s="98"/>
      <c r="GP68" s="98"/>
      <c r="GQ68" s="98"/>
      <c r="GR68" s="98"/>
      <c r="GS68" s="98"/>
      <c r="GT68" s="98"/>
      <c r="GU68" s="98"/>
      <c r="GV68" s="98"/>
      <c r="GW68" s="98"/>
      <c r="GX68" s="98"/>
      <c r="GY68" s="98"/>
      <c r="GZ68" s="98"/>
      <c r="HA68" s="98"/>
      <c r="HB68" s="98"/>
      <c r="HC68" s="98"/>
      <c r="HD68" s="98"/>
      <c r="HE68" s="98"/>
      <c r="HF68" s="98"/>
      <c r="HG68" s="98"/>
      <c r="HH68" s="98"/>
      <c r="HI68" s="98"/>
      <c r="HJ68" s="98"/>
      <c r="HK68" s="98"/>
      <c r="HL68" s="98"/>
      <c r="HM68" s="98"/>
      <c r="HN68" s="98"/>
      <c r="HO68" s="98"/>
      <c r="HP68" s="98"/>
      <c r="HQ68" s="98"/>
      <c r="HR68" s="98"/>
      <c r="HS68" s="98"/>
      <c r="HT68" s="98"/>
      <c r="HU68" s="98"/>
      <c r="HV68" s="98"/>
      <c r="HW68" s="98"/>
      <c r="HX68" s="98"/>
      <c r="HY68" s="98"/>
      <c r="HZ68" s="98"/>
      <c r="IA68" s="98"/>
      <c r="IB68" s="98"/>
      <c r="IC68" s="98"/>
      <c r="ID68" s="98"/>
      <c r="IE68" s="98"/>
      <c r="IF68" s="98"/>
      <c r="IG68" s="98"/>
      <c r="IH68" s="98"/>
      <c r="II68" s="98"/>
      <c r="IJ68" s="98"/>
      <c r="IK68" s="98"/>
      <c r="IL68" s="98"/>
      <c r="IM68" s="98"/>
      <c r="IN68" s="98"/>
      <c r="IO68" s="98"/>
      <c r="IP68" s="98"/>
      <c r="IQ68" s="98"/>
      <c r="IR68" s="98"/>
      <c r="IS68" s="98"/>
      <c r="IT68" s="98"/>
      <c r="IU68" s="98"/>
      <c r="IV68" s="98"/>
    </row>
    <row r="69" spans="2:256" s="5" customFormat="1" ht="17.25" customHeight="1" x14ac:dyDescent="0.25">
      <c r="B69" s="134">
        <v>47</v>
      </c>
      <c r="C69" s="65"/>
      <c r="D69" s="104"/>
      <c r="E69" s="65"/>
      <c r="F69" s="174"/>
      <c r="G69" s="709"/>
      <c r="H69" s="116"/>
      <c r="I69" s="116"/>
      <c r="J69" s="709"/>
      <c r="K69" s="46"/>
      <c r="L69" s="38" t="str">
        <f t="shared" si="8"/>
        <v/>
      </c>
      <c r="M69" s="38" t="str">
        <f t="shared" si="9"/>
        <v/>
      </c>
      <c r="N69" s="516" t="str">
        <f t="shared" si="10"/>
        <v/>
      </c>
      <c r="O69" s="514" t="str">
        <f t="shared" si="0"/>
        <v/>
      </c>
      <c r="P69" s="40" t="str">
        <f t="shared" si="11"/>
        <v/>
      </c>
      <c r="Q69" s="74" t="str">
        <f t="shared" si="1"/>
        <v/>
      </c>
      <c r="R69" s="45" t="str">
        <f t="shared" si="2"/>
        <v/>
      </c>
      <c r="S69" s="40" t="str">
        <f t="shared" si="12"/>
        <v/>
      </c>
      <c r="T69" s="74" t="str">
        <f t="shared" si="3"/>
        <v/>
      </c>
      <c r="U69" s="45" t="str">
        <f t="shared" si="4"/>
        <v/>
      </c>
      <c r="V69" s="40" t="str">
        <f t="shared" si="13"/>
        <v/>
      </c>
      <c r="W69" s="133" t="str">
        <f t="shared" si="5"/>
        <v/>
      </c>
      <c r="X69" s="44" t="str">
        <f t="shared" si="14"/>
        <v/>
      </c>
      <c r="Y69" s="44" t="str">
        <f t="shared" si="15"/>
        <v/>
      </c>
      <c r="Z69" s="44" t="str">
        <f t="shared" si="16"/>
        <v/>
      </c>
      <c r="AA69" s="78" t="str">
        <f t="shared" si="17"/>
        <v/>
      </c>
      <c r="AB69" s="7" t="str">
        <f t="shared" si="6"/>
        <v>Empty</v>
      </c>
      <c r="AC69" s="7" t="str">
        <f t="shared" si="7"/>
        <v>empty</v>
      </c>
      <c r="AG69" s="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c r="FO69" s="97"/>
      <c r="FP69" s="97"/>
      <c r="FQ69" s="97"/>
      <c r="FR69" s="97"/>
      <c r="FS69" s="97"/>
      <c r="FT69" s="97"/>
      <c r="FU69" s="97"/>
      <c r="FV69" s="97"/>
      <c r="FW69" s="98"/>
      <c r="FX69" s="98"/>
      <c r="FY69" s="98"/>
      <c r="FZ69" s="98"/>
      <c r="GA69" s="98"/>
      <c r="GB69" s="98"/>
      <c r="GC69" s="98"/>
      <c r="GD69" s="98"/>
      <c r="GE69" s="98"/>
      <c r="GF69" s="98"/>
      <c r="GG69" s="98"/>
      <c r="GH69" s="98"/>
      <c r="GI69" s="98"/>
      <c r="GJ69" s="98"/>
      <c r="GK69" s="98"/>
      <c r="GL69" s="98"/>
      <c r="GM69" s="98"/>
      <c r="GN69" s="98"/>
      <c r="GO69" s="98"/>
      <c r="GP69" s="98"/>
      <c r="GQ69" s="98"/>
      <c r="GR69" s="98"/>
      <c r="GS69" s="98"/>
      <c r="GT69" s="98"/>
      <c r="GU69" s="98"/>
      <c r="GV69" s="98"/>
      <c r="GW69" s="98"/>
      <c r="GX69" s="98"/>
      <c r="GY69" s="98"/>
      <c r="GZ69" s="98"/>
      <c r="HA69" s="98"/>
      <c r="HB69" s="98"/>
      <c r="HC69" s="98"/>
      <c r="HD69" s="98"/>
      <c r="HE69" s="98"/>
      <c r="HF69" s="98"/>
      <c r="HG69" s="98"/>
      <c r="HH69" s="98"/>
      <c r="HI69" s="98"/>
      <c r="HJ69" s="98"/>
      <c r="HK69" s="98"/>
      <c r="HL69" s="98"/>
      <c r="HM69" s="98"/>
      <c r="HN69" s="98"/>
      <c r="HO69" s="98"/>
      <c r="HP69" s="98"/>
      <c r="HQ69" s="98"/>
      <c r="HR69" s="98"/>
      <c r="HS69" s="98"/>
      <c r="HT69" s="98"/>
      <c r="HU69" s="98"/>
      <c r="HV69" s="98"/>
      <c r="HW69" s="98"/>
      <c r="HX69" s="98"/>
      <c r="HY69" s="98"/>
      <c r="HZ69" s="98"/>
      <c r="IA69" s="98"/>
      <c r="IB69" s="98"/>
      <c r="IC69" s="98"/>
      <c r="ID69" s="98"/>
      <c r="IE69" s="98"/>
      <c r="IF69" s="98"/>
      <c r="IG69" s="98"/>
      <c r="IH69" s="98"/>
      <c r="II69" s="98"/>
      <c r="IJ69" s="98"/>
      <c r="IK69" s="98"/>
      <c r="IL69" s="98"/>
      <c r="IM69" s="98"/>
      <c r="IN69" s="98"/>
      <c r="IO69" s="98"/>
      <c r="IP69" s="98"/>
      <c r="IQ69" s="98"/>
      <c r="IR69" s="98"/>
      <c r="IS69" s="98"/>
      <c r="IT69" s="98"/>
      <c r="IU69" s="98"/>
      <c r="IV69" s="98"/>
    </row>
    <row r="70" spans="2:256" s="5" customFormat="1" ht="17.25" customHeight="1" x14ac:dyDescent="0.25">
      <c r="B70" s="134">
        <v>48</v>
      </c>
      <c r="C70" s="65"/>
      <c r="D70" s="104"/>
      <c r="E70" s="65"/>
      <c r="F70" s="174"/>
      <c r="G70" s="709"/>
      <c r="H70" s="116"/>
      <c r="I70" s="116"/>
      <c r="J70" s="709"/>
      <c r="K70" s="46"/>
      <c r="L70" s="38" t="str">
        <f t="shared" si="8"/>
        <v/>
      </c>
      <c r="M70" s="38" t="str">
        <f t="shared" si="9"/>
        <v/>
      </c>
      <c r="N70" s="516" t="str">
        <f t="shared" si="10"/>
        <v/>
      </c>
      <c r="O70" s="514" t="str">
        <f t="shared" si="0"/>
        <v/>
      </c>
      <c r="P70" s="40" t="str">
        <f t="shared" si="11"/>
        <v/>
      </c>
      <c r="Q70" s="74" t="str">
        <f t="shared" si="1"/>
        <v/>
      </c>
      <c r="R70" s="45" t="str">
        <f t="shared" si="2"/>
        <v/>
      </c>
      <c r="S70" s="40" t="str">
        <f t="shared" si="12"/>
        <v/>
      </c>
      <c r="T70" s="74" t="str">
        <f t="shared" si="3"/>
        <v/>
      </c>
      <c r="U70" s="45" t="str">
        <f t="shared" si="4"/>
        <v/>
      </c>
      <c r="V70" s="40" t="str">
        <f t="shared" si="13"/>
        <v/>
      </c>
      <c r="W70" s="133" t="str">
        <f t="shared" si="5"/>
        <v/>
      </c>
      <c r="X70" s="44" t="str">
        <f t="shared" si="14"/>
        <v/>
      </c>
      <c r="Y70" s="44" t="str">
        <f t="shared" si="15"/>
        <v/>
      </c>
      <c r="Z70" s="44" t="str">
        <f t="shared" si="16"/>
        <v/>
      </c>
      <c r="AA70" s="78" t="str">
        <f t="shared" si="17"/>
        <v/>
      </c>
      <c r="AB70" s="7" t="str">
        <f t="shared" si="6"/>
        <v>Empty</v>
      </c>
      <c r="AC70" s="7" t="str">
        <f t="shared" si="7"/>
        <v>empty</v>
      </c>
      <c r="AG70" s="7"/>
      <c r="AH70" s="97"/>
      <c r="AI70" s="97"/>
      <c r="AJ70" s="97"/>
      <c r="AK70" s="97"/>
      <c r="AL70" s="97"/>
      <c r="AM70" s="97"/>
      <c r="AN70" s="97"/>
      <c r="AO70" s="97"/>
      <c r="AP70" s="97"/>
      <c r="AQ70" s="97"/>
      <c r="AR70" s="97"/>
      <c r="AS70" s="97"/>
      <c r="AT70" s="97"/>
      <c r="AU70" s="97"/>
      <c r="AV70" s="97"/>
      <c r="AW70" s="97"/>
      <c r="AX70" s="97"/>
      <c r="AY70" s="97"/>
      <c r="AZ70" s="97"/>
      <c r="BA70" s="97"/>
      <c r="BB70" s="97"/>
      <c r="BC70" s="97"/>
      <c r="BD70" s="97"/>
      <c r="BE70" s="97"/>
      <c r="BF70" s="97"/>
      <c r="BG70" s="97"/>
      <c r="BH70" s="97"/>
      <c r="BI70" s="97"/>
      <c r="BJ70" s="97"/>
      <c r="BK70" s="97"/>
      <c r="BL70" s="97"/>
      <c r="BM70" s="97"/>
      <c r="BN70" s="97"/>
      <c r="BO70" s="97"/>
      <c r="BP70" s="97"/>
      <c r="BQ70" s="97"/>
      <c r="BR70" s="97"/>
      <c r="BS70" s="97"/>
      <c r="BT70" s="97"/>
      <c r="BU70" s="97"/>
      <c r="BV70" s="97"/>
      <c r="BW70" s="97"/>
      <c r="BX70" s="97"/>
      <c r="BY70" s="97"/>
      <c r="BZ70" s="97"/>
      <c r="CA70" s="97"/>
      <c r="CB70" s="97"/>
      <c r="CC70" s="97"/>
      <c r="CD70" s="97"/>
      <c r="CE70" s="97"/>
      <c r="CF70" s="97"/>
      <c r="CG70" s="97"/>
      <c r="CH70" s="97"/>
      <c r="CI70" s="97"/>
      <c r="CJ70" s="97"/>
      <c r="CK70" s="97"/>
      <c r="CL70" s="97"/>
      <c r="CM70" s="97"/>
      <c r="CN70" s="97"/>
      <c r="CO70" s="97"/>
      <c r="CP70" s="97"/>
      <c r="CQ70" s="97"/>
      <c r="CR70" s="97"/>
      <c r="CS70" s="97"/>
      <c r="CT70" s="97"/>
      <c r="CU70" s="97"/>
      <c r="CV70" s="97"/>
      <c r="CW70" s="97"/>
      <c r="CX70" s="97"/>
      <c r="CY70" s="97"/>
      <c r="CZ70" s="97"/>
      <c r="DA70" s="97"/>
      <c r="DB70" s="97"/>
      <c r="DC70" s="97"/>
      <c r="DD70" s="97"/>
      <c r="DE70" s="97"/>
      <c r="DF70" s="97"/>
      <c r="DG70" s="97"/>
      <c r="DH70" s="97"/>
      <c r="DI70" s="97"/>
      <c r="DJ70" s="97"/>
      <c r="DK70" s="97"/>
      <c r="DL70" s="97"/>
      <c r="DM70" s="97"/>
      <c r="DN70" s="97"/>
      <c r="DO70" s="97"/>
      <c r="DP70" s="97"/>
      <c r="DQ70" s="97"/>
      <c r="DR70" s="97"/>
      <c r="DS70" s="97"/>
      <c r="DT70" s="97"/>
      <c r="DU70" s="97"/>
      <c r="DV70" s="97"/>
      <c r="DW70" s="97"/>
      <c r="DX70" s="97"/>
      <c r="DY70" s="97"/>
      <c r="DZ70" s="97"/>
      <c r="EA70" s="97"/>
      <c r="EB70" s="97"/>
      <c r="EC70" s="97"/>
      <c r="ED70" s="97"/>
      <c r="EE70" s="97"/>
      <c r="EF70" s="97"/>
      <c r="EG70" s="97"/>
      <c r="EH70" s="97"/>
      <c r="EI70" s="97"/>
      <c r="EJ70" s="97"/>
      <c r="EK70" s="97"/>
      <c r="EL70" s="97"/>
      <c r="EM70" s="97"/>
      <c r="EN70" s="97"/>
      <c r="EO70" s="97"/>
      <c r="EP70" s="97"/>
      <c r="EQ70" s="97"/>
      <c r="ER70" s="97"/>
      <c r="ES70" s="97"/>
      <c r="ET70" s="97"/>
      <c r="EU70" s="97"/>
      <c r="EV70" s="97"/>
      <c r="EW70" s="97"/>
      <c r="EX70" s="97"/>
      <c r="EY70" s="97"/>
      <c r="EZ70" s="97"/>
      <c r="FA70" s="97"/>
      <c r="FB70" s="97"/>
      <c r="FC70" s="97"/>
      <c r="FD70" s="97"/>
      <c r="FE70" s="97"/>
      <c r="FF70" s="97"/>
      <c r="FG70" s="97"/>
      <c r="FH70" s="97"/>
      <c r="FI70" s="97"/>
      <c r="FJ70" s="97"/>
      <c r="FK70" s="97"/>
      <c r="FL70" s="97"/>
      <c r="FM70" s="97"/>
      <c r="FN70" s="97"/>
      <c r="FO70" s="97"/>
      <c r="FP70" s="97"/>
      <c r="FQ70" s="97"/>
      <c r="FR70" s="97"/>
      <c r="FS70" s="97"/>
      <c r="FT70" s="97"/>
      <c r="FU70" s="97"/>
      <c r="FV70" s="97"/>
      <c r="FW70" s="98"/>
      <c r="FX70" s="98"/>
      <c r="FY70" s="98"/>
      <c r="FZ70" s="98"/>
      <c r="GA70" s="98"/>
      <c r="GB70" s="98"/>
      <c r="GC70" s="98"/>
      <c r="GD70" s="98"/>
      <c r="GE70" s="98"/>
      <c r="GF70" s="98"/>
      <c r="GG70" s="98"/>
      <c r="GH70" s="98"/>
      <c r="GI70" s="98"/>
      <c r="GJ70" s="98"/>
      <c r="GK70" s="98"/>
      <c r="GL70" s="98"/>
      <c r="GM70" s="98"/>
      <c r="GN70" s="98"/>
      <c r="GO70" s="98"/>
      <c r="GP70" s="98"/>
      <c r="GQ70" s="98"/>
      <c r="GR70" s="98"/>
      <c r="GS70" s="98"/>
      <c r="GT70" s="98"/>
      <c r="GU70" s="98"/>
      <c r="GV70" s="98"/>
      <c r="GW70" s="98"/>
      <c r="GX70" s="98"/>
      <c r="GY70" s="98"/>
      <c r="GZ70" s="98"/>
      <c r="HA70" s="98"/>
      <c r="HB70" s="98"/>
      <c r="HC70" s="98"/>
      <c r="HD70" s="98"/>
      <c r="HE70" s="98"/>
      <c r="HF70" s="98"/>
      <c r="HG70" s="98"/>
      <c r="HH70" s="98"/>
      <c r="HI70" s="98"/>
      <c r="HJ70" s="98"/>
      <c r="HK70" s="98"/>
      <c r="HL70" s="98"/>
      <c r="HM70" s="98"/>
      <c r="HN70" s="98"/>
      <c r="HO70" s="98"/>
      <c r="HP70" s="98"/>
      <c r="HQ70" s="98"/>
      <c r="HR70" s="98"/>
      <c r="HS70" s="98"/>
      <c r="HT70" s="98"/>
      <c r="HU70" s="98"/>
      <c r="HV70" s="98"/>
      <c r="HW70" s="98"/>
      <c r="HX70" s="98"/>
      <c r="HY70" s="98"/>
      <c r="HZ70" s="98"/>
      <c r="IA70" s="98"/>
      <c r="IB70" s="98"/>
      <c r="IC70" s="98"/>
      <c r="ID70" s="98"/>
      <c r="IE70" s="98"/>
      <c r="IF70" s="98"/>
      <c r="IG70" s="98"/>
      <c r="IH70" s="98"/>
      <c r="II70" s="98"/>
      <c r="IJ70" s="98"/>
      <c r="IK70" s="98"/>
      <c r="IL70" s="98"/>
      <c r="IM70" s="98"/>
      <c r="IN70" s="98"/>
      <c r="IO70" s="98"/>
      <c r="IP70" s="98"/>
      <c r="IQ70" s="98"/>
      <c r="IR70" s="98"/>
      <c r="IS70" s="98"/>
      <c r="IT70" s="98"/>
      <c r="IU70" s="98"/>
      <c r="IV70" s="98"/>
    </row>
    <row r="71" spans="2:256" s="5" customFormat="1" ht="17.25" customHeight="1" x14ac:dyDescent="0.25">
      <c r="B71" s="134">
        <v>49</v>
      </c>
      <c r="C71" s="65"/>
      <c r="D71" s="104"/>
      <c r="E71" s="65"/>
      <c r="F71" s="174"/>
      <c r="G71" s="709"/>
      <c r="H71" s="116"/>
      <c r="I71" s="116"/>
      <c r="J71" s="709"/>
      <c r="K71" s="46"/>
      <c r="L71" s="38" t="str">
        <f t="shared" si="8"/>
        <v/>
      </c>
      <c r="M71" s="38" t="str">
        <f t="shared" si="9"/>
        <v/>
      </c>
      <c r="N71" s="516" t="str">
        <f t="shared" si="10"/>
        <v/>
      </c>
      <c r="O71" s="514" t="str">
        <f t="shared" si="0"/>
        <v/>
      </c>
      <c r="P71" s="40" t="str">
        <f t="shared" si="11"/>
        <v/>
      </c>
      <c r="Q71" s="74" t="str">
        <f t="shared" si="1"/>
        <v/>
      </c>
      <c r="R71" s="45" t="str">
        <f t="shared" si="2"/>
        <v/>
      </c>
      <c r="S71" s="40" t="str">
        <f t="shared" si="12"/>
        <v/>
      </c>
      <c r="T71" s="74" t="str">
        <f t="shared" si="3"/>
        <v/>
      </c>
      <c r="U71" s="45" t="str">
        <f t="shared" si="4"/>
        <v/>
      </c>
      <c r="V71" s="40" t="str">
        <f t="shared" si="13"/>
        <v/>
      </c>
      <c r="W71" s="133" t="str">
        <f t="shared" si="5"/>
        <v/>
      </c>
      <c r="X71" s="44" t="str">
        <f t="shared" si="14"/>
        <v/>
      </c>
      <c r="Y71" s="44" t="str">
        <f t="shared" si="15"/>
        <v/>
      </c>
      <c r="Z71" s="44" t="str">
        <f t="shared" si="16"/>
        <v/>
      </c>
      <c r="AA71" s="78" t="str">
        <f t="shared" si="17"/>
        <v/>
      </c>
      <c r="AB71" s="7" t="str">
        <f t="shared" si="6"/>
        <v>Empty</v>
      </c>
      <c r="AC71" s="7" t="str">
        <f t="shared" si="7"/>
        <v>empty</v>
      </c>
      <c r="AG71" s="7"/>
      <c r="AH71" s="97"/>
      <c r="AI71" s="97"/>
      <c r="AJ71" s="97"/>
      <c r="AK71" s="97"/>
      <c r="AL71" s="97"/>
      <c r="AM71" s="97"/>
      <c r="AN71" s="97"/>
      <c r="AO71" s="97"/>
      <c r="AP71" s="97"/>
      <c r="AQ71" s="97"/>
      <c r="AR71" s="97"/>
      <c r="AS71" s="97"/>
      <c r="AT71" s="97"/>
      <c r="AU71" s="97"/>
      <c r="AV71" s="97"/>
      <c r="AW71" s="97"/>
      <c r="AX71" s="97"/>
      <c r="AY71" s="97"/>
      <c r="AZ71" s="97"/>
      <c r="BA71" s="97"/>
      <c r="BB71" s="97"/>
      <c r="BC71" s="97"/>
      <c r="BD71" s="97"/>
      <c r="BE71" s="97"/>
      <c r="BF71" s="97"/>
      <c r="BG71" s="97"/>
      <c r="BH71" s="97"/>
      <c r="BI71" s="97"/>
      <c r="BJ71" s="97"/>
      <c r="BK71" s="97"/>
      <c r="BL71" s="97"/>
      <c r="BM71" s="97"/>
      <c r="BN71" s="97"/>
      <c r="BO71" s="97"/>
      <c r="BP71" s="97"/>
      <c r="BQ71" s="97"/>
      <c r="BR71" s="97"/>
      <c r="BS71" s="97"/>
      <c r="BT71" s="97"/>
      <c r="BU71" s="97"/>
      <c r="BV71" s="97"/>
      <c r="BW71" s="97"/>
      <c r="BX71" s="97"/>
      <c r="BY71" s="97"/>
      <c r="BZ71" s="97"/>
      <c r="CA71" s="97"/>
      <c r="CB71" s="97"/>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7"/>
      <c r="DB71" s="97"/>
      <c r="DC71" s="97"/>
      <c r="DD71" s="97"/>
      <c r="DE71" s="97"/>
      <c r="DF71" s="97"/>
      <c r="DG71" s="97"/>
      <c r="DH71" s="97"/>
      <c r="DI71" s="97"/>
      <c r="DJ71" s="97"/>
      <c r="DK71" s="97"/>
      <c r="DL71" s="97"/>
      <c r="DM71" s="97"/>
      <c r="DN71" s="97"/>
      <c r="DO71" s="97"/>
      <c r="DP71" s="97"/>
      <c r="DQ71" s="97"/>
      <c r="DR71" s="97"/>
      <c r="DS71" s="97"/>
      <c r="DT71" s="97"/>
      <c r="DU71" s="97"/>
      <c r="DV71" s="97"/>
      <c r="DW71" s="97"/>
      <c r="DX71" s="97"/>
      <c r="DY71" s="97"/>
      <c r="DZ71" s="97"/>
      <c r="EA71" s="97"/>
      <c r="EB71" s="97"/>
      <c r="EC71" s="97"/>
      <c r="ED71" s="97"/>
      <c r="EE71" s="97"/>
      <c r="EF71" s="97"/>
      <c r="EG71" s="97"/>
      <c r="EH71" s="97"/>
      <c r="EI71" s="97"/>
      <c r="EJ71" s="97"/>
      <c r="EK71" s="97"/>
      <c r="EL71" s="97"/>
      <c r="EM71" s="97"/>
      <c r="EN71" s="97"/>
      <c r="EO71" s="97"/>
      <c r="EP71" s="97"/>
      <c r="EQ71" s="97"/>
      <c r="ER71" s="97"/>
      <c r="ES71" s="97"/>
      <c r="ET71" s="97"/>
      <c r="EU71" s="97"/>
      <c r="EV71" s="97"/>
      <c r="EW71" s="97"/>
      <c r="EX71" s="97"/>
      <c r="EY71" s="97"/>
      <c r="EZ71" s="97"/>
      <c r="FA71" s="97"/>
      <c r="FB71" s="97"/>
      <c r="FC71" s="97"/>
      <c r="FD71" s="97"/>
      <c r="FE71" s="97"/>
      <c r="FF71" s="97"/>
      <c r="FG71" s="97"/>
      <c r="FH71" s="97"/>
      <c r="FI71" s="97"/>
      <c r="FJ71" s="97"/>
      <c r="FK71" s="97"/>
      <c r="FL71" s="97"/>
      <c r="FM71" s="97"/>
      <c r="FN71" s="97"/>
      <c r="FO71" s="97"/>
      <c r="FP71" s="97"/>
      <c r="FQ71" s="97"/>
      <c r="FR71" s="97"/>
      <c r="FS71" s="97"/>
      <c r="FT71" s="97"/>
      <c r="FU71" s="97"/>
      <c r="FV71" s="97"/>
      <c r="FW71" s="98"/>
      <c r="FX71" s="98"/>
      <c r="FY71" s="98"/>
      <c r="FZ71" s="98"/>
      <c r="GA71" s="98"/>
      <c r="GB71" s="98"/>
      <c r="GC71" s="98"/>
      <c r="GD71" s="98"/>
      <c r="GE71" s="98"/>
      <c r="GF71" s="98"/>
      <c r="GG71" s="98"/>
      <c r="GH71" s="98"/>
      <c r="GI71" s="98"/>
      <c r="GJ71" s="98"/>
      <c r="GK71" s="98"/>
      <c r="GL71" s="98"/>
      <c r="GM71" s="98"/>
      <c r="GN71" s="98"/>
      <c r="GO71" s="98"/>
      <c r="GP71" s="98"/>
      <c r="GQ71" s="98"/>
      <c r="GR71" s="98"/>
      <c r="GS71" s="98"/>
      <c r="GT71" s="98"/>
      <c r="GU71" s="98"/>
      <c r="GV71" s="98"/>
      <c r="GW71" s="98"/>
      <c r="GX71" s="98"/>
      <c r="GY71" s="98"/>
      <c r="GZ71" s="98"/>
      <c r="HA71" s="98"/>
      <c r="HB71" s="98"/>
      <c r="HC71" s="98"/>
      <c r="HD71" s="98"/>
      <c r="HE71" s="98"/>
      <c r="HF71" s="98"/>
      <c r="HG71" s="98"/>
      <c r="HH71" s="98"/>
      <c r="HI71" s="98"/>
      <c r="HJ71" s="98"/>
      <c r="HK71" s="98"/>
      <c r="HL71" s="98"/>
      <c r="HM71" s="98"/>
      <c r="HN71" s="98"/>
      <c r="HO71" s="98"/>
      <c r="HP71" s="98"/>
      <c r="HQ71" s="98"/>
      <c r="HR71" s="98"/>
      <c r="HS71" s="98"/>
      <c r="HT71" s="98"/>
      <c r="HU71" s="98"/>
      <c r="HV71" s="98"/>
      <c r="HW71" s="98"/>
      <c r="HX71" s="98"/>
      <c r="HY71" s="98"/>
      <c r="HZ71" s="98"/>
      <c r="IA71" s="98"/>
      <c r="IB71" s="98"/>
      <c r="IC71" s="98"/>
      <c r="ID71" s="98"/>
      <c r="IE71" s="98"/>
      <c r="IF71" s="98"/>
      <c r="IG71" s="98"/>
      <c r="IH71" s="98"/>
      <c r="II71" s="98"/>
      <c r="IJ71" s="98"/>
      <c r="IK71" s="98"/>
      <c r="IL71" s="98"/>
      <c r="IM71" s="98"/>
      <c r="IN71" s="98"/>
      <c r="IO71" s="98"/>
      <c r="IP71" s="98"/>
      <c r="IQ71" s="98"/>
      <c r="IR71" s="98"/>
      <c r="IS71" s="98"/>
      <c r="IT71" s="98"/>
      <c r="IU71" s="98"/>
      <c r="IV71" s="98"/>
    </row>
    <row r="72" spans="2:256" s="5" customFormat="1" ht="17.25" customHeight="1" x14ac:dyDescent="0.25">
      <c r="B72" s="134">
        <v>50</v>
      </c>
      <c r="C72" s="65"/>
      <c r="D72" s="104"/>
      <c r="E72" s="65"/>
      <c r="F72" s="174"/>
      <c r="G72" s="709"/>
      <c r="H72" s="116"/>
      <c r="I72" s="116"/>
      <c r="J72" s="709"/>
      <c r="K72" s="46"/>
      <c r="L72" s="38" t="str">
        <f t="shared" si="8"/>
        <v/>
      </c>
      <c r="M72" s="38" t="str">
        <f t="shared" si="9"/>
        <v/>
      </c>
      <c r="N72" s="516" t="str">
        <f t="shared" si="10"/>
        <v/>
      </c>
      <c r="O72" s="514" t="str">
        <f t="shared" si="0"/>
        <v/>
      </c>
      <c r="P72" s="40" t="str">
        <f t="shared" si="11"/>
        <v/>
      </c>
      <c r="Q72" s="74" t="str">
        <f t="shared" si="1"/>
        <v/>
      </c>
      <c r="R72" s="45" t="str">
        <f t="shared" si="2"/>
        <v/>
      </c>
      <c r="S72" s="40" t="str">
        <f t="shared" si="12"/>
        <v/>
      </c>
      <c r="T72" s="74" t="str">
        <f t="shared" si="3"/>
        <v/>
      </c>
      <c r="U72" s="45" t="str">
        <f t="shared" si="4"/>
        <v/>
      </c>
      <c r="V72" s="40" t="str">
        <f t="shared" si="13"/>
        <v/>
      </c>
      <c r="W72" s="133" t="str">
        <f t="shared" si="5"/>
        <v/>
      </c>
      <c r="X72" s="44" t="str">
        <f t="shared" si="14"/>
        <v/>
      </c>
      <c r="Y72" s="44" t="str">
        <f t="shared" si="15"/>
        <v/>
      </c>
      <c r="Z72" s="44" t="str">
        <f t="shared" si="16"/>
        <v/>
      </c>
      <c r="AA72" s="78" t="str">
        <f t="shared" si="17"/>
        <v/>
      </c>
      <c r="AB72" s="7" t="str">
        <f t="shared" si="6"/>
        <v>Empty</v>
      </c>
      <c r="AC72" s="7" t="str">
        <f t="shared" si="7"/>
        <v>empty</v>
      </c>
      <c r="AG72" s="7"/>
      <c r="AH72" s="97"/>
      <c r="AI72" s="97"/>
      <c r="AJ72" s="97"/>
      <c r="AK72" s="97"/>
      <c r="AL72" s="97"/>
      <c r="AM72" s="97"/>
      <c r="AN72" s="97"/>
      <c r="AO72" s="97"/>
      <c r="AP72" s="97"/>
      <c r="AQ72" s="97"/>
      <c r="AR72" s="97"/>
      <c r="AS72" s="97"/>
      <c r="AT72" s="97"/>
      <c r="AU72" s="97"/>
      <c r="AV72" s="97"/>
      <c r="AW72" s="97"/>
      <c r="AX72" s="97"/>
      <c r="AY72" s="97"/>
      <c r="AZ72" s="97"/>
      <c r="BA72" s="97"/>
      <c r="BB72" s="97"/>
      <c r="BC72" s="97"/>
      <c r="BD72" s="97"/>
      <c r="BE72" s="97"/>
      <c r="BF72" s="97"/>
      <c r="BG72" s="97"/>
      <c r="BH72" s="97"/>
      <c r="BI72" s="97"/>
      <c r="BJ72" s="97"/>
      <c r="BK72" s="97"/>
      <c r="BL72" s="97"/>
      <c r="BM72" s="97"/>
      <c r="BN72" s="97"/>
      <c r="BO72" s="97"/>
      <c r="BP72" s="97"/>
      <c r="BQ72" s="97"/>
      <c r="BR72" s="97"/>
      <c r="BS72" s="97"/>
      <c r="BT72" s="97"/>
      <c r="BU72" s="97"/>
      <c r="BV72" s="97"/>
      <c r="BW72" s="97"/>
      <c r="BX72" s="97"/>
      <c r="BY72" s="97"/>
      <c r="BZ72" s="97"/>
      <c r="CA72" s="97"/>
      <c r="CB72" s="97"/>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7"/>
      <c r="DB72" s="97"/>
      <c r="DC72" s="97"/>
      <c r="DD72" s="97"/>
      <c r="DE72" s="97"/>
      <c r="DF72" s="97"/>
      <c r="DG72" s="97"/>
      <c r="DH72" s="97"/>
      <c r="DI72" s="97"/>
      <c r="DJ72" s="97"/>
      <c r="DK72" s="97"/>
      <c r="DL72" s="97"/>
      <c r="DM72" s="97"/>
      <c r="DN72" s="97"/>
      <c r="DO72" s="97"/>
      <c r="DP72" s="97"/>
      <c r="DQ72" s="97"/>
      <c r="DR72" s="97"/>
      <c r="DS72" s="97"/>
      <c r="DT72" s="97"/>
      <c r="DU72" s="97"/>
      <c r="DV72" s="97"/>
      <c r="DW72" s="97"/>
      <c r="DX72" s="97"/>
      <c r="DY72" s="97"/>
      <c r="DZ72" s="97"/>
      <c r="EA72" s="97"/>
      <c r="EB72" s="97"/>
      <c r="EC72" s="97"/>
      <c r="ED72" s="97"/>
      <c r="EE72" s="97"/>
      <c r="EF72" s="97"/>
      <c r="EG72" s="97"/>
      <c r="EH72" s="97"/>
      <c r="EI72" s="97"/>
      <c r="EJ72" s="97"/>
      <c r="EK72" s="97"/>
      <c r="EL72" s="97"/>
      <c r="EM72" s="97"/>
      <c r="EN72" s="97"/>
      <c r="EO72" s="97"/>
      <c r="EP72" s="97"/>
      <c r="EQ72" s="97"/>
      <c r="ER72" s="97"/>
      <c r="ES72" s="97"/>
      <c r="ET72" s="97"/>
      <c r="EU72" s="97"/>
      <c r="EV72" s="97"/>
      <c r="EW72" s="97"/>
      <c r="EX72" s="97"/>
      <c r="EY72" s="97"/>
      <c r="EZ72" s="97"/>
      <c r="FA72" s="97"/>
      <c r="FB72" s="97"/>
      <c r="FC72" s="97"/>
      <c r="FD72" s="97"/>
      <c r="FE72" s="97"/>
      <c r="FF72" s="97"/>
      <c r="FG72" s="97"/>
      <c r="FH72" s="97"/>
      <c r="FI72" s="97"/>
      <c r="FJ72" s="97"/>
      <c r="FK72" s="97"/>
      <c r="FL72" s="97"/>
      <c r="FM72" s="97"/>
      <c r="FN72" s="97"/>
      <c r="FO72" s="97"/>
      <c r="FP72" s="97"/>
      <c r="FQ72" s="97"/>
      <c r="FR72" s="97"/>
      <c r="FS72" s="97"/>
      <c r="FT72" s="97"/>
      <c r="FU72" s="97"/>
      <c r="FV72" s="97"/>
      <c r="FW72" s="98"/>
      <c r="FX72" s="98"/>
      <c r="FY72" s="98"/>
      <c r="FZ72" s="98"/>
      <c r="GA72" s="98"/>
      <c r="GB72" s="98"/>
      <c r="GC72" s="98"/>
      <c r="GD72" s="98"/>
      <c r="GE72" s="98"/>
      <c r="GF72" s="98"/>
      <c r="GG72" s="98"/>
      <c r="GH72" s="98"/>
      <c r="GI72" s="98"/>
      <c r="GJ72" s="98"/>
      <c r="GK72" s="98"/>
      <c r="GL72" s="98"/>
      <c r="GM72" s="98"/>
      <c r="GN72" s="98"/>
      <c r="GO72" s="98"/>
      <c r="GP72" s="98"/>
      <c r="GQ72" s="98"/>
      <c r="GR72" s="98"/>
      <c r="GS72" s="98"/>
      <c r="GT72" s="98"/>
      <c r="GU72" s="98"/>
      <c r="GV72" s="98"/>
      <c r="GW72" s="98"/>
      <c r="GX72" s="98"/>
      <c r="GY72" s="98"/>
      <c r="GZ72" s="98"/>
      <c r="HA72" s="98"/>
      <c r="HB72" s="98"/>
      <c r="HC72" s="98"/>
      <c r="HD72" s="98"/>
      <c r="HE72" s="98"/>
      <c r="HF72" s="98"/>
      <c r="HG72" s="98"/>
      <c r="HH72" s="98"/>
      <c r="HI72" s="98"/>
      <c r="HJ72" s="98"/>
      <c r="HK72" s="98"/>
      <c r="HL72" s="98"/>
      <c r="HM72" s="98"/>
      <c r="HN72" s="98"/>
      <c r="HO72" s="98"/>
      <c r="HP72" s="98"/>
      <c r="HQ72" s="98"/>
      <c r="HR72" s="98"/>
      <c r="HS72" s="98"/>
      <c r="HT72" s="98"/>
      <c r="HU72" s="98"/>
      <c r="HV72" s="98"/>
      <c r="HW72" s="98"/>
      <c r="HX72" s="98"/>
      <c r="HY72" s="98"/>
      <c r="HZ72" s="98"/>
      <c r="IA72" s="98"/>
      <c r="IB72" s="98"/>
      <c r="IC72" s="98"/>
      <c r="ID72" s="98"/>
      <c r="IE72" s="98"/>
      <c r="IF72" s="98"/>
      <c r="IG72" s="98"/>
      <c r="IH72" s="98"/>
      <c r="II72" s="98"/>
      <c r="IJ72" s="98"/>
      <c r="IK72" s="98"/>
      <c r="IL72" s="98"/>
      <c r="IM72" s="98"/>
      <c r="IN72" s="98"/>
      <c r="IO72" s="98"/>
      <c r="IP72" s="98"/>
      <c r="IQ72" s="98"/>
      <c r="IR72" s="98"/>
      <c r="IS72" s="98"/>
      <c r="IT72" s="98"/>
      <c r="IU72" s="98"/>
      <c r="IV72" s="98"/>
    </row>
    <row r="73" spans="2:256" s="5" customFormat="1" ht="17.25" customHeight="1" x14ac:dyDescent="0.25">
      <c r="B73" s="134">
        <v>51</v>
      </c>
      <c r="C73" s="65"/>
      <c r="D73" s="104"/>
      <c r="E73" s="65"/>
      <c r="F73" s="174"/>
      <c r="G73" s="709"/>
      <c r="H73" s="116"/>
      <c r="I73" s="116"/>
      <c r="J73" s="709"/>
      <c r="K73" s="46"/>
      <c r="L73" s="38" t="str">
        <f t="shared" si="8"/>
        <v/>
      </c>
      <c r="M73" s="38" t="str">
        <f t="shared" si="9"/>
        <v/>
      </c>
      <c r="N73" s="516" t="str">
        <f t="shared" si="10"/>
        <v/>
      </c>
      <c r="O73" s="514" t="str">
        <f t="shared" si="0"/>
        <v/>
      </c>
      <c r="P73" s="40" t="str">
        <f t="shared" si="11"/>
        <v/>
      </c>
      <c r="Q73" s="74" t="str">
        <f t="shared" si="1"/>
        <v/>
      </c>
      <c r="R73" s="45" t="str">
        <f t="shared" si="2"/>
        <v/>
      </c>
      <c r="S73" s="40" t="str">
        <f t="shared" si="12"/>
        <v/>
      </c>
      <c r="T73" s="74" t="str">
        <f t="shared" si="3"/>
        <v/>
      </c>
      <c r="U73" s="45" t="str">
        <f t="shared" si="4"/>
        <v/>
      </c>
      <c r="V73" s="40" t="str">
        <f t="shared" si="13"/>
        <v/>
      </c>
      <c r="W73" s="133" t="str">
        <f t="shared" si="5"/>
        <v/>
      </c>
      <c r="X73" s="44" t="str">
        <f t="shared" si="14"/>
        <v/>
      </c>
      <c r="Y73" s="44" t="str">
        <f t="shared" si="15"/>
        <v/>
      </c>
      <c r="Z73" s="44" t="str">
        <f t="shared" si="16"/>
        <v/>
      </c>
      <c r="AA73" s="78" t="str">
        <f t="shared" si="17"/>
        <v/>
      </c>
      <c r="AB73" s="7" t="str">
        <f t="shared" si="6"/>
        <v>Empty</v>
      </c>
      <c r="AC73" s="7" t="str">
        <f t="shared" si="7"/>
        <v>empty</v>
      </c>
      <c r="AG73" s="7"/>
      <c r="AH73" s="97"/>
      <c r="AI73" s="97"/>
      <c r="AJ73" s="97"/>
      <c r="AK73" s="97"/>
      <c r="AL73" s="97"/>
      <c r="AM73" s="97"/>
      <c r="AN73" s="97"/>
      <c r="AO73" s="97"/>
      <c r="AP73" s="97"/>
      <c r="AQ73" s="97"/>
      <c r="AR73" s="97"/>
      <c r="AS73" s="97"/>
      <c r="AT73" s="97"/>
      <c r="AU73" s="97"/>
      <c r="AV73" s="97"/>
      <c r="AW73" s="97"/>
      <c r="AX73" s="97"/>
      <c r="AY73" s="97"/>
      <c r="AZ73" s="97"/>
      <c r="BA73" s="97"/>
      <c r="BB73" s="97"/>
      <c r="BC73" s="97"/>
      <c r="BD73" s="97"/>
      <c r="BE73" s="97"/>
      <c r="BF73" s="97"/>
      <c r="BG73" s="97"/>
      <c r="BH73" s="97"/>
      <c r="BI73" s="97"/>
      <c r="BJ73" s="97"/>
      <c r="BK73" s="97"/>
      <c r="BL73" s="97"/>
      <c r="BM73" s="97"/>
      <c r="BN73" s="97"/>
      <c r="BO73" s="97"/>
      <c r="BP73" s="97"/>
      <c r="BQ73" s="97"/>
      <c r="BR73" s="97"/>
      <c r="BS73" s="97"/>
      <c r="BT73" s="97"/>
      <c r="BU73" s="97"/>
      <c r="BV73" s="97"/>
      <c r="BW73" s="97"/>
      <c r="BX73" s="97"/>
      <c r="BY73" s="97"/>
      <c r="BZ73" s="97"/>
      <c r="CA73" s="97"/>
      <c r="CB73" s="97"/>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7"/>
      <c r="DB73" s="97"/>
      <c r="DC73" s="97"/>
      <c r="DD73" s="97"/>
      <c r="DE73" s="97"/>
      <c r="DF73" s="97"/>
      <c r="DG73" s="97"/>
      <c r="DH73" s="97"/>
      <c r="DI73" s="97"/>
      <c r="DJ73" s="97"/>
      <c r="DK73" s="97"/>
      <c r="DL73" s="97"/>
      <c r="DM73" s="97"/>
      <c r="DN73" s="97"/>
      <c r="DO73" s="97"/>
      <c r="DP73" s="97"/>
      <c r="DQ73" s="97"/>
      <c r="DR73" s="97"/>
      <c r="DS73" s="97"/>
      <c r="DT73" s="97"/>
      <c r="DU73" s="97"/>
      <c r="DV73" s="97"/>
      <c r="DW73" s="97"/>
      <c r="DX73" s="97"/>
      <c r="DY73" s="97"/>
      <c r="DZ73" s="97"/>
      <c r="EA73" s="97"/>
      <c r="EB73" s="97"/>
      <c r="EC73" s="97"/>
      <c r="ED73" s="97"/>
      <c r="EE73" s="97"/>
      <c r="EF73" s="97"/>
      <c r="EG73" s="97"/>
      <c r="EH73" s="97"/>
      <c r="EI73" s="97"/>
      <c r="EJ73" s="97"/>
      <c r="EK73" s="97"/>
      <c r="EL73" s="97"/>
      <c r="EM73" s="97"/>
      <c r="EN73" s="97"/>
      <c r="EO73" s="97"/>
      <c r="EP73" s="97"/>
      <c r="EQ73" s="97"/>
      <c r="ER73" s="97"/>
      <c r="ES73" s="97"/>
      <c r="ET73" s="97"/>
      <c r="EU73" s="97"/>
      <c r="EV73" s="97"/>
      <c r="EW73" s="97"/>
      <c r="EX73" s="97"/>
      <c r="EY73" s="97"/>
      <c r="EZ73" s="97"/>
      <c r="FA73" s="97"/>
      <c r="FB73" s="97"/>
      <c r="FC73" s="97"/>
      <c r="FD73" s="97"/>
      <c r="FE73" s="97"/>
      <c r="FF73" s="97"/>
      <c r="FG73" s="97"/>
      <c r="FH73" s="97"/>
      <c r="FI73" s="97"/>
      <c r="FJ73" s="97"/>
      <c r="FK73" s="97"/>
      <c r="FL73" s="97"/>
      <c r="FM73" s="97"/>
      <c r="FN73" s="97"/>
      <c r="FO73" s="97"/>
      <c r="FP73" s="97"/>
      <c r="FQ73" s="97"/>
      <c r="FR73" s="97"/>
      <c r="FS73" s="97"/>
      <c r="FT73" s="97"/>
      <c r="FU73" s="97"/>
      <c r="FV73" s="97"/>
      <c r="FW73" s="98"/>
      <c r="FX73" s="98"/>
      <c r="FY73" s="98"/>
      <c r="FZ73" s="98"/>
      <c r="GA73" s="98"/>
      <c r="GB73" s="98"/>
      <c r="GC73" s="98"/>
      <c r="GD73" s="98"/>
      <c r="GE73" s="98"/>
      <c r="GF73" s="98"/>
      <c r="GG73" s="98"/>
      <c r="GH73" s="98"/>
      <c r="GI73" s="98"/>
      <c r="GJ73" s="98"/>
      <c r="GK73" s="98"/>
      <c r="GL73" s="98"/>
      <c r="GM73" s="98"/>
      <c r="GN73" s="98"/>
      <c r="GO73" s="98"/>
      <c r="GP73" s="98"/>
      <c r="GQ73" s="98"/>
      <c r="GR73" s="98"/>
      <c r="GS73" s="98"/>
      <c r="GT73" s="98"/>
      <c r="GU73" s="98"/>
      <c r="GV73" s="98"/>
      <c r="GW73" s="98"/>
      <c r="GX73" s="98"/>
      <c r="GY73" s="98"/>
      <c r="GZ73" s="98"/>
      <c r="HA73" s="98"/>
      <c r="HB73" s="98"/>
      <c r="HC73" s="98"/>
      <c r="HD73" s="98"/>
      <c r="HE73" s="98"/>
      <c r="HF73" s="98"/>
      <c r="HG73" s="98"/>
      <c r="HH73" s="98"/>
      <c r="HI73" s="98"/>
      <c r="HJ73" s="98"/>
      <c r="HK73" s="98"/>
      <c r="HL73" s="98"/>
      <c r="HM73" s="98"/>
      <c r="HN73" s="98"/>
      <c r="HO73" s="98"/>
      <c r="HP73" s="98"/>
      <c r="HQ73" s="98"/>
      <c r="HR73" s="98"/>
      <c r="HS73" s="98"/>
      <c r="HT73" s="98"/>
      <c r="HU73" s="98"/>
      <c r="HV73" s="98"/>
      <c r="HW73" s="98"/>
      <c r="HX73" s="98"/>
      <c r="HY73" s="98"/>
      <c r="HZ73" s="98"/>
      <c r="IA73" s="98"/>
      <c r="IB73" s="98"/>
      <c r="IC73" s="98"/>
      <c r="ID73" s="98"/>
      <c r="IE73" s="98"/>
      <c r="IF73" s="98"/>
      <c r="IG73" s="98"/>
      <c r="IH73" s="98"/>
      <c r="II73" s="98"/>
      <c r="IJ73" s="98"/>
      <c r="IK73" s="98"/>
      <c r="IL73" s="98"/>
      <c r="IM73" s="98"/>
      <c r="IN73" s="98"/>
      <c r="IO73" s="98"/>
      <c r="IP73" s="98"/>
      <c r="IQ73" s="98"/>
      <c r="IR73" s="98"/>
      <c r="IS73" s="98"/>
      <c r="IT73" s="98"/>
      <c r="IU73" s="98"/>
      <c r="IV73" s="98"/>
    </row>
    <row r="74" spans="2:256" s="5" customFormat="1" ht="17.25" customHeight="1" x14ac:dyDescent="0.25">
      <c r="B74" s="134">
        <v>52</v>
      </c>
      <c r="C74" s="65"/>
      <c r="D74" s="104"/>
      <c r="E74" s="65"/>
      <c r="F74" s="174"/>
      <c r="G74" s="709"/>
      <c r="H74" s="116"/>
      <c r="I74" s="116"/>
      <c r="J74" s="709"/>
      <c r="K74" s="46"/>
      <c r="L74" s="38" t="str">
        <f t="shared" si="8"/>
        <v/>
      </c>
      <c r="M74" s="38" t="str">
        <f t="shared" si="9"/>
        <v/>
      </c>
      <c r="N74" s="516" t="str">
        <f t="shared" si="10"/>
        <v/>
      </c>
      <c r="O74" s="514" t="str">
        <f t="shared" si="0"/>
        <v/>
      </c>
      <c r="P74" s="40" t="str">
        <f t="shared" si="11"/>
        <v/>
      </c>
      <c r="Q74" s="74" t="str">
        <f t="shared" si="1"/>
        <v/>
      </c>
      <c r="R74" s="45" t="str">
        <f t="shared" si="2"/>
        <v/>
      </c>
      <c r="S74" s="40" t="str">
        <f t="shared" si="12"/>
        <v/>
      </c>
      <c r="T74" s="74" t="str">
        <f t="shared" si="3"/>
        <v/>
      </c>
      <c r="U74" s="45" t="str">
        <f t="shared" si="4"/>
        <v/>
      </c>
      <c r="V74" s="40" t="str">
        <f t="shared" si="13"/>
        <v/>
      </c>
      <c r="W74" s="133" t="str">
        <f t="shared" si="5"/>
        <v/>
      </c>
      <c r="X74" s="44" t="str">
        <f t="shared" si="14"/>
        <v/>
      </c>
      <c r="Y74" s="44" t="str">
        <f t="shared" si="15"/>
        <v/>
      </c>
      <c r="Z74" s="44" t="str">
        <f t="shared" si="16"/>
        <v/>
      </c>
      <c r="AA74" s="78" t="str">
        <f t="shared" si="17"/>
        <v/>
      </c>
      <c r="AB74" s="7" t="str">
        <f t="shared" si="6"/>
        <v>Empty</v>
      </c>
      <c r="AC74" s="7" t="str">
        <f t="shared" si="7"/>
        <v>empty</v>
      </c>
      <c r="AG74" s="7"/>
      <c r="AH74" s="97"/>
      <c r="AI74" s="97"/>
      <c r="AJ74" s="97"/>
      <c r="AK74" s="97"/>
      <c r="AL74" s="97"/>
      <c r="AM74" s="97"/>
      <c r="AN74" s="97"/>
      <c r="AO74" s="97"/>
      <c r="AP74" s="97"/>
      <c r="AQ74" s="97"/>
      <c r="AR74" s="97"/>
      <c r="AS74" s="97"/>
      <c r="AT74" s="97"/>
      <c r="AU74" s="97"/>
      <c r="AV74" s="97"/>
      <c r="AW74" s="97"/>
      <c r="AX74" s="97"/>
      <c r="AY74" s="97"/>
      <c r="AZ74" s="97"/>
      <c r="BA74" s="97"/>
      <c r="BB74" s="97"/>
      <c r="BC74" s="97"/>
      <c r="BD74" s="97"/>
      <c r="BE74" s="97"/>
      <c r="BF74" s="97"/>
      <c r="BG74" s="97"/>
      <c r="BH74" s="97"/>
      <c r="BI74" s="97"/>
      <c r="BJ74" s="97"/>
      <c r="BK74" s="97"/>
      <c r="BL74" s="97"/>
      <c r="BM74" s="97"/>
      <c r="BN74" s="97"/>
      <c r="BO74" s="97"/>
      <c r="BP74" s="97"/>
      <c r="BQ74" s="97"/>
      <c r="BR74" s="97"/>
      <c r="BS74" s="97"/>
      <c r="BT74" s="97"/>
      <c r="BU74" s="97"/>
      <c r="BV74" s="97"/>
      <c r="BW74" s="97"/>
      <c r="BX74" s="97"/>
      <c r="BY74" s="97"/>
      <c r="BZ74" s="97"/>
      <c r="CA74" s="97"/>
      <c r="CB74" s="97"/>
      <c r="CC74" s="97"/>
      <c r="CD74" s="97"/>
      <c r="CE74" s="97"/>
      <c r="CF74" s="97"/>
      <c r="CG74" s="97"/>
      <c r="CH74" s="97"/>
      <c r="CI74" s="97"/>
      <c r="CJ74" s="97"/>
      <c r="CK74" s="97"/>
      <c r="CL74" s="97"/>
      <c r="CM74" s="97"/>
      <c r="CN74" s="97"/>
      <c r="CO74" s="97"/>
      <c r="CP74" s="97"/>
      <c r="CQ74" s="97"/>
      <c r="CR74" s="97"/>
      <c r="CS74" s="97"/>
      <c r="CT74" s="97"/>
      <c r="CU74" s="97"/>
      <c r="CV74" s="97"/>
      <c r="CW74" s="97"/>
      <c r="CX74" s="97"/>
      <c r="CY74" s="97"/>
      <c r="CZ74" s="97"/>
      <c r="DA74" s="97"/>
      <c r="DB74" s="97"/>
      <c r="DC74" s="97"/>
      <c r="DD74" s="97"/>
      <c r="DE74" s="97"/>
      <c r="DF74" s="97"/>
      <c r="DG74" s="97"/>
      <c r="DH74" s="97"/>
      <c r="DI74" s="97"/>
      <c r="DJ74" s="97"/>
      <c r="DK74" s="97"/>
      <c r="DL74" s="97"/>
      <c r="DM74" s="97"/>
      <c r="DN74" s="97"/>
      <c r="DO74" s="97"/>
      <c r="DP74" s="97"/>
      <c r="DQ74" s="97"/>
      <c r="DR74" s="97"/>
      <c r="DS74" s="97"/>
      <c r="DT74" s="97"/>
      <c r="DU74" s="97"/>
      <c r="DV74" s="97"/>
      <c r="DW74" s="97"/>
      <c r="DX74" s="97"/>
      <c r="DY74" s="97"/>
      <c r="DZ74" s="97"/>
      <c r="EA74" s="97"/>
      <c r="EB74" s="97"/>
      <c r="EC74" s="97"/>
      <c r="ED74" s="97"/>
      <c r="EE74" s="97"/>
      <c r="EF74" s="97"/>
      <c r="EG74" s="97"/>
      <c r="EH74" s="97"/>
      <c r="EI74" s="97"/>
      <c r="EJ74" s="97"/>
      <c r="EK74" s="97"/>
      <c r="EL74" s="97"/>
      <c r="EM74" s="97"/>
      <c r="EN74" s="97"/>
      <c r="EO74" s="97"/>
      <c r="EP74" s="97"/>
      <c r="EQ74" s="97"/>
      <c r="ER74" s="97"/>
      <c r="ES74" s="97"/>
      <c r="ET74" s="97"/>
      <c r="EU74" s="97"/>
      <c r="EV74" s="97"/>
      <c r="EW74" s="97"/>
      <c r="EX74" s="97"/>
      <c r="EY74" s="97"/>
      <c r="EZ74" s="97"/>
      <c r="FA74" s="97"/>
      <c r="FB74" s="97"/>
      <c r="FC74" s="97"/>
      <c r="FD74" s="97"/>
      <c r="FE74" s="97"/>
      <c r="FF74" s="97"/>
      <c r="FG74" s="97"/>
      <c r="FH74" s="97"/>
      <c r="FI74" s="97"/>
      <c r="FJ74" s="97"/>
      <c r="FK74" s="97"/>
      <c r="FL74" s="97"/>
      <c r="FM74" s="97"/>
      <c r="FN74" s="97"/>
      <c r="FO74" s="97"/>
      <c r="FP74" s="97"/>
      <c r="FQ74" s="97"/>
      <c r="FR74" s="97"/>
      <c r="FS74" s="97"/>
      <c r="FT74" s="97"/>
      <c r="FU74" s="97"/>
      <c r="FV74" s="97"/>
      <c r="FW74" s="98"/>
      <c r="FX74" s="98"/>
      <c r="FY74" s="98"/>
      <c r="FZ74" s="98"/>
      <c r="GA74" s="98"/>
      <c r="GB74" s="98"/>
      <c r="GC74" s="98"/>
      <c r="GD74" s="98"/>
      <c r="GE74" s="98"/>
      <c r="GF74" s="98"/>
      <c r="GG74" s="98"/>
      <c r="GH74" s="98"/>
      <c r="GI74" s="98"/>
      <c r="GJ74" s="98"/>
      <c r="GK74" s="98"/>
      <c r="GL74" s="98"/>
      <c r="GM74" s="98"/>
      <c r="GN74" s="98"/>
      <c r="GO74" s="98"/>
      <c r="GP74" s="98"/>
      <c r="GQ74" s="98"/>
      <c r="GR74" s="98"/>
      <c r="GS74" s="98"/>
      <c r="GT74" s="98"/>
      <c r="GU74" s="98"/>
      <c r="GV74" s="98"/>
      <c r="GW74" s="98"/>
      <c r="GX74" s="98"/>
      <c r="GY74" s="98"/>
      <c r="GZ74" s="98"/>
      <c r="HA74" s="98"/>
      <c r="HB74" s="98"/>
      <c r="HC74" s="98"/>
      <c r="HD74" s="98"/>
      <c r="HE74" s="98"/>
      <c r="HF74" s="98"/>
      <c r="HG74" s="98"/>
      <c r="HH74" s="98"/>
      <c r="HI74" s="98"/>
      <c r="HJ74" s="98"/>
      <c r="HK74" s="98"/>
      <c r="HL74" s="98"/>
      <c r="HM74" s="98"/>
      <c r="HN74" s="98"/>
      <c r="HO74" s="98"/>
      <c r="HP74" s="98"/>
      <c r="HQ74" s="98"/>
      <c r="HR74" s="98"/>
      <c r="HS74" s="98"/>
      <c r="HT74" s="98"/>
      <c r="HU74" s="98"/>
      <c r="HV74" s="98"/>
      <c r="HW74" s="98"/>
      <c r="HX74" s="98"/>
      <c r="HY74" s="98"/>
      <c r="HZ74" s="98"/>
      <c r="IA74" s="98"/>
      <c r="IB74" s="98"/>
      <c r="IC74" s="98"/>
      <c r="ID74" s="98"/>
      <c r="IE74" s="98"/>
      <c r="IF74" s="98"/>
      <c r="IG74" s="98"/>
      <c r="IH74" s="98"/>
      <c r="II74" s="98"/>
      <c r="IJ74" s="98"/>
      <c r="IK74" s="98"/>
      <c r="IL74" s="98"/>
      <c r="IM74" s="98"/>
      <c r="IN74" s="98"/>
      <c r="IO74" s="98"/>
      <c r="IP74" s="98"/>
      <c r="IQ74" s="98"/>
      <c r="IR74" s="98"/>
      <c r="IS74" s="98"/>
      <c r="IT74" s="98"/>
      <c r="IU74" s="98"/>
      <c r="IV74" s="98"/>
    </row>
    <row r="75" spans="2:256" s="5" customFormat="1" ht="17.25" customHeight="1" x14ac:dyDescent="0.25">
      <c r="B75" s="134">
        <v>53</v>
      </c>
      <c r="C75" s="65"/>
      <c r="D75" s="104"/>
      <c r="E75" s="65"/>
      <c r="F75" s="174"/>
      <c r="G75" s="709"/>
      <c r="H75" s="116"/>
      <c r="I75" s="116"/>
      <c r="J75" s="709"/>
      <c r="K75" s="46"/>
      <c r="L75" s="38" t="str">
        <f t="shared" si="8"/>
        <v/>
      </c>
      <c r="M75" s="38" t="str">
        <f t="shared" si="9"/>
        <v/>
      </c>
      <c r="N75" s="516" t="str">
        <f t="shared" si="10"/>
        <v/>
      </c>
      <c r="O75" s="514" t="str">
        <f t="shared" si="0"/>
        <v/>
      </c>
      <c r="P75" s="40" t="str">
        <f t="shared" si="11"/>
        <v/>
      </c>
      <c r="Q75" s="74" t="str">
        <f t="shared" si="1"/>
        <v/>
      </c>
      <c r="R75" s="45" t="str">
        <f t="shared" si="2"/>
        <v/>
      </c>
      <c r="S75" s="40" t="str">
        <f t="shared" si="12"/>
        <v/>
      </c>
      <c r="T75" s="74" t="str">
        <f t="shared" si="3"/>
        <v/>
      </c>
      <c r="U75" s="45" t="str">
        <f t="shared" si="4"/>
        <v/>
      </c>
      <c r="V75" s="40" t="str">
        <f t="shared" si="13"/>
        <v/>
      </c>
      <c r="W75" s="133" t="str">
        <f t="shared" si="5"/>
        <v/>
      </c>
      <c r="X75" s="44" t="str">
        <f t="shared" si="14"/>
        <v/>
      </c>
      <c r="Y75" s="44" t="str">
        <f t="shared" si="15"/>
        <v/>
      </c>
      <c r="Z75" s="44" t="str">
        <f t="shared" si="16"/>
        <v/>
      </c>
      <c r="AA75" s="78" t="str">
        <f t="shared" si="17"/>
        <v/>
      </c>
      <c r="AB75" s="7" t="str">
        <f t="shared" si="6"/>
        <v>Empty</v>
      </c>
      <c r="AC75" s="7" t="str">
        <f t="shared" si="7"/>
        <v>empty</v>
      </c>
      <c r="AG75" s="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97"/>
      <c r="BG75" s="97"/>
      <c r="BH75" s="97"/>
      <c r="BI75" s="97"/>
      <c r="BJ75" s="97"/>
      <c r="BK75" s="97"/>
      <c r="BL75" s="97"/>
      <c r="BM75" s="97"/>
      <c r="BN75" s="97"/>
      <c r="BO75" s="97"/>
      <c r="BP75" s="97"/>
      <c r="BQ75" s="97"/>
      <c r="BR75" s="97"/>
      <c r="BS75" s="97"/>
      <c r="BT75" s="97"/>
      <c r="BU75" s="97"/>
      <c r="BV75" s="97"/>
      <c r="BW75" s="97"/>
      <c r="BX75" s="97"/>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c r="EF75" s="97"/>
      <c r="EG75" s="97"/>
      <c r="EH75" s="97"/>
      <c r="EI75" s="97"/>
      <c r="EJ75" s="97"/>
      <c r="EK75" s="97"/>
      <c r="EL75" s="97"/>
      <c r="EM75" s="97"/>
      <c r="EN75" s="97"/>
      <c r="EO75" s="97"/>
      <c r="EP75" s="97"/>
      <c r="EQ75" s="97"/>
      <c r="ER75" s="97"/>
      <c r="ES75" s="97"/>
      <c r="ET75" s="97"/>
      <c r="EU75" s="97"/>
      <c r="EV75" s="97"/>
      <c r="EW75" s="97"/>
      <c r="EX75" s="97"/>
      <c r="EY75" s="97"/>
      <c r="EZ75" s="97"/>
      <c r="FA75" s="97"/>
      <c r="FB75" s="97"/>
      <c r="FC75" s="97"/>
      <c r="FD75" s="97"/>
      <c r="FE75" s="97"/>
      <c r="FF75" s="97"/>
      <c r="FG75" s="97"/>
      <c r="FH75" s="97"/>
      <c r="FI75" s="97"/>
      <c r="FJ75" s="97"/>
      <c r="FK75" s="97"/>
      <c r="FL75" s="97"/>
      <c r="FM75" s="97"/>
      <c r="FN75" s="97"/>
      <c r="FO75" s="97"/>
      <c r="FP75" s="97"/>
      <c r="FQ75" s="97"/>
      <c r="FR75" s="97"/>
      <c r="FS75" s="97"/>
      <c r="FT75" s="97"/>
      <c r="FU75" s="97"/>
      <c r="FV75" s="97"/>
      <c r="FW75" s="98"/>
      <c r="FX75" s="98"/>
      <c r="FY75" s="98"/>
      <c r="FZ75" s="98"/>
      <c r="GA75" s="98"/>
      <c r="GB75" s="98"/>
      <c r="GC75" s="98"/>
      <c r="GD75" s="98"/>
      <c r="GE75" s="98"/>
      <c r="GF75" s="98"/>
      <c r="GG75" s="98"/>
      <c r="GH75" s="98"/>
      <c r="GI75" s="98"/>
      <c r="GJ75" s="98"/>
      <c r="GK75" s="98"/>
      <c r="GL75" s="98"/>
      <c r="GM75" s="98"/>
      <c r="GN75" s="98"/>
      <c r="GO75" s="98"/>
      <c r="GP75" s="98"/>
      <c r="GQ75" s="98"/>
      <c r="GR75" s="98"/>
      <c r="GS75" s="98"/>
      <c r="GT75" s="98"/>
      <c r="GU75" s="98"/>
      <c r="GV75" s="98"/>
      <c r="GW75" s="98"/>
      <c r="GX75" s="98"/>
      <c r="GY75" s="98"/>
      <c r="GZ75" s="98"/>
      <c r="HA75" s="98"/>
      <c r="HB75" s="98"/>
      <c r="HC75" s="98"/>
      <c r="HD75" s="98"/>
      <c r="HE75" s="98"/>
      <c r="HF75" s="98"/>
      <c r="HG75" s="98"/>
      <c r="HH75" s="98"/>
      <c r="HI75" s="98"/>
      <c r="HJ75" s="98"/>
      <c r="HK75" s="98"/>
      <c r="HL75" s="98"/>
      <c r="HM75" s="98"/>
      <c r="HN75" s="98"/>
      <c r="HO75" s="98"/>
      <c r="HP75" s="98"/>
      <c r="HQ75" s="98"/>
      <c r="HR75" s="98"/>
      <c r="HS75" s="98"/>
      <c r="HT75" s="98"/>
      <c r="HU75" s="98"/>
      <c r="HV75" s="98"/>
      <c r="HW75" s="98"/>
      <c r="HX75" s="98"/>
      <c r="HY75" s="98"/>
      <c r="HZ75" s="98"/>
      <c r="IA75" s="98"/>
      <c r="IB75" s="98"/>
      <c r="IC75" s="98"/>
      <c r="ID75" s="98"/>
      <c r="IE75" s="98"/>
      <c r="IF75" s="98"/>
      <c r="IG75" s="98"/>
      <c r="IH75" s="98"/>
      <c r="II75" s="98"/>
      <c r="IJ75" s="98"/>
      <c r="IK75" s="98"/>
      <c r="IL75" s="98"/>
      <c r="IM75" s="98"/>
      <c r="IN75" s="98"/>
      <c r="IO75" s="98"/>
      <c r="IP75" s="98"/>
      <c r="IQ75" s="98"/>
      <c r="IR75" s="98"/>
      <c r="IS75" s="98"/>
      <c r="IT75" s="98"/>
      <c r="IU75" s="98"/>
      <c r="IV75" s="98"/>
    </row>
    <row r="76" spans="2:256" s="5" customFormat="1" ht="17.25" customHeight="1" x14ac:dyDescent="0.25">
      <c r="B76" s="134">
        <v>54</v>
      </c>
      <c r="C76" s="65"/>
      <c r="D76" s="104"/>
      <c r="E76" s="65"/>
      <c r="F76" s="174"/>
      <c r="G76" s="709"/>
      <c r="H76" s="116"/>
      <c r="I76" s="116"/>
      <c r="J76" s="709"/>
      <c r="K76" s="46"/>
      <c r="L76" s="38" t="str">
        <f t="shared" si="8"/>
        <v/>
      </c>
      <c r="M76" s="38" t="str">
        <f t="shared" si="9"/>
        <v/>
      </c>
      <c r="N76" s="516" t="str">
        <f t="shared" si="10"/>
        <v/>
      </c>
      <c r="O76" s="514" t="str">
        <f t="shared" si="0"/>
        <v/>
      </c>
      <c r="P76" s="40" t="str">
        <f t="shared" si="11"/>
        <v/>
      </c>
      <c r="Q76" s="74" t="str">
        <f t="shared" si="1"/>
        <v/>
      </c>
      <c r="R76" s="45" t="str">
        <f t="shared" si="2"/>
        <v/>
      </c>
      <c r="S76" s="40" t="str">
        <f t="shared" si="12"/>
        <v/>
      </c>
      <c r="T76" s="74" t="str">
        <f t="shared" si="3"/>
        <v/>
      </c>
      <c r="U76" s="45" t="str">
        <f t="shared" si="4"/>
        <v/>
      </c>
      <c r="V76" s="40" t="str">
        <f t="shared" si="13"/>
        <v/>
      </c>
      <c r="W76" s="133" t="str">
        <f t="shared" si="5"/>
        <v/>
      </c>
      <c r="X76" s="44" t="str">
        <f t="shared" si="14"/>
        <v/>
      </c>
      <c r="Y76" s="44" t="str">
        <f t="shared" si="15"/>
        <v/>
      </c>
      <c r="Z76" s="44" t="str">
        <f t="shared" si="16"/>
        <v/>
      </c>
      <c r="AA76" s="78" t="str">
        <f t="shared" si="17"/>
        <v/>
      </c>
      <c r="AB76" s="7" t="str">
        <f t="shared" si="6"/>
        <v>Empty</v>
      </c>
      <c r="AC76" s="7" t="str">
        <f t="shared" si="7"/>
        <v>empty</v>
      </c>
      <c r="AG76" s="7"/>
      <c r="AH76" s="97"/>
      <c r="AI76" s="97"/>
      <c r="AJ76" s="97"/>
      <c r="AK76" s="97"/>
      <c r="AL76" s="97"/>
      <c r="AM76" s="97"/>
      <c r="AN76" s="97"/>
      <c r="AO76" s="97"/>
      <c r="AP76" s="97"/>
      <c r="AQ76" s="97"/>
      <c r="AR76" s="97"/>
      <c r="AS76" s="97"/>
      <c r="AT76" s="97"/>
      <c r="AU76" s="97"/>
      <c r="AV76" s="97"/>
      <c r="AW76" s="97"/>
      <c r="AX76" s="97"/>
      <c r="AY76" s="97"/>
      <c r="AZ76" s="97"/>
      <c r="BA76" s="97"/>
      <c r="BB76" s="97"/>
      <c r="BC76" s="97"/>
      <c r="BD76" s="97"/>
      <c r="BE76" s="97"/>
      <c r="BF76" s="97"/>
      <c r="BG76" s="97"/>
      <c r="BH76" s="97"/>
      <c r="BI76" s="97"/>
      <c r="BJ76" s="97"/>
      <c r="BK76" s="97"/>
      <c r="BL76" s="97"/>
      <c r="BM76" s="97"/>
      <c r="BN76" s="97"/>
      <c r="BO76" s="97"/>
      <c r="BP76" s="97"/>
      <c r="BQ76" s="97"/>
      <c r="BR76" s="97"/>
      <c r="BS76" s="97"/>
      <c r="BT76" s="97"/>
      <c r="BU76" s="97"/>
      <c r="BV76" s="97"/>
      <c r="BW76" s="97"/>
      <c r="BX76" s="97"/>
      <c r="BY76" s="97"/>
      <c r="BZ76" s="97"/>
      <c r="CA76" s="97"/>
      <c r="CB76" s="97"/>
      <c r="CC76" s="97"/>
      <c r="CD76" s="97"/>
      <c r="CE76" s="97"/>
      <c r="CF76" s="97"/>
      <c r="CG76" s="97"/>
      <c r="CH76" s="97"/>
      <c r="CI76" s="97"/>
      <c r="CJ76" s="97"/>
      <c r="CK76" s="97"/>
      <c r="CL76" s="97"/>
      <c r="CM76" s="97"/>
      <c r="CN76" s="97"/>
      <c r="CO76" s="97"/>
      <c r="CP76" s="97"/>
      <c r="CQ76" s="97"/>
      <c r="CR76" s="97"/>
      <c r="CS76" s="97"/>
      <c r="CT76" s="97"/>
      <c r="CU76" s="97"/>
      <c r="CV76" s="97"/>
      <c r="CW76" s="97"/>
      <c r="CX76" s="97"/>
      <c r="CY76" s="97"/>
      <c r="CZ76" s="97"/>
      <c r="DA76" s="97"/>
      <c r="DB76" s="97"/>
      <c r="DC76" s="97"/>
      <c r="DD76" s="97"/>
      <c r="DE76" s="97"/>
      <c r="DF76" s="97"/>
      <c r="DG76" s="97"/>
      <c r="DH76" s="97"/>
      <c r="DI76" s="97"/>
      <c r="DJ76" s="97"/>
      <c r="DK76" s="97"/>
      <c r="DL76" s="97"/>
      <c r="DM76" s="97"/>
      <c r="DN76" s="97"/>
      <c r="DO76" s="97"/>
      <c r="DP76" s="97"/>
      <c r="DQ76" s="97"/>
      <c r="DR76" s="97"/>
      <c r="DS76" s="97"/>
      <c r="DT76" s="97"/>
      <c r="DU76" s="97"/>
      <c r="DV76" s="97"/>
      <c r="DW76" s="97"/>
      <c r="DX76" s="97"/>
      <c r="DY76" s="97"/>
      <c r="DZ76" s="97"/>
      <c r="EA76" s="97"/>
      <c r="EB76" s="97"/>
      <c r="EC76" s="97"/>
      <c r="ED76" s="97"/>
      <c r="EE76" s="97"/>
      <c r="EF76" s="97"/>
      <c r="EG76" s="97"/>
      <c r="EH76" s="97"/>
      <c r="EI76" s="97"/>
      <c r="EJ76" s="97"/>
      <c r="EK76" s="97"/>
      <c r="EL76" s="97"/>
      <c r="EM76" s="97"/>
      <c r="EN76" s="97"/>
      <c r="EO76" s="97"/>
      <c r="EP76" s="97"/>
      <c r="EQ76" s="97"/>
      <c r="ER76" s="97"/>
      <c r="ES76" s="97"/>
      <c r="ET76" s="97"/>
      <c r="EU76" s="97"/>
      <c r="EV76" s="97"/>
      <c r="EW76" s="97"/>
      <c r="EX76" s="97"/>
      <c r="EY76" s="97"/>
      <c r="EZ76" s="97"/>
      <c r="FA76" s="97"/>
      <c r="FB76" s="97"/>
      <c r="FC76" s="97"/>
      <c r="FD76" s="97"/>
      <c r="FE76" s="97"/>
      <c r="FF76" s="97"/>
      <c r="FG76" s="97"/>
      <c r="FH76" s="97"/>
      <c r="FI76" s="97"/>
      <c r="FJ76" s="97"/>
      <c r="FK76" s="97"/>
      <c r="FL76" s="97"/>
      <c r="FM76" s="97"/>
      <c r="FN76" s="97"/>
      <c r="FO76" s="97"/>
      <c r="FP76" s="97"/>
      <c r="FQ76" s="97"/>
      <c r="FR76" s="97"/>
      <c r="FS76" s="97"/>
      <c r="FT76" s="97"/>
      <c r="FU76" s="97"/>
      <c r="FV76" s="97"/>
      <c r="FW76" s="98"/>
      <c r="FX76" s="98"/>
      <c r="FY76" s="98"/>
      <c r="FZ76" s="98"/>
      <c r="GA76" s="98"/>
      <c r="GB76" s="98"/>
      <c r="GC76" s="98"/>
      <c r="GD76" s="98"/>
      <c r="GE76" s="98"/>
      <c r="GF76" s="98"/>
      <c r="GG76" s="98"/>
      <c r="GH76" s="98"/>
      <c r="GI76" s="98"/>
      <c r="GJ76" s="98"/>
      <c r="GK76" s="98"/>
      <c r="GL76" s="98"/>
      <c r="GM76" s="98"/>
      <c r="GN76" s="98"/>
      <c r="GO76" s="98"/>
      <c r="GP76" s="98"/>
      <c r="GQ76" s="98"/>
      <c r="GR76" s="98"/>
      <c r="GS76" s="98"/>
      <c r="GT76" s="98"/>
      <c r="GU76" s="98"/>
      <c r="GV76" s="98"/>
      <c r="GW76" s="98"/>
      <c r="GX76" s="98"/>
      <c r="GY76" s="98"/>
      <c r="GZ76" s="98"/>
      <c r="HA76" s="98"/>
      <c r="HB76" s="98"/>
      <c r="HC76" s="98"/>
      <c r="HD76" s="98"/>
      <c r="HE76" s="98"/>
      <c r="HF76" s="98"/>
      <c r="HG76" s="98"/>
      <c r="HH76" s="98"/>
      <c r="HI76" s="98"/>
      <c r="HJ76" s="98"/>
      <c r="HK76" s="98"/>
      <c r="HL76" s="98"/>
      <c r="HM76" s="98"/>
      <c r="HN76" s="98"/>
      <c r="HO76" s="98"/>
      <c r="HP76" s="98"/>
      <c r="HQ76" s="98"/>
      <c r="HR76" s="98"/>
      <c r="HS76" s="98"/>
      <c r="HT76" s="98"/>
      <c r="HU76" s="98"/>
      <c r="HV76" s="98"/>
      <c r="HW76" s="98"/>
      <c r="HX76" s="98"/>
      <c r="HY76" s="98"/>
      <c r="HZ76" s="98"/>
      <c r="IA76" s="98"/>
      <c r="IB76" s="98"/>
      <c r="IC76" s="98"/>
      <c r="ID76" s="98"/>
      <c r="IE76" s="98"/>
      <c r="IF76" s="98"/>
      <c r="IG76" s="98"/>
      <c r="IH76" s="98"/>
      <c r="II76" s="98"/>
      <c r="IJ76" s="98"/>
      <c r="IK76" s="98"/>
      <c r="IL76" s="98"/>
      <c r="IM76" s="98"/>
      <c r="IN76" s="98"/>
      <c r="IO76" s="98"/>
      <c r="IP76" s="98"/>
      <c r="IQ76" s="98"/>
      <c r="IR76" s="98"/>
      <c r="IS76" s="98"/>
      <c r="IT76" s="98"/>
      <c r="IU76" s="98"/>
      <c r="IV76" s="98"/>
    </row>
    <row r="77" spans="2:256" s="5" customFormat="1" ht="17.25" customHeight="1" x14ac:dyDescent="0.25">
      <c r="B77" s="134">
        <v>55</v>
      </c>
      <c r="C77" s="65"/>
      <c r="D77" s="104"/>
      <c r="E77" s="65"/>
      <c r="F77" s="174"/>
      <c r="G77" s="709"/>
      <c r="H77" s="116"/>
      <c r="I77" s="116"/>
      <c r="J77" s="709"/>
      <c r="K77" s="46"/>
      <c r="L77" s="38" t="str">
        <f t="shared" si="8"/>
        <v/>
      </c>
      <c r="M77" s="38" t="str">
        <f t="shared" si="9"/>
        <v/>
      </c>
      <c r="N77" s="516" t="str">
        <f t="shared" si="10"/>
        <v/>
      </c>
      <c r="O77" s="514" t="str">
        <f t="shared" si="0"/>
        <v/>
      </c>
      <c r="P77" s="40" t="str">
        <f t="shared" si="11"/>
        <v/>
      </c>
      <c r="Q77" s="74" t="str">
        <f t="shared" si="1"/>
        <v/>
      </c>
      <c r="R77" s="45" t="str">
        <f t="shared" si="2"/>
        <v/>
      </c>
      <c r="S77" s="40" t="str">
        <f t="shared" si="12"/>
        <v/>
      </c>
      <c r="T77" s="74" t="str">
        <f t="shared" si="3"/>
        <v/>
      </c>
      <c r="U77" s="45" t="str">
        <f t="shared" si="4"/>
        <v/>
      </c>
      <c r="V77" s="40" t="str">
        <f t="shared" si="13"/>
        <v/>
      </c>
      <c r="W77" s="133" t="str">
        <f t="shared" si="5"/>
        <v/>
      </c>
      <c r="X77" s="44" t="str">
        <f t="shared" si="14"/>
        <v/>
      </c>
      <c r="Y77" s="44" t="str">
        <f t="shared" si="15"/>
        <v/>
      </c>
      <c r="Z77" s="44" t="str">
        <f t="shared" si="16"/>
        <v/>
      </c>
      <c r="AA77" s="78" t="str">
        <f t="shared" si="17"/>
        <v/>
      </c>
      <c r="AB77" s="7" t="str">
        <f t="shared" si="6"/>
        <v>Empty</v>
      </c>
      <c r="AC77" s="7" t="str">
        <f t="shared" si="7"/>
        <v>empty</v>
      </c>
      <c r="AG77" s="7"/>
      <c r="AH77" s="97"/>
      <c r="AI77" s="97"/>
      <c r="AJ77" s="97"/>
      <c r="AK77" s="97"/>
      <c r="AL77" s="97"/>
      <c r="AM77" s="97"/>
      <c r="AN77" s="97"/>
      <c r="AO77" s="97"/>
      <c r="AP77" s="97"/>
      <c r="AQ77" s="97"/>
      <c r="AR77" s="97"/>
      <c r="AS77" s="97"/>
      <c r="AT77" s="97"/>
      <c r="AU77" s="97"/>
      <c r="AV77" s="97"/>
      <c r="AW77" s="97"/>
      <c r="AX77" s="97"/>
      <c r="AY77" s="97"/>
      <c r="AZ77" s="97"/>
      <c r="BA77" s="97"/>
      <c r="BB77" s="97"/>
      <c r="BC77" s="97"/>
      <c r="BD77" s="97"/>
      <c r="BE77" s="97"/>
      <c r="BF77" s="97"/>
      <c r="BG77" s="97"/>
      <c r="BH77" s="97"/>
      <c r="BI77" s="97"/>
      <c r="BJ77" s="97"/>
      <c r="BK77" s="97"/>
      <c r="BL77" s="97"/>
      <c r="BM77" s="97"/>
      <c r="BN77" s="97"/>
      <c r="BO77" s="97"/>
      <c r="BP77" s="97"/>
      <c r="BQ77" s="97"/>
      <c r="BR77" s="97"/>
      <c r="BS77" s="97"/>
      <c r="BT77" s="97"/>
      <c r="BU77" s="97"/>
      <c r="BV77" s="97"/>
      <c r="BW77" s="97"/>
      <c r="BX77" s="97"/>
      <c r="BY77" s="97"/>
      <c r="BZ77" s="97"/>
      <c r="CA77" s="97"/>
      <c r="CB77" s="97"/>
      <c r="CC77" s="97"/>
      <c r="CD77" s="97"/>
      <c r="CE77" s="97"/>
      <c r="CF77" s="97"/>
      <c r="CG77" s="97"/>
      <c r="CH77" s="97"/>
      <c r="CI77" s="97"/>
      <c r="CJ77" s="97"/>
      <c r="CK77" s="97"/>
      <c r="CL77" s="97"/>
      <c r="CM77" s="97"/>
      <c r="CN77" s="97"/>
      <c r="CO77" s="97"/>
      <c r="CP77" s="97"/>
      <c r="CQ77" s="97"/>
      <c r="CR77" s="97"/>
      <c r="CS77" s="97"/>
      <c r="CT77" s="97"/>
      <c r="CU77" s="97"/>
      <c r="CV77" s="97"/>
      <c r="CW77" s="97"/>
      <c r="CX77" s="97"/>
      <c r="CY77" s="97"/>
      <c r="CZ77" s="97"/>
      <c r="DA77" s="97"/>
      <c r="DB77" s="97"/>
      <c r="DC77" s="97"/>
      <c r="DD77" s="97"/>
      <c r="DE77" s="97"/>
      <c r="DF77" s="97"/>
      <c r="DG77" s="97"/>
      <c r="DH77" s="97"/>
      <c r="DI77" s="97"/>
      <c r="DJ77" s="97"/>
      <c r="DK77" s="97"/>
      <c r="DL77" s="97"/>
      <c r="DM77" s="97"/>
      <c r="DN77" s="97"/>
      <c r="DO77" s="97"/>
      <c r="DP77" s="97"/>
      <c r="DQ77" s="97"/>
      <c r="DR77" s="97"/>
      <c r="DS77" s="97"/>
      <c r="DT77" s="97"/>
      <c r="DU77" s="97"/>
      <c r="DV77" s="97"/>
      <c r="DW77" s="97"/>
      <c r="DX77" s="97"/>
      <c r="DY77" s="97"/>
      <c r="DZ77" s="97"/>
      <c r="EA77" s="97"/>
      <c r="EB77" s="97"/>
      <c r="EC77" s="97"/>
      <c r="ED77" s="97"/>
      <c r="EE77" s="97"/>
      <c r="EF77" s="97"/>
      <c r="EG77" s="97"/>
      <c r="EH77" s="97"/>
      <c r="EI77" s="97"/>
      <c r="EJ77" s="97"/>
      <c r="EK77" s="97"/>
      <c r="EL77" s="97"/>
      <c r="EM77" s="97"/>
      <c r="EN77" s="97"/>
      <c r="EO77" s="97"/>
      <c r="EP77" s="97"/>
      <c r="EQ77" s="97"/>
      <c r="ER77" s="97"/>
      <c r="ES77" s="97"/>
      <c r="ET77" s="97"/>
      <c r="EU77" s="97"/>
      <c r="EV77" s="97"/>
      <c r="EW77" s="97"/>
      <c r="EX77" s="97"/>
      <c r="EY77" s="97"/>
      <c r="EZ77" s="97"/>
      <c r="FA77" s="97"/>
      <c r="FB77" s="97"/>
      <c r="FC77" s="97"/>
      <c r="FD77" s="97"/>
      <c r="FE77" s="97"/>
      <c r="FF77" s="97"/>
      <c r="FG77" s="97"/>
      <c r="FH77" s="97"/>
      <c r="FI77" s="97"/>
      <c r="FJ77" s="97"/>
      <c r="FK77" s="97"/>
      <c r="FL77" s="97"/>
      <c r="FM77" s="97"/>
      <c r="FN77" s="97"/>
      <c r="FO77" s="97"/>
      <c r="FP77" s="97"/>
      <c r="FQ77" s="97"/>
      <c r="FR77" s="97"/>
      <c r="FS77" s="97"/>
      <c r="FT77" s="97"/>
      <c r="FU77" s="97"/>
      <c r="FV77" s="97"/>
      <c r="FW77" s="98"/>
      <c r="FX77" s="98"/>
      <c r="FY77" s="98"/>
      <c r="FZ77" s="98"/>
      <c r="GA77" s="98"/>
      <c r="GB77" s="98"/>
      <c r="GC77" s="98"/>
      <c r="GD77" s="98"/>
      <c r="GE77" s="98"/>
      <c r="GF77" s="98"/>
      <c r="GG77" s="98"/>
      <c r="GH77" s="98"/>
      <c r="GI77" s="98"/>
      <c r="GJ77" s="98"/>
      <c r="GK77" s="98"/>
      <c r="GL77" s="98"/>
      <c r="GM77" s="98"/>
      <c r="GN77" s="98"/>
      <c r="GO77" s="98"/>
      <c r="GP77" s="98"/>
      <c r="GQ77" s="98"/>
      <c r="GR77" s="98"/>
      <c r="GS77" s="98"/>
      <c r="GT77" s="98"/>
      <c r="GU77" s="98"/>
      <c r="GV77" s="98"/>
      <c r="GW77" s="98"/>
      <c r="GX77" s="98"/>
      <c r="GY77" s="98"/>
      <c r="GZ77" s="98"/>
      <c r="HA77" s="98"/>
      <c r="HB77" s="98"/>
      <c r="HC77" s="98"/>
      <c r="HD77" s="98"/>
      <c r="HE77" s="98"/>
      <c r="HF77" s="98"/>
      <c r="HG77" s="98"/>
      <c r="HH77" s="98"/>
      <c r="HI77" s="98"/>
      <c r="HJ77" s="98"/>
      <c r="HK77" s="98"/>
      <c r="HL77" s="98"/>
      <c r="HM77" s="98"/>
      <c r="HN77" s="98"/>
      <c r="HO77" s="98"/>
      <c r="HP77" s="98"/>
      <c r="HQ77" s="98"/>
      <c r="HR77" s="98"/>
      <c r="HS77" s="98"/>
      <c r="HT77" s="98"/>
      <c r="HU77" s="98"/>
      <c r="HV77" s="98"/>
      <c r="HW77" s="98"/>
      <c r="HX77" s="98"/>
      <c r="HY77" s="98"/>
      <c r="HZ77" s="98"/>
      <c r="IA77" s="98"/>
      <c r="IB77" s="98"/>
      <c r="IC77" s="98"/>
      <c r="ID77" s="98"/>
      <c r="IE77" s="98"/>
      <c r="IF77" s="98"/>
      <c r="IG77" s="98"/>
      <c r="IH77" s="98"/>
      <c r="II77" s="98"/>
      <c r="IJ77" s="98"/>
      <c r="IK77" s="98"/>
      <c r="IL77" s="98"/>
      <c r="IM77" s="98"/>
      <c r="IN77" s="98"/>
      <c r="IO77" s="98"/>
      <c r="IP77" s="98"/>
      <c r="IQ77" s="98"/>
      <c r="IR77" s="98"/>
      <c r="IS77" s="98"/>
      <c r="IT77" s="98"/>
      <c r="IU77" s="98"/>
      <c r="IV77" s="98"/>
    </row>
    <row r="78" spans="2:256" s="5" customFormat="1" ht="17.25" customHeight="1" x14ac:dyDescent="0.25">
      <c r="B78" s="134">
        <v>56</v>
      </c>
      <c r="C78" s="65"/>
      <c r="D78" s="104"/>
      <c r="E78" s="65"/>
      <c r="F78" s="174"/>
      <c r="G78" s="709"/>
      <c r="H78" s="116"/>
      <c r="I78" s="116"/>
      <c r="J78" s="709"/>
      <c r="K78" s="46"/>
      <c r="L78" s="38" t="str">
        <f t="shared" si="8"/>
        <v/>
      </c>
      <c r="M78" s="38" t="str">
        <f t="shared" si="9"/>
        <v/>
      </c>
      <c r="N78" s="516" t="str">
        <f t="shared" si="10"/>
        <v/>
      </c>
      <c r="O78" s="514" t="str">
        <f t="shared" si="0"/>
        <v/>
      </c>
      <c r="P78" s="40" t="str">
        <f t="shared" si="11"/>
        <v/>
      </c>
      <c r="Q78" s="74" t="str">
        <f t="shared" si="1"/>
        <v/>
      </c>
      <c r="R78" s="45" t="str">
        <f t="shared" si="2"/>
        <v/>
      </c>
      <c r="S78" s="40" t="str">
        <f t="shared" si="12"/>
        <v/>
      </c>
      <c r="T78" s="74" t="str">
        <f t="shared" si="3"/>
        <v/>
      </c>
      <c r="U78" s="45" t="str">
        <f t="shared" si="4"/>
        <v/>
      </c>
      <c r="V78" s="40" t="str">
        <f t="shared" si="13"/>
        <v/>
      </c>
      <c r="W78" s="133" t="str">
        <f t="shared" si="5"/>
        <v/>
      </c>
      <c r="X78" s="44" t="str">
        <f t="shared" si="14"/>
        <v/>
      </c>
      <c r="Y78" s="44" t="str">
        <f t="shared" si="15"/>
        <v/>
      </c>
      <c r="Z78" s="44" t="str">
        <f t="shared" si="16"/>
        <v/>
      </c>
      <c r="AA78" s="78" t="str">
        <f t="shared" si="17"/>
        <v/>
      </c>
      <c r="AB78" s="7" t="str">
        <f t="shared" si="6"/>
        <v>Empty</v>
      </c>
      <c r="AC78" s="7" t="str">
        <f t="shared" si="7"/>
        <v>empty</v>
      </c>
      <c r="AG78" s="7"/>
      <c r="AH78" s="97"/>
      <c r="AI78" s="97"/>
      <c r="AJ78" s="97"/>
      <c r="AK78" s="97"/>
      <c r="AL78" s="97"/>
      <c r="AM78" s="97"/>
      <c r="AN78" s="97"/>
      <c r="AO78" s="97"/>
      <c r="AP78" s="97"/>
      <c r="AQ78" s="97"/>
      <c r="AR78" s="97"/>
      <c r="AS78" s="97"/>
      <c r="AT78" s="97"/>
      <c r="AU78" s="97"/>
      <c r="AV78" s="97"/>
      <c r="AW78" s="97"/>
      <c r="AX78" s="97"/>
      <c r="AY78" s="97"/>
      <c r="AZ78" s="97"/>
      <c r="BA78" s="97"/>
      <c r="BB78" s="97"/>
      <c r="BC78" s="97"/>
      <c r="BD78" s="97"/>
      <c r="BE78" s="97"/>
      <c r="BF78" s="97"/>
      <c r="BG78" s="97"/>
      <c r="BH78" s="97"/>
      <c r="BI78" s="97"/>
      <c r="BJ78" s="97"/>
      <c r="BK78" s="97"/>
      <c r="BL78" s="97"/>
      <c r="BM78" s="97"/>
      <c r="BN78" s="97"/>
      <c r="BO78" s="97"/>
      <c r="BP78" s="97"/>
      <c r="BQ78" s="97"/>
      <c r="BR78" s="97"/>
      <c r="BS78" s="97"/>
      <c r="BT78" s="97"/>
      <c r="BU78" s="97"/>
      <c r="BV78" s="97"/>
      <c r="BW78" s="97"/>
      <c r="BX78" s="97"/>
      <c r="BY78" s="97"/>
      <c r="BZ78" s="97"/>
      <c r="CA78" s="97"/>
      <c r="CB78" s="97"/>
      <c r="CC78" s="97"/>
      <c r="CD78" s="97"/>
      <c r="CE78" s="97"/>
      <c r="CF78" s="97"/>
      <c r="CG78" s="97"/>
      <c r="CH78" s="97"/>
      <c r="CI78" s="97"/>
      <c r="CJ78" s="97"/>
      <c r="CK78" s="97"/>
      <c r="CL78" s="97"/>
      <c r="CM78" s="97"/>
      <c r="CN78" s="97"/>
      <c r="CO78" s="97"/>
      <c r="CP78" s="97"/>
      <c r="CQ78" s="97"/>
      <c r="CR78" s="97"/>
      <c r="CS78" s="97"/>
      <c r="CT78" s="97"/>
      <c r="CU78" s="97"/>
      <c r="CV78" s="97"/>
      <c r="CW78" s="97"/>
      <c r="CX78" s="97"/>
      <c r="CY78" s="97"/>
      <c r="CZ78" s="97"/>
      <c r="DA78" s="97"/>
      <c r="DB78" s="97"/>
      <c r="DC78" s="97"/>
      <c r="DD78" s="97"/>
      <c r="DE78" s="97"/>
      <c r="DF78" s="97"/>
      <c r="DG78" s="97"/>
      <c r="DH78" s="97"/>
      <c r="DI78" s="97"/>
      <c r="DJ78" s="97"/>
      <c r="DK78" s="97"/>
      <c r="DL78" s="97"/>
      <c r="DM78" s="97"/>
      <c r="DN78" s="97"/>
      <c r="DO78" s="97"/>
      <c r="DP78" s="97"/>
      <c r="DQ78" s="97"/>
      <c r="DR78" s="97"/>
      <c r="DS78" s="97"/>
      <c r="DT78" s="97"/>
      <c r="DU78" s="97"/>
      <c r="DV78" s="97"/>
      <c r="DW78" s="97"/>
      <c r="DX78" s="97"/>
      <c r="DY78" s="97"/>
      <c r="DZ78" s="97"/>
      <c r="EA78" s="97"/>
      <c r="EB78" s="97"/>
      <c r="EC78" s="97"/>
      <c r="ED78" s="97"/>
      <c r="EE78" s="97"/>
      <c r="EF78" s="97"/>
      <c r="EG78" s="97"/>
      <c r="EH78" s="97"/>
      <c r="EI78" s="97"/>
      <c r="EJ78" s="97"/>
      <c r="EK78" s="97"/>
      <c r="EL78" s="97"/>
      <c r="EM78" s="97"/>
      <c r="EN78" s="97"/>
      <c r="EO78" s="97"/>
      <c r="EP78" s="97"/>
      <c r="EQ78" s="97"/>
      <c r="ER78" s="97"/>
      <c r="ES78" s="97"/>
      <c r="ET78" s="97"/>
      <c r="EU78" s="97"/>
      <c r="EV78" s="97"/>
      <c r="EW78" s="97"/>
      <c r="EX78" s="97"/>
      <c r="EY78" s="97"/>
      <c r="EZ78" s="97"/>
      <c r="FA78" s="97"/>
      <c r="FB78" s="97"/>
      <c r="FC78" s="97"/>
      <c r="FD78" s="97"/>
      <c r="FE78" s="97"/>
      <c r="FF78" s="97"/>
      <c r="FG78" s="97"/>
      <c r="FH78" s="97"/>
      <c r="FI78" s="97"/>
      <c r="FJ78" s="97"/>
      <c r="FK78" s="97"/>
      <c r="FL78" s="97"/>
      <c r="FM78" s="97"/>
      <c r="FN78" s="97"/>
      <c r="FO78" s="97"/>
      <c r="FP78" s="97"/>
      <c r="FQ78" s="97"/>
      <c r="FR78" s="97"/>
      <c r="FS78" s="97"/>
      <c r="FT78" s="97"/>
      <c r="FU78" s="97"/>
      <c r="FV78" s="97"/>
      <c r="FW78" s="98"/>
      <c r="FX78" s="98"/>
      <c r="FY78" s="98"/>
      <c r="FZ78" s="98"/>
      <c r="GA78" s="98"/>
      <c r="GB78" s="98"/>
      <c r="GC78" s="98"/>
      <c r="GD78" s="98"/>
      <c r="GE78" s="98"/>
      <c r="GF78" s="98"/>
      <c r="GG78" s="98"/>
      <c r="GH78" s="98"/>
      <c r="GI78" s="98"/>
      <c r="GJ78" s="98"/>
      <c r="GK78" s="98"/>
      <c r="GL78" s="98"/>
      <c r="GM78" s="98"/>
      <c r="GN78" s="98"/>
      <c r="GO78" s="98"/>
      <c r="GP78" s="98"/>
      <c r="GQ78" s="98"/>
      <c r="GR78" s="98"/>
      <c r="GS78" s="98"/>
      <c r="GT78" s="98"/>
      <c r="GU78" s="98"/>
      <c r="GV78" s="98"/>
      <c r="GW78" s="98"/>
      <c r="GX78" s="98"/>
      <c r="GY78" s="98"/>
      <c r="GZ78" s="98"/>
      <c r="HA78" s="98"/>
      <c r="HB78" s="98"/>
      <c r="HC78" s="98"/>
      <c r="HD78" s="98"/>
      <c r="HE78" s="98"/>
      <c r="HF78" s="98"/>
      <c r="HG78" s="98"/>
      <c r="HH78" s="98"/>
      <c r="HI78" s="98"/>
      <c r="HJ78" s="98"/>
      <c r="HK78" s="98"/>
      <c r="HL78" s="98"/>
      <c r="HM78" s="98"/>
      <c r="HN78" s="98"/>
      <c r="HO78" s="98"/>
      <c r="HP78" s="98"/>
      <c r="HQ78" s="98"/>
      <c r="HR78" s="98"/>
      <c r="HS78" s="98"/>
      <c r="HT78" s="98"/>
      <c r="HU78" s="98"/>
      <c r="HV78" s="98"/>
      <c r="HW78" s="98"/>
      <c r="HX78" s="98"/>
      <c r="HY78" s="98"/>
      <c r="HZ78" s="98"/>
      <c r="IA78" s="98"/>
      <c r="IB78" s="98"/>
      <c r="IC78" s="98"/>
      <c r="ID78" s="98"/>
      <c r="IE78" s="98"/>
      <c r="IF78" s="98"/>
      <c r="IG78" s="98"/>
      <c r="IH78" s="98"/>
      <c r="II78" s="98"/>
      <c r="IJ78" s="98"/>
      <c r="IK78" s="98"/>
      <c r="IL78" s="98"/>
      <c r="IM78" s="98"/>
      <c r="IN78" s="98"/>
      <c r="IO78" s="98"/>
      <c r="IP78" s="98"/>
      <c r="IQ78" s="98"/>
      <c r="IR78" s="98"/>
      <c r="IS78" s="98"/>
      <c r="IT78" s="98"/>
      <c r="IU78" s="98"/>
      <c r="IV78" s="98"/>
    </row>
    <row r="79" spans="2:256" s="5" customFormat="1" ht="17.25" customHeight="1" x14ac:dyDescent="0.25">
      <c r="B79" s="134">
        <v>57</v>
      </c>
      <c r="C79" s="65"/>
      <c r="D79" s="104"/>
      <c r="E79" s="65"/>
      <c r="F79" s="174"/>
      <c r="G79" s="709"/>
      <c r="H79" s="116"/>
      <c r="I79" s="116"/>
      <c r="J79" s="709"/>
      <c r="K79" s="46"/>
      <c r="L79" s="38" t="str">
        <f t="shared" si="8"/>
        <v/>
      </c>
      <c r="M79" s="38" t="str">
        <f t="shared" si="9"/>
        <v/>
      </c>
      <c r="N79" s="516" t="str">
        <f t="shared" si="10"/>
        <v/>
      </c>
      <c r="O79" s="514" t="str">
        <f t="shared" si="0"/>
        <v/>
      </c>
      <c r="P79" s="40" t="str">
        <f t="shared" si="11"/>
        <v/>
      </c>
      <c r="Q79" s="74" t="str">
        <f t="shared" si="1"/>
        <v/>
      </c>
      <c r="R79" s="45" t="str">
        <f t="shared" si="2"/>
        <v/>
      </c>
      <c r="S79" s="40" t="str">
        <f t="shared" si="12"/>
        <v/>
      </c>
      <c r="T79" s="74" t="str">
        <f t="shared" si="3"/>
        <v/>
      </c>
      <c r="U79" s="45" t="str">
        <f t="shared" si="4"/>
        <v/>
      </c>
      <c r="V79" s="40" t="str">
        <f t="shared" si="13"/>
        <v/>
      </c>
      <c r="W79" s="133" t="str">
        <f t="shared" si="5"/>
        <v/>
      </c>
      <c r="X79" s="44" t="str">
        <f t="shared" si="14"/>
        <v/>
      </c>
      <c r="Y79" s="44" t="str">
        <f t="shared" si="15"/>
        <v/>
      </c>
      <c r="Z79" s="44" t="str">
        <f t="shared" si="16"/>
        <v/>
      </c>
      <c r="AA79" s="78" t="str">
        <f t="shared" si="17"/>
        <v/>
      </c>
      <c r="AB79" s="7" t="str">
        <f t="shared" si="6"/>
        <v>Empty</v>
      </c>
      <c r="AC79" s="7" t="str">
        <f t="shared" si="7"/>
        <v>empty</v>
      </c>
      <c r="AG79" s="7"/>
      <c r="AH79" s="97"/>
      <c r="AI79" s="97"/>
      <c r="AJ79" s="97"/>
      <c r="AK79" s="97"/>
      <c r="AL79" s="97"/>
      <c r="AM79" s="97"/>
      <c r="AN79" s="97"/>
      <c r="AO79" s="97"/>
      <c r="AP79" s="97"/>
      <c r="AQ79" s="97"/>
      <c r="AR79" s="97"/>
      <c r="AS79" s="97"/>
      <c r="AT79" s="97"/>
      <c r="AU79" s="97"/>
      <c r="AV79" s="97"/>
      <c r="AW79" s="97"/>
      <c r="AX79" s="97"/>
      <c r="AY79" s="97"/>
      <c r="AZ79" s="97"/>
      <c r="BA79" s="97"/>
      <c r="BB79" s="97"/>
      <c r="BC79" s="97"/>
      <c r="BD79" s="97"/>
      <c r="BE79" s="97"/>
      <c r="BF79" s="97"/>
      <c r="BG79" s="97"/>
      <c r="BH79" s="97"/>
      <c r="BI79" s="97"/>
      <c r="BJ79" s="97"/>
      <c r="BK79" s="97"/>
      <c r="BL79" s="97"/>
      <c r="BM79" s="97"/>
      <c r="BN79" s="97"/>
      <c r="BO79" s="97"/>
      <c r="BP79" s="97"/>
      <c r="BQ79" s="97"/>
      <c r="BR79" s="97"/>
      <c r="BS79" s="97"/>
      <c r="BT79" s="97"/>
      <c r="BU79" s="97"/>
      <c r="BV79" s="97"/>
      <c r="BW79" s="97"/>
      <c r="BX79" s="97"/>
      <c r="BY79" s="97"/>
      <c r="BZ79" s="97"/>
      <c r="CA79" s="97"/>
      <c r="CB79" s="97"/>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7"/>
      <c r="DB79" s="97"/>
      <c r="DC79" s="97"/>
      <c r="DD79" s="97"/>
      <c r="DE79" s="97"/>
      <c r="DF79" s="97"/>
      <c r="DG79" s="97"/>
      <c r="DH79" s="97"/>
      <c r="DI79" s="97"/>
      <c r="DJ79" s="97"/>
      <c r="DK79" s="97"/>
      <c r="DL79" s="97"/>
      <c r="DM79" s="97"/>
      <c r="DN79" s="97"/>
      <c r="DO79" s="97"/>
      <c r="DP79" s="97"/>
      <c r="DQ79" s="97"/>
      <c r="DR79" s="97"/>
      <c r="DS79" s="97"/>
      <c r="DT79" s="97"/>
      <c r="DU79" s="97"/>
      <c r="DV79" s="97"/>
      <c r="DW79" s="97"/>
      <c r="DX79" s="97"/>
      <c r="DY79" s="97"/>
      <c r="DZ79" s="97"/>
      <c r="EA79" s="97"/>
      <c r="EB79" s="97"/>
      <c r="EC79" s="97"/>
      <c r="ED79" s="97"/>
      <c r="EE79" s="97"/>
      <c r="EF79" s="97"/>
      <c r="EG79" s="97"/>
      <c r="EH79" s="97"/>
      <c r="EI79" s="97"/>
      <c r="EJ79" s="97"/>
      <c r="EK79" s="97"/>
      <c r="EL79" s="97"/>
      <c r="EM79" s="97"/>
      <c r="EN79" s="97"/>
      <c r="EO79" s="97"/>
      <c r="EP79" s="97"/>
      <c r="EQ79" s="97"/>
      <c r="ER79" s="97"/>
      <c r="ES79" s="97"/>
      <c r="ET79" s="97"/>
      <c r="EU79" s="97"/>
      <c r="EV79" s="97"/>
      <c r="EW79" s="97"/>
      <c r="EX79" s="97"/>
      <c r="EY79" s="97"/>
      <c r="EZ79" s="97"/>
      <c r="FA79" s="97"/>
      <c r="FB79" s="97"/>
      <c r="FC79" s="97"/>
      <c r="FD79" s="97"/>
      <c r="FE79" s="97"/>
      <c r="FF79" s="97"/>
      <c r="FG79" s="97"/>
      <c r="FH79" s="97"/>
      <c r="FI79" s="97"/>
      <c r="FJ79" s="97"/>
      <c r="FK79" s="97"/>
      <c r="FL79" s="97"/>
      <c r="FM79" s="97"/>
      <c r="FN79" s="97"/>
      <c r="FO79" s="97"/>
      <c r="FP79" s="97"/>
      <c r="FQ79" s="97"/>
      <c r="FR79" s="97"/>
      <c r="FS79" s="97"/>
      <c r="FT79" s="97"/>
      <c r="FU79" s="97"/>
      <c r="FV79" s="97"/>
      <c r="FW79" s="98"/>
      <c r="FX79" s="98"/>
      <c r="FY79" s="98"/>
      <c r="FZ79" s="98"/>
      <c r="GA79" s="98"/>
      <c r="GB79" s="98"/>
      <c r="GC79" s="98"/>
      <c r="GD79" s="98"/>
      <c r="GE79" s="98"/>
      <c r="GF79" s="98"/>
      <c r="GG79" s="98"/>
      <c r="GH79" s="98"/>
      <c r="GI79" s="98"/>
      <c r="GJ79" s="98"/>
      <c r="GK79" s="98"/>
      <c r="GL79" s="98"/>
      <c r="GM79" s="98"/>
      <c r="GN79" s="98"/>
      <c r="GO79" s="98"/>
      <c r="GP79" s="98"/>
      <c r="GQ79" s="98"/>
      <c r="GR79" s="98"/>
      <c r="GS79" s="98"/>
      <c r="GT79" s="98"/>
      <c r="GU79" s="98"/>
      <c r="GV79" s="98"/>
      <c r="GW79" s="98"/>
      <c r="GX79" s="98"/>
      <c r="GY79" s="98"/>
      <c r="GZ79" s="98"/>
      <c r="HA79" s="98"/>
      <c r="HB79" s="98"/>
      <c r="HC79" s="98"/>
      <c r="HD79" s="98"/>
      <c r="HE79" s="98"/>
      <c r="HF79" s="98"/>
      <c r="HG79" s="98"/>
      <c r="HH79" s="98"/>
      <c r="HI79" s="98"/>
      <c r="HJ79" s="98"/>
      <c r="HK79" s="98"/>
      <c r="HL79" s="98"/>
      <c r="HM79" s="98"/>
      <c r="HN79" s="98"/>
      <c r="HO79" s="98"/>
      <c r="HP79" s="98"/>
      <c r="HQ79" s="98"/>
      <c r="HR79" s="98"/>
      <c r="HS79" s="98"/>
      <c r="HT79" s="98"/>
      <c r="HU79" s="98"/>
      <c r="HV79" s="98"/>
      <c r="HW79" s="98"/>
      <c r="HX79" s="98"/>
      <c r="HY79" s="98"/>
      <c r="HZ79" s="98"/>
      <c r="IA79" s="98"/>
      <c r="IB79" s="98"/>
      <c r="IC79" s="98"/>
      <c r="ID79" s="98"/>
      <c r="IE79" s="98"/>
      <c r="IF79" s="98"/>
      <c r="IG79" s="98"/>
      <c r="IH79" s="98"/>
      <c r="II79" s="98"/>
      <c r="IJ79" s="98"/>
      <c r="IK79" s="98"/>
      <c r="IL79" s="98"/>
      <c r="IM79" s="98"/>
      <c r="IN79" s="98"/>
      <c r="IO79" s="98"/>
      <c r="IP79" s="98"/>
      <c r="IQ79" s="98"/>
      <c r="IR79" s="98"/>
      <c r="IS79" s="98"/>
      <c r="IT79" s="98"/>
      <c r="IU79" s="98"/>
      <c r="IV79" s="98"/>
    </row>
    <row r="80" spans="2:256" s="5" customFormat="1" ht="17.25" customHeight="1" x14ac:dyDescent="0.25">
      <c r="B80" s="134">
        <v>58</v>
      </c>
      <c r="C80" s="65"/>
      <c r="D80" s="104"/>
      <c r="E80" s="65"/>
      <c r="F80" s="174"/>
      <c r="G80" s="709"/>
      <c r="H80" s="116"/>
      <c r="I80" s="116"/>
      <c r="J80" s="709"/>
      <c r="K80" s="46"/>
      <c r="L80" s="38" t="str">
        <f t="shared" si="8"/>
        <v/>
      </c>
      <c r="M80" s="38" t="str">
        <f t="shared" si="9"/>
        <v/>
      </c>
      <c r="N80" s="516" t="str">
        <f t="shared" si="10"/>
        <v/>
      </c>
      <c r="O80" s="514" t="str">
        <f t="shared" si="0"/>
        <v/>
      </c>
      <c r="P80" s="40" t="str">
        <f t="shared" si="11"/>
        <v/>
      </c>
      <c r="Q80" s="74" t="str">
        <f t="shared" si="1"/>
        <v/>
      </c>
      <c r="R80" s="45" t="str">
        <f t="shared" si="2"/>
        <v/>
      </c>
      <c r="S80" s="40" t="str">
        <f t="shared" si="12"/>
        <v/>
      </c>
      <c r="T80" s="74" t="str">
        <f t="shared" si="3"/>
        <v/>
      </c>
      <c r="U80" s="45" t="str">
        <f t="shared" si="4"/>
        <v/>
      </c>
      <c r="V80" s="40" t="str">
        <f t="shared" si="13"/>
        <v/>
      </c>
      <c r="W80" s="133" t="str">
        <f t="shared" si="5"/>
        <v/>
      </c>
      <c r="X80" s="44" t="str">
        <f t="shared" si="14"/>
        <v/>
      </c>
      <c r="Y80" s="44" t="str">
        <f t="shared" si="15"/>
        <v/>
      </c>
      <c r="Z80" s="44" t="str">
        <f t="shared" si="16"/>
        <v/>
      </c>
      <c r="AA80" s="78" t="str">
        <f t="shared" si="17"/>
        <v/>
      </c>
      <c r="AB80" s="7" t="str">
        <f t="shared" si="6"/>
        <v>Empty</v>
      </c>
      <c r="AC80" s="7" t="str">
        <f t="shared" si="7"/>
        <v>empty</v>
      </c>
      <c r="AG80" s="7"/>
      <c r="AH80" s="97"/>
      <c r="AI80" s="97"/>
      <c r="AJ80" s="97"/>
      <c r="AK80" s="97"/>
      <c r="AL80" s="97"/>
      <c r="AM80" s="97"/>
      <c r="AN80" s="97"/>
      <c r="AO80" s="97"/>
      <c r="AP80" s="97"/>
      <c r="AQ80" s="97"/>
      <c r="AR80" s="97"/>
      <c r="AS80" s="97"/>
      <c r="AT80" s="97"/>
      <c r="AU80" s="97"/>
      <c r="AV80" s="97"/>
      <c r="AW80" s="97"/>
      <c r="AX80" s="97"/>
      <c r="AY80" s="97"/>
      <c r="AZ80" s="97"/>
      <c r="BA80" s="97"/>
      <c r="BB80" s="97"/>
      <c r="BC80" s="97"/>
      <c r="BD80" s="97"/>
      <c r="BE80" s="97"/>
      <c r="BF80" s="97"/>
      <c r="BG80" s="97"/>
      <c r="BH80" s="97"/>
      <c r="BI80" s="97"/>
      <c r="BJ80" s="97"/>
      <c r="BK80" s="97"/>
      <c r="BL80" s="97"/>
      <c r="BM80" s="97"/>
      <c r="BN80" s="97"/>
      <c r="BO80" s="97"/>
      <c r="BP80" s="97"/>
      <c r="BQ80" s="97"/>
      <c r="BR80" s="97"/>
      <c r="BS80" s="97"/>
      <c r="BT80" s="97"/>
      <c r="BU80" s="97"/>
      <c r="BV80" s="97"/>
      <c r="BW80" s="97"/>
      <c r="BX80" s="97"/>
      <c r="BY80" s="97"/>
      <c r="BZ80" s="97"/>
      <c r="CA80" s="97"/>
      <c r="CB80" s="97"/>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7"/>
      <c r="DB80" s="97"/>
      <c r="DC80" s="97"/>
      <c r="DD80" s="97"/>
      <c r="DE80" s="97"/>
      <c r="DF80" s="97"/>
      <c r="DG80" s="97"/>
      <c r="DH80" s="97"/>
      <c r="DI80" s="97"/>
      <c r="DJ80" s="97"/>
      <c r="DK80" s="97"/>
      <c r="DL80" s="97"/>
      <c r="DM80" s="97"/>
      <c r="DN80" s="97"/>
      <c r="DO80" s="97"/>
      <c r="DP80" s="97"/>
      <c r="DQ80" s="97"/>
      <c r="DR80" s="97"/>
      <c r="DS80" s="97"/>
      <c r="DT80" s="97"/>
      <c r="DU80" s="97"/>
      <c r="DV80" s="97"/>
      <c r="DW80" s="97"/>
      <c r="DX80" s="97"/>
      <c r="DY80" s="97"/>
      <c r="DZ80" s="97"/>
      <c r="EA80" s="97"/>
      <c r="EB80" s="97"/>
      <c r="EC80" s="97"/>
      <c r="ED80" s="97"/>
      <c r="EE80" s="97"/>
      <c r="EF80" s="97"/>
      <c r="EG80" s="97"/>
      <c r="EH80" s="97"/>
      <c r="EI80" s="97"/>
      <c r="EJ80" s="97"/>
      <c r="EK80" s="97"/>
      <c r="EL80" s="97"/>
      <c r="EM80" s="97"/>
      <c r="EN80" s="97"/>
      <c r="EO80" s="97"/>
      <c r="EP80" s="97"/>
      <c r="EQ80" s="97"/>
      <c r="ER80" s="97"/>
      <c r="ES80" s="97"/>
      <c r="ET80" s="97"/>
      <c r="EU80" s="97"/>
      <c r="EV80" s="97"/>
      <c r="EW80" s="97"/>
      <c r="EX80" s="97"/>
      <c r="EY80" s="97"/>
      <c r="EZ80" s="97"/>
      <c r="FA80" s="97"/>
      <c r="FB80" s="97"/>
      <c r="FC80" s="97"/>
      <c r="FD80" s="97"/>
      <c r="FE80" s="97"/>
      <c r="FF80" s="97"/>
      <c r="FG80" s="97"/>
      <c r="FH80" s="97"/>
      <c r="FI80" s="97"/>
      <c r="FJ80" s="97"/>
      <c r="FK80" s="97"/>
      <c r="FL80" s="97"/>
      <c r="FM80" s="97"/>
      <c r="FN80" s="97"/>
      <c r="FO80" s="97"/>
      <c r="FP80" s="97"/>
      <c r="FQ80" s="97"/>
      <c r="FR80" s="97"/>
      <c r="FS80" s="97"/>
      <c r="FT80" s="97"/>
      <c r="FU80" s="97"/>
      <c r="FV80" s="97"/>
      <c r="FW80" s="98"/>
      <c r="FX80" s="98"/>
      <c r="FY80" s="98"/>
      <c r="FZ80" s="98"/>
      <c r="GA80" s="98"/>
      <c r="GB80" s="98"/>
      <c r="GC80" s="98"/>
      <c r="GD80" s="98"/>
      <c r="GE80" s="98"/>
      <c r="GF80" s="98"/>
      <c r="GG80" s="98"/>
      <c r="GH80" s="98"/>
      <c r="GI80" s="98"/>
      <c r="GJ80" s="98"/>
      <c r="GK80" s="98"/>
      <c r="GL80" s="98"/>
      <c r="GM80" s="98"/>
      <c r="GN80" s="98"/>
      <c r="GO80" s="98"/>
      <c r="GP80" s="98"/>
      <c r="GQ80" s="98"/>
      <c r="GR80" s="98"/>
      <c r="GS80" s="98"/>
      <c r="GT80" s="98"/>
      <c r="GU80" s="98"/>
      <c r="GV80" s="98"/>
      <c r="GW80" s="98"/>
      <c r="GX80" s="98"/>
      <c r="GY80" s="98"/>
      <c r="GZ80" s="98"/>
      <c r="HA80" s="98"/>
      <c r="HB80" s="98"/>
      <c r="HC80" s="98"/>
      <c r="HD80" s="98"/>
      <c r="HE80" s="98"/>
      <c r="HF80" s="98"/>
      <c r="HG80" s="98"/>
      <c r="HH80" s="98"/>
      <c r="HI80" s="98"/>
      <c r="HJ80" s="98"/>
      <c r="HK80" s="98"/>
      <c r="HL80" s="98"/>
      <c r="HM80" s="98"/>
      <c r="HN80" s="98"/>
      <c r="HO80" s="98"/>
      <c r="HP80" s="98"/>
      <c r="HQ80" s="98"/>
      <c r="HR80" s="98"/>
      <c r="HS80" s="98"/>
      <c r="HT80" s="98"/>
      <c r="HU80" s="98"/>
      <c r="HV80" s="98"/>
      <c r="HW80" s="98"/>
      <c r="HX80" s="98"/>
      <c r="HY80" s="98"/>
      <c r="HZ80" s="98"/>
      <c r="IA80" s="98"/>
      <c r="IB80" s="98"/>
      <c r="IC80" s="98"/>
      <c r="ID80" s="98"/>
      <c r="IE80" s="98"/>
      <c r="IF80" s="98"/>
      <c r="IG80" s="98"/>
      <c r="IH80" s="98"/>
      <c r="II80" s="98"/>
      <c r="IJ80" s="98"/>
      <c r="IK80" s="98"/>
      <c r="IL80" s="98"/>
      <c r="IM80" s="98"/>
      <c r="IN80" s="98"/>
      <c r="IO80" s="98"/>
      <c r="IP80" s="98"/>
      <c r="IQ80" s="98"/>
      <c r="IR80" s="98"/>
      <c r="IS80" s="98"/>
      <c r="IT80" s="98"/>
      <c r="IU80" s="98"/>
      <c r="IV80" s="98"/>
    </row>
    <row r="81" spans="2:256" s="5" customFormat="1" ht="17.25" customHeight="1" x14ac:dyDescent="0.25">
      <c r="B81" s="134">
        <v>59</v>
      </c>
      <c r="C81" s="65"/>
      <c r="D81" s="104"/>
      <c r="E81" s="65"/>
      <c r="F81" s="174"/>
      <c r="G81" s="709"/>
      <c r="H81" s="116"/>
      <c r="I81" s="116"/>
      <c r="J81" s="709"/>
      <c r="K81" s="46"/>
      <c r="L81" s="38" t="str">
        <f t="shared" si="8"/>
        <v/>
      </c>
      <c r="M81" s="38" t="str">
        <f t="shared" si="9"/>
        <v/>
      </c>
      <c r="N81" s="516" t="str">
        <f t="shared" si="10"/>
        <v/>
      </c>
      <c r="O81" s="514" t="str">
        <f t="shared" si="0"/>
        <v/>
      </c>
      <c r="P81" s="40" t="str">
        <f t="shared" si="11"/>
        <v/>
      </c>
      <c r="Q81" s="74" t="str">
        <f t="shared" si="1"/>
        <v/>
      </c>
      <c r="R81" s="45" t="str">
        <f t="shared" si="2"/>
        <v/>
      </c>
      <c r="S81" s="40" t="str">
        <f t="shared" si="12"/>
        <v/>
      </c>
      <c r="T81" s="74" t="str">
        <f t="shared" si="3"/>
        <v/>
      </c>
      <c r="U81" s="45" t="str">
        <f t="shared" si="4"/>
        <v/>
      </c>
      <c r="V81" s="40" t="str">
        <f t="shared" si="13"/>
        <v/>
      </c>
      <c r="W81" s="133" t="str">
        <f t="shared" si="5"/>
        <v/>
      </c>
      <c r="X81" s="44" t="str">
        <f t="shared" si="14"/>
        <v/>
      </c>
      <c r="Y81" s="44" t="str">
        <f t="shared" si="15"/>
        <v/>
      </c>
      <c r="Z81" s="44" t="str">
        <f t="shared" si="16"/>
        <v/>
      </c>
      <c r="AA81" s="78" t="str">
        <f t="shared" si="17"/>
        <v/>
      </c>
      <c r="AB81" s="7" t="str">
        <f t="shared" si="6"/>
        <v>Empty</v>
      </c>
      <c r="AC81" s="7" t="str">
        <f t="shared" si="7"/>
        <v>empty</v>
      </c>
      <c r="AG81" s="7"/>
      <c r="AH81" s="97"/>
      <c r="AI81" s="97"/>
      <c r="AJ81" s="97"/>
      <c r="AK81" s="97"/>
      <c r="AL81" s="97"/>
      <c r="AM81" s="97"/>
      <c r="AN81" s="97"/>
      <c r="AO81" s="97"/>
      <c r="AP81" s="97"/>
      <c r="AQ81" s="97"/>
      <c r="AR81" s="97"/>
      <c r="AS81" s="97"/>
      <c r="AT81" s="97"/>
      <c r="AU81" s="97"/>
      <c r="AV81" s="97"/>
      <c r="AW81" s="97"/>
      <c r="AX81" s="97"/>
      <c r="AY81" s="97"/>
      <c r="AZ81" s="97"/>
      <c r="BA81" s="97"/>
      <c r="BB81" s="97"/>
      <c r="BC81" s="97"/>
      <c r="BD81" s="97"/>
      <c r="BE81" s="97"/>
      <c r="BF81" s="97"/>
      <c r="BG81" s="97"/>
      <c r="BH81" s="97"/>
      <c r="BI81" s="97"/>
      <c r="BJ81" s="97"/>
      <c r="BK81" s="97"/>
      <c r="BL81" s="97"/>
      <c r="BM81" s="97"/>
      <c r="BN81" s="97"/>
      <c r="BO81" s="97"/>
      <c r="BP81" s="97"/>
      <c r="BQ81" s="97"/>
      <c r="BR81" s="97"/>
      <c r="BS81" s="97"/>
      <c r="BT81" s="97"/>
      <c r="BU81" s="97"/>
      <c r="BV81" s="97"/>
      <c r="BW81" s="97"/>
      <c r="BX81" s="97"/>
      <c r="BY81" s="97"/>
      <c r="BZ81" s="97"/>
      <c r="CA81" s="97"/>
      <c r="CB81" s="97"/>
      <c r="CC81" s="97"/>
      <c r="CD81" s="97"/>
      <c r="CE81" s="97"/>
      <c r="CF81" s="97"/>
      <c r="CG81" s="97"/>
      <c r="CH81" s="97"/>
      <c r="CI81" s="97"/>
      <c r="CJ81" s="97"/>
      <c r="CK81" s="97"/>
      <c r="CL81" s="97"/>
      <c r="CM81" s="97"/>
      <c r="CN81" s="97"/>
      <c r="CO81" s="97"/>
      <c r="CP81" s="97"/>
      <c r="CQ81" s="97"/>
      <c r="CR81" s="97"/>
      <c r="CS81" s="97"/>
      <c r="CT81" s="97"/>
      <c r="CU81" s="97"/>
      <c r="CV81" s="97"/>
      <c r="CW81" s="97"/>
      <c r="CX81" s="97"/>
      <c r="CY81" s="97"/>
      <c r="CZ81" s="97"/>
      <c r="DA81" s="97"/>
      <c r="DB81" s="97"/>
      <c r="DC81" s="97"/>
      <c r="DD81" s="97"/>
      <c r="DE81" s="97"/>
      <c r="DF81" s="97"/>
      <c r="DG81" s="97"/>
      <c r="DH81" s="97"/>
      <c r="DI81" s="97"/>
      <c r="DJ81" s="97"/>
      <c r="DK81" s="97"/>
      <c r="DL81" s="97"/>
      <c r="DM81" s="97"/>
      <c r="DN81" s="97"/>
      <c r="DO81" s="97"/>
      <c r="DP81" s="97"/>
      <c r="DQ81" s="97"/>
      <c r="DR81" s="97"/>
      <c r="DS81" s="97"/>
      <c r="DT81" s="97"/>
      <c r="DU81" s="97"/>
      <c r="DV81" s="97"/>
      <c r="DW81" s="97"/>
      <c r="DX81" s="97"/>
      <c r="DY81" s="97"/>
      <c r="DZ81" s="97"/>
      <c r="EA81" s="97"/>
      <c r="EB81" s="97"/>
      <c r="EC81" s="97"/>
      <c r="ED81" s="97"/>
      <c r="EE81" s="97"/>
      <c r="EF81" s="97"/>
      <c r="EG81" s="97"/>
      <c r="EH81" s="97"/>
      <c r="EI81" s="97"/>
      <c r="EJ81" s="97"/>
      <c r="EK81" s="97"/>
      <c r="EL81" s="97"/>
      <c r="EM81" s="97"/>
      <c r="EN81" s="97"/>
      <c r="EO81" s="97"/>
      <c r="EP81" s="97"/>
      <c r="EQ81" s="97"/>
      <c r="ER81" s="97"/>
      <c r="ES81" s="97"/>
      <c r="ET81" s="97"/>
      <c r="EU81" s="97"/>
      <c r="EV81" s="97"/>
      <c r="EW81" s="97"/>
      <c r="EX81" s="97"/>
      <c r="EY81" s="97"/>
      <c r="EZ81" s="97"/>
      <c r="FA81" s="97"/>
      <c r="FB81" s="97"/>
      <c r="FC81" s="97"/>
      <c r="FD81" s="97"/>
      <c r="FE81" s="97"/>
      <c r="FF81" s="97"/>
      <c r="FG81" s="97"/>
      <c r="FH81" s="97"/>
      <c r="FI81" s="97"/>
      <c r="FJ81" s="97"/>
      <c r="FK81" s="97"/>
      <c r="FL81" s="97"/>
      <c r="FM81" s="97"/>
      <c r="FN81" s="97"/>
      <c r="FO81" s="97"/>
      <c r="FP81" s="97"/>
      <c r="FQ81" s="97"/>
      <c r="FR81" s="97"/>
      <c r="FS81" s="97"/>
      <c r="FT81" s="97"/>
      <c r="FU81" s="97"/>
      <c r="FV81" s="97"/>
      <c r="FW81" s="98"/>
      <c r="FX81" s="98"/>
      <c r="FY81" s="98"/>
      <c r="FZ81" s="98"/>
      <c r="GA81" s="98"/>
      <c r="GB81" s="98"/>
      <c r="GC81" s="98"/>
      <c r="GD81" s="98"/>
      <c r="GE81" s="98"/>
      <c r="GF81" s="98"/>
      <c r="GG81" s="98"/>
      <c r="GH81" s="98"/>
      <c r="GI81" s="98"/>
      <c r="GJ81" s="98"/>
      <c r="GK81" s="98"/>
      <c r="GL81" s="98"/>
      <c r="GM81" s="98"/>
      <c r="GN81" s="98"/>
      <c r="GO81" s="98"/>
      <c r="GP81" s="98"/>
      <c r="GQ81" s="98"/>
      <c r="GR81" s="98"/>
      <c r="GS81" s="98"/>
      <c r="GT81" s="98"/>
      <c r="GU81" s="98"/>
      <c r="GV81" s="98"/>
      <c r="GW81" s="98"/>
      <c r="GX81" s="98"/>
      <c r="GY81" s="98"/>
      <c r="GZ81" s="98"/>
      <c r="HA81" s="98"/>
      <c r="HB81" s="98"/>
      <c r="HC81" s="98"/>
      <c r="HD81" s="98"/>
      <c r="HE81" s="98"/>
      <c r="HF81" s="98"/>
      <c r="HG81" s="98"/>
      <c r="HH81" s="98"/>
      <c r="HI81" s="98"/>
      <c r="HJ81" s="98"/>
      <c r="HK81" s="98"/>
      <c r="HL81" s="98"/>
      <c r="HM81" s="98"/>
      <c r="HN81" s="98"/>
      <c r="HO81" s="98"/>
      <c r="HP81" s="98"/>
      <c r="HQ81" s="98"/>
      <c r="HR81" s="98"/>
      <c r="HS81" s="98"/>
      <c r="HT81" s="98"/>
      <c r="HU81" s="98"/>
      <c r="HV81" s="98"/>
      <c r="HW81" s="98"/>
      <c r="HX81" s="98"/>
      <c r="HY81" s="98"/>
      <c r="HZ81" s="98"/>
      <c r="IA81" s="98"/>
      <c r="IB81" s="98"/>
      <c r="IC81" s="98"/>
      <c r="ID81" s="98"/>
      <c r="IE81" s="98"/>
      <c r="IF81" s="98"/>
      <c r="IG81" s="98"/>
      <c r="IH81" s="98"/>
      <c r="II81" s="98"/>
      <c r="IJ81" s="98"/>
      <c r="IK81" s="98"/>
      <c r="IL81" s="98"/>
      <c r="IM81" s="98"/>
      <c r="IN81" s="98"/>
      <c r="IO81" s="98"/>
      <c r="IP81" s="98"/>
      <c r="IQ81" s="98"/>
      <c r="IR81" s="98"/>
      <c r="IS81" s="98"/>
      <c r="IT81" s="98"/>
      <c r="IU81" s="98"/>
      <c r="IV81" s="98"/>
    </row>
    <row r="82" spans="2:256" s="5" customFormat="1" ht="17.25" customHeight="1" x14ac:dyDescent="0.25">
      <c r="B82" s="134">
        <v>60</v>
      </c>
      <c r="C82" s="65"/>
      <c r="D82" s="104"/>
      <c r="E82" s="65"/>
      <c r="F82" s="174"/>
      <c r="G82" s="709"/>
      <c r="H82" s="116"/>
      <c r="I82" s="116"/>
      <c r="J82" s="709"/>
      <c r="K82" s="46"/>
      <c r="L82" s="38" t="str">
        <f t="shared" si="8"/>
        <v/>
      </c>
      <c r="M82" s="38" t="str">
        <f t="shared" si="9"/>
        <v/>
      </c>
      <c r="N82" s="516" t="str">
        <f t="shared" si="10"/>
        <v/>
      </c>
      <c r="O82" s="514" t="str">
        <f t="shared" si="0"/>
        <v/>
      </c>
      <c r="P82" s="40" t="str">
        <f t="shared" si="11"/>
        <v/>
      </c>
      <c r="Q82" s="74" t="str">
        <f t="shared" si="1"/>
        <v/>
      </c>
      <c r="R82" s="45" t="str">
        <f t="shared" si="2"/>
        <v/>
      </c>
      <c r="S82" s="40" t="str">
        <f t="shared" si="12"/>
        <v/>
      </c>
      <c r="T82" s="74" t="str">
        <f t="shared" si="3"/>
        <v/>
      </c>
      <c r="U82" s="45" t="str">
        <f t="shared" si="4"/>
        <v/>
      </c>
      <c r="V82" s="40" t="str">
        <f t="shared" si="13"/>
        <v/>
      </c>
      <c r="W82" s="133" t="str">
        <f t="shared" si="5"/>
        <v/>
      </c>
      <c r="X82" s="44" t="str">
        <f t="shared" si="14"/>
        <v/>
      </c>
      <c r="Y82" s="44" t="str">
        <f t="shared" si="15"/>
        <v/>
      </c>
      <c r="Z82" s="44" t="str">
        <f t="shared" si="16"/>
        <v/>
      </c>
      <c r="AA82" s="78" t="str">
        <f t="shared" si="17"/>
        <v/>
      </c>
      <c r="AB82" s="7" t="str">
        <f t="shared" si="6"/>
        <v>Empty</v>
      </c>
      <c r="AC82" s="7" t="str">
        <f t="shared" si="7"/>
        <v>empty</v>
      </c>
      <c r="AG82" s="7"/>
      <c r="AH82" s="97"/>
      <c r="AI82" s="97"/>
      <c r="AJ82" s="97"/>
      <c r="AK82" s="97"/>
      <c r="AL82" s="97"/>
      <c r="AM82" s="97"/>
      <c r="AN82" s="97"/>
      <c r="AO82" s="97"/>
      <c r="AP82" s="97"/>
      <c r="AQ82" s="97"/>
      <c r="AR82" s="97"/>
      <c r="AS82" s="97"/>
      <c r="AT82" s="97"/>
      <c r="AU82" s="97"/>
      <c r="AV82" s="97"/>
      <c r="AW82" s="97"/>
      <c r="AX82" s="97"/>
      <c r="AY82" s="97"/>
      <c r="AZ82" s="97"/>
      <c r="BA82" s="97"/>
      <c r="BB82" s="97"/>
      <c r="BC82" s="97"/>
      <c r="BD82" s="97"/>
      <c r="BE82" s="97"/>
      <c r="BF82" s="97"/>
      <c r="BG82" s="97"/>
      <c r="BH82" s="97"/>
      <c r="BI82" s="97"/>
      <c r="BJ82" s="97"/>
      <c r="BK82" s="97"/>
      <c r="BL82" s="97"/>
      <c r="BM82" s="97"/>
      <c r="BN82" s="97"/>
      <c r="BO82" s="97"/>
      <c r="BP82" s="97"/>
      <c r="BQ82" s="97"/>
      <c r="BR82" s="97"/>
      <c r="BS82" s="97"/>
      <c r="BT82" s="97"/>
      <c r="BU82" s="97"/>
      <c r="BV82" s="97"/>
      <c r="BW82" s="97"/>
      <c r="BX82" s="97"/>
      <c r="BY82" s="97"/>
      <c r="BZ82" s="97"/>
      <c r="CA82" s="97"/>
      <c r="CB82" s="97"/>
      <c r="CC82" s="97"/>
      <c r="CD82" s="97"/>
      <c r="CE82" s="97"/>
      <c r="CF82" s="97"/>
      <c r="CG82" s="97"/>
      <c r="CH82" s="97"/>
      <c r="CI82" s="97"/>
      <c r="CJ82" s="97"/>
      <c r="CK82" s="97"/>
      <c r="CL82" s="97"/>
      <c r="CM82" s="97"/>
      <c r="CN82" s="97"/>
      <c r="CO82" s="97"/>
      <c r="CP82" s="97"/>
      <c r="CQ82" s="97"/>
      <c r="CR82" s="97"/>
      <c r="CS82" s="97"/>
      <c r="CT82" s="97"/>
      <c r="CU82" s="97"/>
      <c r="CV82" s="97"/>
      <c r="CW82" s="97"/>
      <c r="CX82" s="97"/>
      <c r="CY82" s="97"/>
      <c r="CZ82" s="97"/>
      <c r="DA82" s="97"/>
      <c r="DB82" s="97"/>
      <c r="DC82" s="97"/>
      <c r="DD82" s="97"/>
      <c r="DE82" s="97"/>
      <c r="DF82" s="97"/>
      <c r="DG82" s="97"/>
      <c r="DH82" s="97"/>
      <c r="DI82" s="97"/>
      <c r="DJ82" s="97"/>
      <c r="DK82" s="97"/>
      <c r="DL82" s="97"/>
      <c r="DM82" s="97"/>
      <c r="DN82" s="97"/>
      <c r="DO82" s="97"/>
      <c r="DP82" s="97"/>
      <c r="DQ82" s="97"/>
      <c r="DR82" s="97"/>
      <c r="DS82" s="97"/>
      <c r="DT82" s="97"/>
      <c r="DU82" s="97"/>
      <c r="DV82" s="97"/>
      <c r="DW82" s="97"/>
      <c r="DX82" s="97"/>
      <c r="DY82" s="97"/>
      <c r="DZ82" s="97"/>
      <c r="EA82" s="97"/>
      <c r="EB82" s="97"/>
      <c r="EC82" s="97"/>
      <c r="ED82" s="97"/>
      <c r="EE82" s="97"/>
      <c r="EF82" s="97"/>
      <c r="EG82" s="97"/>
      <c r="EH82" s="97"/>
      <c r="EI82" s="97"/>
      <c r="EJ82" s="97"/>
      <c r="EK82" s="97"/>
      <c r="EL82" s="97"/>
      <c r="EM82" s="97"/>
      <c r="EN82" s="97"/>
      <c r="EO82" s="97"/>
      <c r="EP82" s="97"/>
      <c r="EQ82" s="97"/>
      <c r="ER82" s="97"/>
      <c r="ES82" s="97"/>
      <c r="ET82" s="97"/>
      <c r="EU82" s="97"/>
      <c r="EV82" s="97"/>
      <c r="EW82" s="97"/>
      <c r="EX82" s="97"/>
      <c r="EY82" s="97"/>
      <c r="EZ82" s="97"/>
      <c r="FA82" s="97"/>
      <c r="FB82" s="97"/>
      <c r="FC82" s="97"/>
      <c r="FD82" s="97"/>
      <c r="FE82" s="97"/>
      <c r="FF82" s="97"/>
      <c r="FG82" s="97"/>
      <c r="FH82" s="97"/>
      <c r="FI82" s="97"/>
      <c r="FJ82" s="97"/>
      <c r="FK82" s="97"/>
      <c r="FL82" s="97"/>
      <c r="FM82" s="97"/>
      <c r="FN82" s="97"/>
      <c r="FO82" s="97"/>
      <c r="FP82" s="97"/>
      <c r="FQ82" s="97"/>
      <c r="FR82" s="97"/>
      <c r="FS82" s="97"/>
      <c r="FT82" s="97"/>
      <c r="FU82" s="97"/>
      <c r="FV82" s="97"/>
      <c r="FW82" s="98"/>
      <c r="FX82" s="98"/>
      <c r="FY82" s="98"/>
      <c r="FZ82" s="98"/>
      <c r="GA82" s="98"/>
      <c r="GB82" s="98"/>
      <c r="GC82" s="98"/>
      <c r="GD82" s="98"/>
      <c r="GE82" s="98"/>
      <c r="GF82" s="98"/>
      <c r="GG82" s="98"/>
      <c r="GH82" s="98"/>
      <c r="GI82" s="98"/>
      <c r="GJ82" s="98"/>
      <c r="GK82" s="98"/>
      <c r="GL82" s="98"/>
      <c r="GM82" s="98"/>
      <c r="GN82" s="98"/>
      <c r="GO82" s="98"/>
      <c r="GP82" s="98"/>
      <c r="GQ82" s="98"/>
      <c r="GR82" s="98"/>
      <c r="GS82" s="98"/>
      <c r="GT82" s="98"/>
      <c r="GU82" s="98"/>
      <c r="GV82" s="98"/>
      <c r="GW82" s="98"/>
      <c r="GX82" s="98"/>
      <c r="GY82" s="98"/>
      <c r="GZ82" s="98"/>
      <c r="HA82" s="98"/>
      <c r="HB82" s="98"/>
      <c r="HC82" s="98"/>
      <c r="HD82" s="98"/>
      <c r="HE82" s="98"/>
      <c r="HF82" s="98"/>
      <c r="HG82" s="98"/>
      <c r="HH82" s="98"/>
      <c r="HI82" s="98"/>
      <c r="HJ82" s="98"/>
      <c r="HK82" s="98"/>
      <c r="HL82" s="98"/>
      <c r="HM82" s="98"/>
      <c r="HN82" s="98"/>
      <c r="HO82" s="98"/>
      <c r="HP82" s="98"/>
      <c r="HQ82" s="98"/>
      <c r="HR82" s="98"/>
      <c r="HS82" s="98"/>
      <c r="HT82" s="98"/>
      <c r="HU82" s="98"/>
      <c r="HV82" s="98"/>
      <c r="HW82" s="98"/>
      <c r="HX82" s="98"/>
      <c r="HY82" s="98"/>
      <c r="HZ82" s="98"/>
      <c r="IA82" s="98"/>
      <c r="IB82" s="98"/>
      <c r="IC82" s="98"/>
      <c r="ID82" s="98"/>
      <c r="IE82" s="98"/>
      <c r="IF82" s="98"/>
      <c r="IG82" s="98"/>
      <c r="IH82" s="98"/>
      <c r="II82" s="98"/>
      <c r="IJ82" s="98"/>
      <c r="IK82" s="98"/>
      <c r="IL82" s="98"/>
      <c r="IM82" s="98"/>
      <c r="IN82" s="98"/>
      <c r="IO82" s="98"/>
      <c r="IP82" s="98"/>
      <c r="IQ82" s="98"/>
      <c r="IR82" s="98"/>
      <c r="IS82" s="98"/>
      <c r="IT82" s="98"/>
      <c r="IU82" s="98"/>
      <c r="IV82" s="98"/>
    </row>
    <row r="83" spans="2:256" s="5" customFormat="1" ht="17.25" customHeight="1" x14ac:dyDescent="0.25">
      <c r="B83" s="134">
        <v>61</v>
      </c>
      <c r="C83" s="65"/>
      <c r="D83" s="104"/>
      <c r="E83" s="65"/>
      <c r="F83" s="174"/>
      <c r="G83" s="709"/>
      <c r="H83" s="116"/>
      <c r="I83" s="116"/>
      <c r="J83" s="709"/>
      <c r="K83" s="46"/>
      <c r="L83" s="38" t="str">
        <f t="shared" si="8"/>
        <v/>
      </c>
      <c r="M83" s="38" t="str">
        <f t="shared" si="9"/>
        <v/>
      </c>
      <c r="N83" s="516" t="str">
        <f t="shared" si="10"/>
        <v/>
      </c>
      <c r="O83" s="514" t="str">
        <f t="shared" si="0"/>
        <v/>
      </c>
      <c r="P83" s="40" t="str">
        <f t="shared" si="11"/>
        <v/>
      </c>
      <c r="Q83" s="74" t="str">
        <f t="shared" si="1"/>
        <v/>
      </c>
      <c r="R83" s="45" t="str">
        <f t="shared" si="2"/>
        <v/>
      </c>
      <c r="S83" s="40" t="str">
        <f t="shared" si="12"/>
        <v/>
      </c>
      <c r="T83" s="74" t="str">
        <f t="shared" si="3"/>
        <v/>
      </c>
      <c r="U83" s="45" t="str">
        <f t="shared" si="4"/>
        <v/>
      </c>
      <c r="V83" s="40" t="str">
        <f t="shared" si="13"/>
        <v/>
      </c>
      <c r="W83" s="133" t="str">
        <f t="shared" si="5"/>
        <v/>
      </c>
      <c r="X83" s="44" t="str">
        <f t="shared" si="14"/>
        <v/>
      </c>
      <c r="Y83" s="44" t="str">
        <f t="shared" si="15"/>
        <v/>
      </c>
      <c r="Z83" s="44" t="str">
        <f t="shared" si="16"/>
        <v/>
      </c>
      <c r="AA83" s="78" t="str">
        <f t="shared" si="17"/>
        <v/>
      </c>
      <c r="AB83" s="7" t="str">
        <f t="shared" si="6"/>
        <v>Empty</v>
      </c>
      <c r="AC83" s="7" t="str">
        <f t="shared" si="7"/>
        <v>empty</v>
      </c>
      <c r="AG83" s="7"/>
      <c r="AH83" s="97"/>
      <c r="AI83" s="97"/>
      <c r="AJ83" s="97"/>
      <c r="AK83" s="97"/>
      <c r="AL83" s="97"/>
      <c r="AM83" s="97"/>
      <c r="AN83" s="97"/>
      <c r="AO83" s="97"/>
      <c r="AP83" s="97"/>
      <c r="AQ83" s="97"/>
      <c r="AR83" s="97"/>
      <c r="AS83" s="97"/>
      <c r="AT83" s="97"/>
      <c r="AU83" s="97"/>
      <c r="AV83" s="97"/>
      <c r="AW83" s="97"/>
      <c r="AX83" s="97"/>
      <c r="AY83" s="97"/>
      <c r="AZ83" s="97"/>
      <c r="BA83" s="97"/>
      <c r="BB83" s="97"/>
      <c r="BC83" s="97"/>
      <c r="BD83" s="97"/>
      <c r="BE83" s="97"/>
      <c r="BF83" s="97"/>
      <c r="BG83" s="97"/>
      <c r="BH83" s="97"/>
      <c r="BI83" s="97"/>
      <c r="BJ83" s="97"/>
      <c r="BK83" s="97"/>
      <c r="BL83" s="97"/>
      <c r="BM83" s="97"/>
      <c r="BN83" s="97"/>
      <c r="BO83" s="97"/>
      <c r="BP83" s="97"/>
      <c r="BQ83" s="97"/>
      <c r="BR83" s="97"/>
      <c r="BS83" s="97"/>
      <c r="BT83" s="97"/>
      <c r="BU83" s="97"/>
      <c r="BV83" s="97"/>
      <c r="BW83" s="97"/>
      <c r="BX83" s="97"/>
      <c r="BY83" s="97"/>
      <c r="BZ83" s="97"/>
      <c r="CA83" s="97"/>
      <c r="CB83" s="97"/>
      <c r="CC83" s="97"/>
      <c r="CD83" s="97"/>
      <c r="CE83" s="97"/>
      <c r="CF83" s="97"/>
      <c r="CG83" s="97"/>
      <c r="CH83" s="97"/>
      <c r="CI83" s="97"/>
      <c r="CJ83" s="97"/>
      <c r="CK83" s="97"/>
      <c r="CL83" s="97"/>
      <c r="CM83" s="97"/>
      <c r="CN83" s="97"/>
      <c r="CO83" s="97"/>
      <c r="CP83" s="97"/>
      <c r="CQ83" s="97"/>
      <c r="CR83" s="97"/>
      <c r="CS83" s="97"/>
      <c r="CT83" s="97"/>
      <c r="CU83" s="97"/>
      <c r="CV83" s="97"/>
      <c r="CW83" s="97"/>
      <c r="CX83" s="97"/>
      <c r="CY83" s="97"/>
      <c r="CZ83" s="97"/>
      <c r="DA83" s="97"/>
      <c r="DB83" s="97"/>
      <c r="DC83" s="97"/>
      <c r="DD83" s="97"/>
      <c r="DE83" s="97"/>
      <c r="DF83" s="97"/>
      <c r="DG83" s="97"/>
      <c r="DH83" s="97"/>
      <c r="DI83" s="97"/>
      <c r="DJ83" s="97"/>
      <c r="DK83" s="97"/>
      <c r="DL83" s="97"/>
      <c r="DM83" s="97"/>
      <c r="DN83" s="97"/>
      <c r="DO83" s="97"/>
      <c r="DP83" s="97"/>
      <c r="DQ83" s="97"/>
      <c r="DR83" s="97"/>
      <c r="DS83" s="97"/>
      <c r="DT83" s="97"/>
      <c r="DU83" s="97"/>
      <c r="DV83" s="97"/>
      <c r="DW83" s="97"/>
      <c r="DX83" s="97"/>
      <c r="DY83" s="97"/>
      <c r="DZ83" s="97"/>
      <c r="EA83" s="97"/>
      <c r="EB83" s="97"/>
      <c r="EC83" s="97"/>
      <c r="ED83" s="97"/>
      <c r="EE83" s="97"/>
      <c r="EF83" s="97"/>
      <c r="EG83" s="97"/>
      <c r="EH83" s="97"/>
      <c r="EI83" s="97"/>
      <c r="EJ83" s="97"/>
      <c r="EK83" s="97"/>
      <c r="EL83" s="97"/>
      <c r="EM83" s="97"/>
      <c r="EN83" s="97"/>
      <c r="EO83" s="97"/>
      <c r="EP83" s="97"/>
      <c r="EQ83" s="97"/>
      <c r="ER83" s="97"/>
      <c r="ES83" s="97"/>
      <c r="ET83" s="97"/>
      <c r="EU83" s="97"/>
      <c r="EV83" s="97"/>
      <c r="EW83" s="97"/>
      <c r="EX83" s="97"/>
      <c r="EY83" s="97"/>
      <c r="EZ83" s="97"/>
      <c r="FA83" s="97"/>
      <c r="FB83" s="97"/>
      <c r="FC83" s="97"/>
      <c r="FD83" s="97"/>
      <c r="FE83" s="97"/>
      <c r="FF83" s="97"/>
      <c r="FG83" s="97"/>
      <c r="FH83" s="97"/>
      <c r="FI83" s="97"/>
      <c r="FJ83" s="97"/>
      <c r="FK83" s="97"/>
      <c r="FL83" s="97"/>
      <c r="FM83" s="97"/>
      <c r="FN83" s="97"/>
      <c r="FO83" s="97"/>
      <c r="FP83" s="97"/>
      <c r="FQ83" s="97"/>
      <c r="FR83" s="97"/>
      <c r="FS83" s="97"/>
      <c r="FT83" s="97"/>
      <c r="FU83" s="97"/>
      <c r="FV83" s="97"/>
      <c r="FW83" s="98"/>
      <c r="FX83" s="98"/>
      <c r="FY83" s="98"/>
      <c r="FZ83" s="98"/>
      <c r="GA83" s="98"/>
      <c r="GB83" s="98"/>
      <c r="GC83" s="98"/>
      <c r="GD83" s="98"/>
      <c r="GE83" s="98"/>
      <c r="GF83" s="98"/>
      <c r="GG83" s="98"/>
      <c r="GH83" s="98"/>
      <c r="GI83" s="98"/>
      <c r="GJ83" s="98"/>
      <c r="GK83" s="98"/>
      <c r="GL83" s="98"/>
      <c r="GM83" s="98"/>
      <c r="GN83" s="98"/>
      <c r="GO83" s="98"/>
      <c r="GP83" s="98"/>
      <c r="GQ83" s="98"/>
      <c r="GR83" s="98"/>
      <c r="GS83" s="98"/>
      <c r="GT83" s="98"/>
      <c r="GU83" s="98"/>
      <c r="GV83" s="98"/>
      <c r="GW83" s="98"/>
      <c r="GX83" s="98"/>
      <c r="GY83" s="98"/>
      <c r="GZ83" s="98"/>
      <c r="HA83" s="98"/>
      <c r="HB83" s="98"/>
      <c r="HC83" s="98"/>
      <c r="HD83" s="98"/>
      <c r="HE83" s="98"/>
      <c r="HF83" s="98"/>
      <c r="HG83" s="98"/>
      <c r="HH83" s="98"/>
      <c r="HI83" s="98"/>
      <c r="HJ83" s="98"/>
      <c r="HK83" s="98"/>
      <c r="HL83" s="98"/>
      <c r="HM83" s="98"/>
      <c r="HN83" s="98"/>
      <c r="HO83" s="98"/>
      <c r="HP83" s="98"/>
      <c r="HQ83" s="98"/>
      <c r="HR83" s="98"/>
      <c r="HS83" s="98"/>
      <c r="HT83" s="98"/>
      <c r="HU83" s="98"/>
      <c r="HV83" s="98"/>
      <c r="HW83" s="98"/>
      <c r="HX83" s="98"/>
      <c r="HY83" s="98"/>
      <c r="HZ83" s="98"/>
      <c r="IA83" s="98"/>
      <c r="IB83" s="98"/>
      <c r="IC83" s="98"/>
      <c r="ID83" s="98"/>
      <c r="IE83" s="98"/>
      <c r="IF83" s="98"/>
      <c r="IG83" s="98"/>
      <c r="IH83" s="98"/>
      <c r="II83" s="98"/>
      <c r="IJ83" s="98"/>
      <c r="IK83" s="98"/>
      <c r="IL83" s="98"/>
      <c r="IM83" s="98"/>
      <c r="IN83" s="98"/>
      <c r="IO83" s="98"/>
      <c r="IP83" s="98"/>
      <c r="IQ83" s="98"/>
      <c r="IR83" s="98"/>
      <c r="IS83" s="98"/>
      <c r="IT83" s="98"/>
      <c r="IU83" s="98"/>
      <c r="IV83" s="98"/>
    </row>
    <row r="84" spans="2:256" s="5" customFormat="1" ht="17.25" customHeight="1" x14ac:dyDescent="0.25">
      <c r="B84" s="134">
        <v>62</v>
      </c>
      <c r="C84" s="65"/>
      <c r="D84" s="104"/>
      <c r="E84" s="65"/>
      <c r="F84" s="174"/>
      <c r="G84" s="709"/>
      <c r="H84" s="116"/>
      <c r="I84" s="116"/>
      <c r="J84" s="709"/>
      <c r="K84" s="46"/>
      <c r="L84" s="38" t="str">
        <f t="shared" si="8"/>
        <v/>
      </c>
      <c r="M84" s="38" t="str">
        <f t="shared" si="9"/>
        <v/>
      </c>
      <c r="N84" s="516" t="str">
        <f t="shared" si="10"/>
        <v/>
      </c>
      <c r="O84" s="514" t="str">
        <f t="shared" si="0"/>
        <v/>
      </c>
      <c r="P84" s="40" t="str">
        <f t="shared" si="11"/>
        <v/>
      </c>
      <c r="Q84" s="74" t="str">
        <f t="shared" si="1"/>
        <v/>
      </c>
      <c r="R84" s="45" t="str">
        <f t="shared" si="2"/>
        <v/>
      </c>
      <c r="S84" s="40" t="str">
        <f t="shared" si="12"/>
        <v/>
      </c>
      <c r="T84" s="74" t="str">
        <f t="shared" si="3"/>
        <v/>
      </c>
      <c r="U84" s="45" t="str">
        <f t="shared" si="4"/>
        <v/>
      </c>
      <c r="V84" s="40" t="str">
        <f t="shared" si="13"/>
        <v/>
      </c>
      <c r="W84" s="133" t="str">
        <f t="shared" si="5"/>
        <v/>
      </c>
      <c r="X84" s="44" t="str">
        <f t="shared" si="14"/>
        <v/>
      </c>
      <c r="Y84" s="44" t="str">
        <f t="shared" si="15"/>
        <v/>
      </c>
      <c r="Z84" s="44" t="str">
        <f t="shared" si="16"/>
        <v/>
      </c>
      <c r="AA84" s="78" t="str">
        <f t="shared" si="17"/>
        <v/>
      </c>
      <c r="AB84" s="7" t="str">
        <f t="shared" si="6"/>
        <v>Empty</v>
      </c>
      <c r="AC84" s="7" t="str">
        <f t="shared" si="7"/>
        <v>empty</v>
      </c>
      <c r="AG84" s="7"/>
      <c r="AH84" s="97"/>
      <c r="AI84" s="97"/>
      <c r="AJ84" s="97"/>
      <c r="AK84" s="97"/>
      <c r="AL84" s="97"/>
      <c r="AM84" s="97"/>
      <c r="AN84" s="97"/>
      <c r="AO84" s="97"/>
      <c r="AP84" s="97"/>
      <c r="AQ84" s="97"/>
      <c r="AR84" s="97"/>
      <c r="AS84" s="97"/>
      <c r="AT84" s="97"/>
      <c r="AU84" s="97"/>
      <c r="AV84" s="97"/>
      <c r="AW84" s="97"/>
      <c r="AX84" s="97"/>
      <c r="AY84" s="97"/>
      <c r="AZ84" s="97"/>
      <c r="BA84" s="97"/>
      <c r="BB84" s="97"/>
      <c r="BC84" s="97"/>
      <c r="BD84" s="97"/>
      <c r="BE84" s="97"/>
      <c r="BF84" s="97"/>
      <c r="BG84" s="97"/>
      <c r="BH84" s="97"/>
      <c r="BI84" s="97"/>
      <c r="BJ84" s="97"/>
      <c r="BK84" s="97"/>
      <c r="BL84" s="97"/>
      <c r="BM84" s="97"/>
      <c r="BN84" s="97"/>
      <c r="BO84" s="97"/>
      <c r="BP84" s="97"/>
      <c r="BQ84" s="97"/>
      <c r="BR84" s="97"/>
      <c r="BS84" s="97"/>
      <c r="BT84" s="97"/>
      <c r="BU84" s="97"/>
      <c r="BV84" s="97"/>
      <c r="BW84" s="97"/>
      <c r="BX84" s="97"/>
      <c r="BY84" s="97"/>
      <c r="BZ84" s="97"/>
      <c r="CA84" s="97"/>
      <c r="CB84" s="97"/>
      <c r="CC84" s="97"/>
      <c r="CD84" s="97"/>
      <c r="CE84" s="97"/>
      <c r="CF84" s="97"/>
      <c r="CG84" s="97"/>
      <c r="CH84" s="97"/>
      <c r="CI84" s="97"/>
      <c r="CJ84" s="97"/>
      <c r="CK84" s="97"/>
      <c r="CL84" s="97"/>
      <c r="CM84" s="97"/>
      <c r="CN84" s="97"/>
      <c r="CO84" s="97"/>
      <c r="CP84" s="97"/>
      <c r="CQ84" s="97"/>
      <c r="CR84" s="97"/>
      <c r="CS84" s="97"/>
      <c r="CT84" s="97"/>
      <c r="CU84" s="97"/>
      <c r="CV84" s="97"/>
      <c r="CW84" s="97"/>
      <c r="CX84" s="97"/>
      <c r="CY84" s="97"/>
      <c r="CZ84" s="97"/>
      <c r="DA84" s="97"/>
      <c r="DB84" s="97"/>
      <c r="DC84" s="97"/>
      <c r="DD84" s="97"/>
      <c r="DE84" s="97"/>
      <c r="DF84" s="97"/>
      <c r="DG84" s="97"/>
      <c r="DH84" s="97"/>
      <c r="DI84" s="97"/>
      <c r="DJ84" s="97"/>
      <c r="DK84" s="97"/>
      <c r="DL84" s="97"/>
      <c r="DM84" s="97"/>
      <c r="DN84" s="97"/>
      <c r="DO84" s="97"/>
      <c r="DP84" s="97"/>
      <c r="DQ84" s="97"/>
      <c r="DR84" s="97"/>
      <c r="DS84" s="97"/>
      <c r="DT84" s="97"/>
      <c r="DU84" s="97"/>
      <c r="DV84" s="97"/>
      <c r="DW84" s="97"/>
      <c r="DX84" s="97"/>
      <c r="DY84" s="97"/>
      <c r="DZ84" s="97"/>
      <c r="EA84" s="97"/>
      <c r="EB84" s="97"/>
      <c r="EC84" s="97"/>
      <c r="ED84" s="97"/>
      <c r="EE84" s="97"/>
      <c r="EF84" s="97"/>
      <c r="EG84" s="97"/>
      <c r="EH84" s="97"/>
      <c r="EI84" s="97"/>
      <c r="EJ84" s="97"/>
      <c r="EK84" s="97"/>
      <c r="EL84" s="97"/>
      <c r="EM84" s="97"/>
      <c r="EN84" s="97"/>
      <c r="EO84" s="97"/>
      <c r="EP84" s="97"/>
      <c r="EQ84" s="97"/>
      <c r="ER84" s="97"/>
      <c r="ES84" s="97"/>
      <c r="ET84" s="97"/>
      <c r="EU84" s="97"/>
      <c r="EV84" s="97"/>
      <c r="EW84" s="97"/>
      <c r="EX84" s="97"/>
      <c r="EY84" s="97"/>
      <c r="EZ84" s="97"/>
      <c r="FA84" s="97"/>
      <c r="FB84" s="97"/>
      <c r="FC84" s="97"/>
      <c r="FD84" s="97"/>
      <c r="FE84" s="97"/>
      <c r="FF84" s="97"/>
      <c r="FG84" s="97"/>
      <c r="FH84" s="97"/>
      <c r="FI84" s="97"/>
      <c r="FJ84" s="97"/>
      <c r="FK84" s="97"/>
      <c r="FL84" s="97"/>
      <c r="FM84" s="97"/>
      <c r="FN84" s="97"/>
      <c r="FO84" s="97"/>
      <c r="FP84" s="97"/>
      <c r="FQ84" s="97"/>
      <c r="FR84" s="97"/>
      <c r="FS84" s="97"/>
      <c r="FT84" s="97"/>
      <c r="FU84" s="97"/>
      <c r="FV84" s="97"/>
      <c r="FW84" s="98"/>
      <c r="FX84" s="98"/>
      <c r="FY84" s="98"/>
      <c r="FZ84" s="98"/>
      <c r="GA84" s="98"/>
      <c r="GB84" s="98"/>
      <c r="GC84" s="98"/>
      <c r="GD84" s="98"/>
      <c r="GE84" s="98"/>
      <c r="GF84" s="98"/>
      <c r="GG84" s="98"/>
      <c r="GH84" s="98"/>
      <c r="GI84" s="98"/>
      <c r="GJ84" s="98"/>
      <c r="GK84" s="98"/>
      <c r="GL84" s="98"/>
      <c r="GM84" s="98"/>
      <c r="GN84" s="98"/>
      <c r="GO84" s="98"/>
      <c r="GP84" s="98"/>
      <c r="GQ84" s="98"/>
      <c r="GR84" s="98"/>
      <c r="GS84" s="98"/>
      <c r="GT84" s="98"/>
      <c r="GU84" s="98"/>
      <c r="GV84" s="98"/>
      <c r="GW84" s="98"/>
      <c r="GX84" s="98"/>
      <c r="GY84" s="98"/>
      <c r="GZ84" s="98"/>
      <c r="HA84" s="98"/>
      <c r="HB84" s="98"/>
      <c r="HC84" s="98"/>
      <c r="HD84" s="98"/>
      <c r="HE84" s="98"/>
      <c r="HF84" s="98"/>
      <c r="HG84" s="98"/>
      <c r="HH84" s="98"/>
      <c r="HI84" s="98"/>
      <c r="HJ84" s="98"/>
      <c r="HK84" s="98"/>
      <c r="HL84" s="98"/>
      <c r="HM84" s="98"/>
      <c r="HN84" s="98"/>
      <c r="HO84" s="98"/>
      <c r="HP84" s="98"/>
      <c r="HQ84" s="98"/>
      <c r="HR84" s="98"/>
      <c r="HS84" s="98"/>
      <c r="HT84" s="98"/>
      <c r="HU84" s="98"/>
      <c r="HV84" s="98"/>
      <c r="HW84" s="98"/>
      <c r="HX84" s="98"/>
      <c r="HY84" s="98"/>
      <c r="HZ84" s="98"/>
      <c r="IA84" s="98"/>
      <c r="IB84" s="98"/>
      <c r="IC84" s="98"/>
      <c r="ID84" s="98"/>
      <c r="IE84" s="98"/>
      <c r="IF84" s="98"/>
      <c r="IG84" s="98"/>
      <c r="IH84" s="98"/>
      <c r="II84" s="98"/>
      <c r="IJ84" s="98"/>
      <c r="IK84" s="98"/>
      <c r="IL84" s="98"/>
      <c r="IM84" s="98"/>
      <c r="IN84" s="98"/>
      <c r="IO84" s="98"/>
      <c r="IP84" s="98"/>
      <c r="IQ84" s="98"/>
      <c r="IR84" s="98"/>
      <c r="IS84" s="98"/>
      <c r="IT84" s="98"/>
      <c r="IU84" s="98"/>
      <c r="IV84" s="98"/>
    </row>
    <row r="85" spans="2:256" s="5" customFormat="1" ht="17.25" customHeight="1" x14ac:dyDescent="0.25">
      <c r="B85" s="134">
        <v>63</v>
      </c>
      <c r="C85" s="65"/>
      <c r="D85" s="104"/>
      <c r="E85" s="65"/>
      <c r="F85" s="174"/>
      <c r="G85" s="709"/>
      <c r="H85" s="116"/>
      <c r="I85" s="116"/>
      <c r="J85" s="709"/>
      <c r="K85" s="46"/>
      <c r="L85" s="38" t="str">
        <f t="shared" si="8"/>
        <v/>
      </c>
      <c r="M85" s="38" t="str">
        <f t="shared" si="9"/>
        <v/>
      </c>
      <c r="N85" s="516" t="str">
        <f t="shared" si="10"/>
        <v/>
      </c>
      <c r="O85" s="514" t="str">
        <f t="shared" si="0"/>
        <v/>
      </c>
      <c r="P85" s="40" t="str">
        <f t="shared" si="11"/>
        <v/>
      </c>
      <c r="Q85" s="74" t="str">
        <f t="shared" si="1"/>
        <v/>
      </c>
      <c r="R85" s="45" t="str">
        <f t="shared" si="2"/>
        <v/>
      </c>
      <c r="S85" s="40" t="str">
        <f t="shared" si="12"/>
        <v/>
      </c>
      <c r="T85" s="74" t="str">
        <f t="shared" si="3"/>
        <v/>
      </c>
      <c r="U85" s="45" t="str">
        <f t="shared" si="4"/>
        <v/>
      </c>
      <c r="V85" s="40" t="str">
        <f t="shared" si="13"/>
        <v/>
      </c>
      <c r="W85" s="133" t="str">
        <f t="shared" si="5"/>
        <v/>
      </c>
      <c r="X85" s="44" t="str">
        <f t="shared" si="14"/>
        <v/>
      </c>
      <c r="Y85" s="44" t="str">
        <f t="shared" si="15"/>
        <v/>
      </c>
      <c r="Z85" s="44" t="str">
        <f t="shared" si="16"/>
        <v/>
      </c>
      <c r="AA85" s="78" t="str">
        <f t="shared" si="17"/>
        <v/>
      </c>
      <c r="AB85" s="7" t="str">
        <f t="shared" si="6"/>
        <v>Empty</v>
      </c>
      <c r="AC85" s="7" t="str">
        <f t="shared" si="7"/>
        <v>empty</v>
      </c>
      <c r="AG85" s="7"/>
      <c r="AH85" s="97"/>
      <c r="AI85" s="97"/>
      <c r="AJ85" s="97"/>
      <c r="AK85" s="97"/>
      <c r="AL85" s="97"/>
      <c r="AM85" s="97"/>
      <c r="AN85" s="97"/>
      <c r="AO85" s="97"/>
      <c r="AP85" s="97"/>
      <c r="AQ85" s="97"/>
      <c r="AR85" s="97"/>
      <c r="AS85" s="97"/>
      <c r="AT85" s="97"/>
      <c r="AU85" s="97"/>
      <c r="AV85" s="97"/>
      <c r="AW85" s="97"/>
      <c r="AX85" s="97"/>
      <c r="AY85" s="97"/>
      <c r="AZ85" s="97"/>
      <c r="BA85" s="97"/>
      <c r="BB85" s="97"/>
      <c r="BC85" s="97"/>
      <c r="BD85" s="97"/>
      <c r="BE85" s="97"/>
      <c r="BF85" s="97"/>
      <c r="BG85" s="97"/>
      <c r="BH85" s="97"/>
      <c r="BI85" s="97"/>
      <c r="BJ85" s="97"/>
      <c r="BK85" s="97"/>
      <c r="BL85" s="97"/>
      <c r="BM85" s="97"/>
      <c r="BN85" s="97"/>
      <c r="BO85" s="97"/>
      <c r="BP85" s="97"/>
      <c r="BQ85" s="97"/>
      <c r="BR85" s="97"/>
      <c r="BS85" s="97"/>
      <c r="BT85" s="97"/>
      <c r="BU85" s="97"/>
      <c r="BV85" s="97"/>
      <c r="BW85" s="97"/>
      <c r="BX85" s="97"/>
      <c r="BY85" s="97"/>
      <c r="BZ85" s="97"/>
      <c r="CA85" s="97"/>
      <c r="CB85" s="97"/>
      <c r="CC85" s="97"/>
      <c r="CD85" s="97"/>
      <c r="CE85" s="97"/>
      <c r="CF85" s="97"/>
      <c r="CG85" s="97"/>
      <c r="CH85" s="97"/>
      <c r="CI85" s="97"/>
      <c r="CJ85" s="97"/>
      <c r="CK85" s="97"/>
      <c r="CL85" s="97"/>
      <c r="CM85" s="97"/>
      <c r="CN85" s="97"/>
      <c r="CO85" s="97"/>
      <c r="CP85" s="97"/>
      <c r="CQ85" s="97"/>
      <c r="CR85" s="97"/>
      <c r="CS85" s="97"/>
      <c r="CT85" s="97"/>
      <c r="CU85" s="97"/>
      <c r="CV85" s="97"/>
      <c r="CW85" s="97"/>
      <c r="CX85" s="97"/>
      <c r="CY85" s="97"/>
      <c r="CZ85" s="97"/>
      <c r="DA85" s="97"/>
      <c r="DB85" s="97"/>
      <c r="DC85" s="97"/>
      <c r="DD85" s="97"/>
      <c r="DE85" s="97"/>
      <c r="DF85" s="97"/>
      <c r="DG85" s="97"/>
      <c r="DH85" s="97"/>
      <c r="DI85" s="97"/>
      <c r="DJ85" s="97"/>
      <c r="DK85" s="97"/>
      <c r="DL85" s="97"/>
      <c r="DM85" s="97"/>
      <c r="DN85" s="97"/>
      <c r="DO85" s="97"/>
      <c r="DP85" s="97"/>
      <c r="DQ85" s="97"/>
      <c r="DR85" s="97"/>
      <c r="DS85" s="97"/>
      <c r="DT85" s="97"/>
      <c r="DU85" s="97"/>
      <c r="DV85" s="97"/>
      <c r="DW85" s="97"/>
      <c r="DX85" s="97"/>
      <c r="DY85" s="97"/>
      <c r="DZ85" s="97"/>
      <c r="EA85" s="97"/>
      <c r="EB85" s="97"/>
      <c r="EC85" s="97"/>
      <c r="ED85" s="97"/>
      <c r="EE85" s="97"/>
      <c r="EF85" s="97"/>
      <c r="EG85" s="97"/>
      <c r="EH85" s="97"/>
      <c r="EI85" s="97"/>
      <c r="EJ85" s="97"/>
      <c r="EK85" s="97"/>
      <c r="EL85" s="97"/>
      <c r="EM85" s="97"/>
      <c r="EN85" s="97"/>
      <c r="EO85" s="97"/>
      <c r="EP85" s="97"/>
      <c r="EQ85" s="97"/>
      <c r="ER85" s="97"/>
      <c r="ES85" s="97"/>
      <c r="ET85" s="97"/>
      <c r="EU85" s="97"/>
      <c r="EV85" s="97"/>
      <c r="EW85" s="97"/>
      <c r="EX85" s="97"/>
      <c r="EY85" s="97"/>
      <c r="EZ85" s="97"/>
      <c r="FA85" s="97"/>
      <c r="FB85" s="97"/>
      <c r="FC85" s="97"/>
      <c r="FD85" s="97"/>
      <c r="FE85" s="97"/>
      <c r="FF85" s="97"/>
      <c r="FG85" s="97"/>
      <c r="FH85" s="97"/>
      <c r="FI85" s="97"/>
      <c r="FJ85" s="97"/>
      <c r="FK85" s="97"/>
      <c r="FL85" s="97"/>
      <c r="FM85" s="97"/>
      <c r="FN85" s="97"/>
      <c r="FO85" s="97"/>
      <c r="FP85" s="97"/>
      <c r="FQ85" s="97"/>
      <c r="FR85" s="97"/>
      <c r="FS85" s="97"/>
      <c r="FT85" s="97"/>
      <c r="FU85" s="97"/>
      <c r="FV85" s="97"/>
      <c r="FW85" s="98"/>
      <c r="FX85" s="98"/>
      <c r="FY85" s="98"/>
      <c r="FZ85" s="98"/>
      <c r="GA85" s="98"/>
      <c r="GB85" s="98"/>
      <c r="GC85" s="98"/>
      <c r="GD85" s="98"/>
      <c r="GE85" s="98"/>
      <c r="GF85" s="98"/>
      <c r="GG85" s="98"/>
      <c r="GH85" s="98"/>
      <c r="GI85" s="98"/>
      <c r="GJ85" s="98"/>
      <c r="GK85" s="98"/>
      <c r="GL85" s="98"/>
      <c r="GM85" s="98"/>
      <c r="GN85" s="98"/>
      <c r="GO85" s="98"/>
      <c r="GP85" s="98"/>
      <c r="GQ85" s="98"/>
      <c r="GR85" s="98"/>
      <c r="GS85" s="98"/>
      <c r="GT85" s="98"/>
      <c r="GU85" s="98"/>
      <c r="GV85" s="98"/>
      <c r="GW85" s="98"/>
      <c r="GX85" s="98"/>
      <c r="GY85" s="98"/>
      <c r="GZ85" s="98"/>
      <c r="HA85" s="98"/>
      <c r="HB85" s="98"/>
      <c r="HC85" s="98"/>
      <c r="HD85" s="98"/>
      <c r="HE85" s="98"/>
      <c r="HF85" s="98"/>
      <c r="HG85" s="98"/>
      <c r="HH85" s="98"/>
      <c r="HI85" s="98"/>
      <c r="HJ85" s="98"/>
      <c r="HK85" s="98"/>
      <c r="HL85" s="98"/>
      <c r="HM85" s="98"/>
      <c r="HN85" s="98"/>
      <c r="HO85" s="98"/>
      <c r="HP85" s="98"/>
      <c r="HQ85" s="98"/>
      <c r="HR85" s="98"/>
      <c r="HS85" s="98"/>
      <c r="HT85" s="98"/>
      <c r="HU85" s="98"/>
      <c r="HV85" s="98"/>
      <c r="HW85" s="98"/>
      <c r="HX85" s="98"/>
      <c r="HY85" s="98"/>
      <c r="HZ85" s="98"/>
      <c r="IA85" s="98"/>
      <c r="IB85" s="98"/>
      <c r="IC85" s="98"/>
      <c r="ID85" s="98"/>
      <c r="IE85" s="98"/>
      <c r="IF85" s="98"/>
      <c r="IG85" s="98"/>
      <c r="IH85" s="98"/>
      <c r="II85" s="98"/>
      <c r="IJ85" s="98"/>
      <c r="IK85" s="98"/>
      <c r="IL85" s="98"/>
      <c r="IM85" s="98"/>
      <c r="IN85" s="98"/>
      <c r="IO85" s="98"/>
      <c r="IP85" s="98"/>
      <c r="IQ85" s="98"/>
      <c r="IR85" s="98"/>
      <c r="IS85" s="98"/>
      <c r="IT85" s="98"/>
      <c r="IU85" s="98"/>
      <c r="IV85" s="98"/>
    </row>
    <row r="86" spans="2:256" s="5" customFormat="1" ht="17.25" customHeight="1" x14ac:dyDescent="0.25">
      <c r="B86" s="134">
        <v>64</v>
      </c>
      <c r="C86" s="65"/>
      <c r="D86" s="104"/>
      <c r="E86" s="65"/>
      <c r="F86" s="174"/>
      <c r="G86" s="709"/>
      <c r="H86" s="116"/>
      <c r="I86" s="116"/>
      <c r="J86" s="709"/>
      <c r="K86" s="46"/>
      <c r="L86" s="38" t="str">
        <f t="shared" si="8"/>
        <v/>
      </c>
      <c r="M86" s="38" t="str">
        <f t="shared" si="9"/>
        <v/>
      </c>
      <c r="N86" s="516" t="str">
        <f t="shared" si="10"/>
        <v/>
      </c>
      <c r="O86" s="514" t="str">
        <f t="shared" si="0"/>
        <v/>
      </c>
      <c r="P86" s="40" t="str">
        <f t="shared" si="11"/>
        <v/>
      </c>
      <c r="Q86" s="74" t="str">
        <f t="shared" si="1"/>
        <v/>
      </c>
      <c r="R86" s="45" t="str">
        <f t="shared" si="2"/>
        <v/>
      </c>
      <c r="S86" s="40" t="str">
        <f t="shared" si="12"/>
        <v/>
      </c>
      <c r="T86" s="74" t="str">
        <f t="shared" si="3"/>
        <v/>
      </c>
      <c r="U86" s="45" t="str">
        <f t="shared" si="4"/>
        <v/>
      </c>
      <c r="V86" s="40" t="str">
        <f t="shared" si="13"/>
        <v/>
      </c>
      <c r="W86" s="133" t="str">
        <f t="shared" si="5"/>
        <v/>
      </c>
      <c r="X86" s="44" t="str">
        <f t="shared" si="14"/>
        <v/>
      </c>
      <c r="Y86" s="44" t="str">
        <f t="shared" si="15"/>
        <v/>
      </c>
      <c r="Z86" s="44" t="str">
        <f t="shared" si="16"/>
        <v/>
      </c>
      <c r="AA86" s="78" t="str">
        <f t="shared" si="17"/>
        <v/>
      </c>
      <c r="AB86" s="7" t="str">
        <f t="shared" si="6"/>
        <v>Empty</v>
      </c>
      <c r="AC86" s="7" t="str">
        <f t="shared" si="7"/>
        <v>empty</v>
      </c>
      <c r="AG86" s="7"/>
      <c r="AH86" s="97"/>
      <c r="AI86" s="97"/>
      <c r="AJ86" s="97"/>
      <c r="AK86" s="97"/>
      <c r="AL86" s="97"/>
      <c r="AM86" s="97"/>
      <c r="AN86" s="97"/>
      <c r="AO86" s="97"/>
      <c r="AP86" s="97"/>
      <c r="AQ86" s="97"/>
      <c r="AR86" s="97"/>
      <c r="AS86" s="97"/>
      <c r="AT86" s="97"/>
      <c r="AU86" s="97"/>
      <c r="AV86" s="97"/>
      <c r="AW86" s="97"/>
      <c r="AX86" s="97"/>
      <c r="AY86" s="97"/>
      <c r="AZ86" s="97"/>
      <c r="BA86" s="97"/>
      <c r="BB86" s="97"/>
      <c r="BC86" s="97"/>
      <c r="BD86" s="97"/>
      <c r="BE86" s="97"/>
      <c r="BF86" s="97"/>
      <c r="BG86" s="97"/>
      <c r="BH86" s="97"/>
      <c r="BI86" s="97"/>
      <c r="BJ86" s="97"/>
      <c r="BK86" s="97"/>
      <c r="BL86" s="97"/>
      <c r="BM86" s="97"/>
      <c r="BN86" s="97"/>
      <c r="BO86" s="97"/>
      <c r="BP86" s="97"/>
      <c r="BQ86" s="97"/>
      <c r="BR86" s="97"/>
      <c r="BS86" s="97"/>
      <c r="BT86" s="97"/>
      <c r="BU86" s="97"/>
      <c r="BV86" s="97"/>
      <c r="BW86" s="97"/>
      <c r="BX86" s="97"/>
      <c r="BY86" s="97"/>
      <c r="BZ86" s="97"/>
      <c r="CA86" s="97"/>
      <c r="CB86" s="97"/>
      <c r="CC86" s="97"/>
      <c r="CD86" s="97"/>
      <c r="CE86" s="97"/>
      <c r="CF86" s="97"/>
      <c r="CG86" s="97"/>
      <c r="CH86" s="97"/>
      <c r="CI86" s="97"/>
      <c r="CJ86" s="97"/>
      <c r="CK86" s="97"/>
      <c r="CL86" s="97"/>
      <c r="CM86" s="97"/>
      <c r="CN86" s="97"/>
      <c r="CO86" s="97"/>
      <c r="CP86" s="97"/>
      <c r="CQ86" s="97"/>
      <c r="CR86" s="97"/>
      <c r="CS86" s="97"/>
      <c r="CT86" s="97"/>
      <c r="CU86" s="97"/>
      <c r="CV86" s="97"/>
      <c r="CW86" s="97"/>
      <c r="CX86" s="97"/>
      <c r="CY86" s="97"/>
      <c r="CZ86" s="97"/>
      <c r="DA86" s="97"/>
      <c r="DB86" s="97"/>
      <c r="DC86" s="97"/>
      <c r="DD86" s="97"/>
      <c r="DE86" s="97"/>
      <c r="DF86" s="97"/>
      <c r="DG86" s="97"/>
      <c r="DH86" s="97"/>
      <c r="DI86" s="97"/>
      <c r="DJ86" s="97"/>
      <c r="DK86" s="97"/>
      <c r="DL86" s="97"/>
      <c r="DM86" s="97"/>
      <c r="DN86" s="97"/>
      <c r="DO86" s="97"/>
      <c r="DP86" s="97"/>
      <c r="DQ86" s="97"/>
      <c r="DR86" s="97"/>
      <c r="DS86" s="97"/>
      <c r="DT86" s="97"/>
      <c r="DU86" s="97"/>
      <c r="DV86" s="97"/>
      <c r="DW86" s="97"/>
      <c r="DX86" s="97"/>
      <c r="DY86" s="97"/>
      <c r="DZ86" s="97"/>
      <c r="EA86" s="97"/>
      <c r="EB86" s="97"/>
      <c r="EC86" s="97"/>
      <c r="ED86" s="97"/>
      <c r="EE86" s="97"/>
      <c r="EF86" s="97"/>
      <c r="EG86" s="97"/>
      <c r="EH86" s="97"/>
      <c r="EI86" s="97"/>
      <c r="EJ86" s="97"/>
      <c r="EK86" s="97"/>
      <c r="EL86" s="97"/>
      <c r="EM86" s="97"/>
      <c r="EN86" s="97"/>
      <c r="EO86" s="97"/>
      <c r="EP86" s="97"/>
      <c r="EQ86" s="97"/>
      <c r="ER86" s="97"/>
      <c r="ES86" s="97"/>
      <c r="ET86" s="97"/>
      <c r="EU86" s="97"/>
      <c r="EV86" s="97"/>
      <c r="EW86" s="97"/>
      <c r="EX86" s="97"/>
      <c r="EY86" s="97"/>
      <c r="EZ86" s="97"/>
      <c r="FA86" s="97"/>
      <c r="FB86" s="97"/>
      <c r="FC86" s="97"/>
      <c r="FD86" s="97"/>
      <c r="FE86" s="97"/>
      <c r="FF86" s="97"/>
      <c r="FG86" s="97"/>
      <c r="FH86" s="97"/>
      <c r="FI86" s="97"/>
      <c r="FJ86" s="97"/>
      <c r="FK86" s="97"/>
      <c r="FL86" s="97"/>
      <c r="FM86" s="97"/>
      <c r="FN86" s="97"/>
      <c r="FO86" s="97"/>
      <c r="FP86" s="97"/>
      <c r="FQ86" s="97"/>
      <c r="FR86" s="97"/>
      <c r="FS86" s="97"/>
      <c r="FT86" s="97"/>
      <c r="FU86" s="97"/>
      <c r="FV86" s="97"/>
      <c r="FW86" s="98"/>
      <c r="FX86" s="98"/>
      <c r="FY86" s="98"/>
      <c r="FZ86" s="98"/>
      <c r="GA86" s="98"/>
      <c r="GB86" s="98"/>
      <c r="GC86" s="98"/>
      <c r="GD86" s="98"/>
      <c r="GE86" s="98"/>
      <c r="GF86" s="98"/>
      <c r="GG86" s="98"/>
      <c r="GH86" s="98"/>
      <c r="GI86" s="98"/>
      <c r="GJ86" s="98"/>
      <c r="GK86" s="98"/>
      <c r="GL86" s="98"/>
      <c r="GM86" s="98"/>
      <c r="GN86" s="98"/>
      <c r="GO86" s="98"/>
      <c r="GP86" s="98"/>
      <c r="GQ86" s="98"/>
      <c r="GR86" s="98"/>
      <c r="GS86" s="98"/>
      <c r="GT86" s="98"/>
      <c r="GU86" s="98"/>
      <c r="GV86" s="98"/>
      <c r="GW86" s="98"/>
      <c r="GX86" s="98"/>
      <c r="GY86" s="98"/>
      <c r="GZ86" s="98"/>
      <c r="HA86" s="98"/>
      <c r="HB86" s="98"/>
      <c r="HC86" s="98"/>
      <c r="HD86" s="98"/>
      <c r="HE86" s="98"/>
      <c r="HF86" s="98"/>
      <c r="HG86" s="98"/>
      <c r="HH86" s="98"/>
      <c r="HI86" s="98"/>
      <c r="HJ86" s="98"/>
      <c r="HK86" s="98"/>
      <c r="HL86" s="98"/>
      <c r="HM86" s="98"/>
      <c r="HN86" s="98"/>
      <c r="HO86" s="98"/>
      <c r="HP86" s="98"/>
      <c r="HQ86" s="98"/>
      <c r="HR86" s="98"/>
      <c r="HS86" s="98"/>
      <c r="HT86" s="98"/>
      <c r="HU86" s="98"/>
      <c r="HV86" s="98"/>
      <c r="HW86" s="98"/>
      <c r="HX86" s="98"/>
      <c r="HY86" s="98"/>
      <c r="HZ86" s="98"/>
      <c r="IA86" s="98"/>
      <c r="IB86" s="98"/>
      <c r="IC86" s="98"/>
      <c r="ID86" s="98"/>
      <c r="IE86" s="98"/>
      <c r="IF86" s="98"/>
      <c r="IG86" s="98"/>
      <c r="IH86" s="98"/>
      <c r="II86" s="98"/>
      <c r="IJ86" s="98"/>
      <c r="IK86" s="98"/>
      <c r="IL86" s="98"/>
      <c r="IM86" s="98"/>
      <c r="IN86" s="98"/>
      <c r="IO86" s="98"/>
      <c r="IP86" s="98"/>
      <c r="IQ86" s="98"/>
      <c r="IR86" s="98"/>
      <c r="IS86" s="98"/>
      <c r="IT86" s="98"/>
      <c r="IU86" s="98"/>
      <c r="IV86" s="98"/>
    </row>
    <row r="87" spans="2:256" s="5" customFormat="1" ht="17.25" customHeight="1" x14ac:dyDescent="0.25">
      <c r="B87" s="134">
        <v>65</v>
      </c>
      <c r="C87" s="65"/>
      <c r="D87" s="104"/>
      <c r="E87" s="65"/>
      <c r="F87" s="174"/>
      <c r="G87" s="709"/>
      <c r="H87" s="116"/>
      <c r="I87" s="116"/>
      <c r="J87" s="709"/>
      <c r="K87" s="46"/>
      <c r="L87" s="38" t="str">
        <f t="shared" si="8"/>
        <v/>
      </c>
      <c r="M87" s="38" t="str">
        <f t="shared" si="9"/>
        <v/>
      </c>
      <c r="N87" s="516" t="str">
        <f t="shared" si="10"/>
        <v/>
      </c>
      <c r="O87" s="514" t="str">
        <f t="shared" ref="O87:O150" si="18">IF($AB$20="Yes","",IF($AB87="Empty","",IF($P$17="","",IF(OR($P87&lt;$O$17,$P87&gt;$Q$17),"NC","yes"))))</f>
        <v/>
      </c>
      <c r="P87" s="40" t="str">
        <f t="shared" si="11"/>
        <v/>
      </c>
      <c r="Q87" s="74" t="str">
        <f t="shared" ref="Q87:Q150" si="19">IF($AB$20="Yes","",IF($AB87="Empty","",IF(O87="yes",($P87/$P$17),IF(OR($P87&lt;$O$17,$P87&gt;$Q$17),($P87/$P$17)))))</f>
        <v/>
      </c>
      <c r="R87" s="45" t="str">
        <f t="shared" ref="R87:R150" si="20">IF($AB$20="Yes","",IF($AB87="Empty","",IF($S$17="","",IF(OR($S87&lt;$R$17,$S87&gt;$T$17),"NC","yes"))))</f>
        <v/>
      </c>
      <c r="S87" s="40" t="str">
        <f t="shared" si="12"/>
        <v/>
      </c>
      <c r="T87" s="74" t="str">
        <f t="shared" ref="T87:T150" si="21">IF($AB$20="Yes","",IF($AB87="Empty","",IF(R87="yes",($S87/$S$17),IF(OR($S87&gt;$R$17,$S87&lt;$T$17),($S87/$S$17)))))</f>
        <v/>
      </c>
      <c r="U87" s="45" t="str">
        <f t="shared" ref="U87:U150" si="22">IF($AB$20="Yes","",IF($AB87="Empty","",IF($V$17="","",IF(OR($V87&lt;$U$17,V87&gt;$W$17),"NC","yes"))))</f>
        <v/>
      </c>
      <c r="V87" s="40" t="str">
        <f t="shared" si="13"/>
        <v/>
      </c>
      <c r="W87" s="133" t="str">
        <f t="shared" ref="W87:W150" si="23">IF($AB$20="Yes","",IF($AB87="Empty","",IF(U87="yes",(V87/V$17),IF(OR(V87&lt;$U$17,V87&gt;W$17),(V87/V$17)))))</f>
        <v/>
      </c>
      <c r="X87" s="44" t="str">
        <f t="shared" si="14"/>
        <v/>
      </c>
      <c r="Y87" s="44" t="str">
        <f t="shared" si="15"/>
        <v/>
      </c>
      <c r="Z87" s="44" t="str">
        <f t="shared" si="16"/>
        <v/>
      </c>
      <c r="AA87" s="78" t="str">
        <f t="shared" si="17"/>
        <v/>
      </c>
      <c r="AB87" s="7" t="str">
        <f t="shared" ref="AB87:AB150" si="24">IF(E87&lt;&gt;"y","Empty","Data")</f>
        <v>Empty</v>
      </c>
      <c r="AC87" s="7" t="str">
        <f t="shared" ref="AC87:AC150" si="25">IF(D87="","empty","data")</f>
        <v>empty</v>
      </c>
      <c r="AG87" s="7"/>
      <c r="AH87" s="97"/>
      <c r="AI87" s="97"/>
      <c r="AJ87" s="97"/>
      <c r="AK87" s="97"/>
      <c r="AL87" s="97"/>
      <c r="AM87" s="97"/>
      <c r="AN87" s="97"/>
      <c r="AO87" s="97"/>
      <c r="AP87" s="97"/>
      <c r="AQ87" s="97"/>
      <c r="AR87" s="97"/>
      <c r="AS87" s="97"/>
      <c r="AT87" s="97"/>
      <c r="AU87" s="97"/>
      <c r="AV87" s="97"/>
      <c r="AW87" s="97"/>
      <c r="AX87" s="97"/>
      <c r="AY87" s="97"/>
      <c r="AZ87" s="97"/>
      <c r="BA87" s="97"/>
      <c r="BB87" s="97"/>
      <c r="BC87" s="97"/>
      <c r="BD87" s="97"/>
      <c r="BE87" s="97"/>
      <c r="BF87" s="97"/>
      <c r="BG87" s="97"/>
      <c r="BH87" s="97"/>
      <c r="BI87" s="97"/>
      <c r="BJ87" s="97"/>
      <c r="BK87" s="97"/>
      <c r="BL87" s="97"/>
      <c r="BM87" s="97"/>
      <c r="BN87" s="97"/>
      <c r="BO87" s="97"/>
      <c r="BP87" s="97"/>
      <c r="BQ87" s="97"/>
      <c r="BR87" s="97"/>
      <c r="BS87" s="97"/>
      <c r="BT87" s="97"/>
      <c r="BU87" s="97"/>
      <c r="BV87" s="97"/>
      <c r="BW87" s="97"/>
      <c r="BX87" s="97"/>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c r="EF87" s="97"/>
      <c r="EG87" s="97"/>
      <c r="EH87" s="97"/>
      <c r="EI87" s="97"/>
      <c r="EJ87" s="97"/>
      <c r="EK87" s="97"/>
      <c r="EL87" s="97"/>
      <c r="EM87" s="97"/>
      <c r="EN87" s="97"/>
      <c r="EO87" s="97"/>
      <c r="EP87" s="97"/>
      <c r="EQ87" s="97"/>
      <c r="ER87" s="97"/>
      <c r="ES87" s="97"/>
      <c r="ET87" s="97"/>
      <c r="EU87" s="97"/>
      <c r="EV87" s="97"/>
      <c r="EW87" s="97"/>
      <c r="EX87" s="97"/>
      <c r="EY87" s="97"/>
      <c r="EZ87" s="97"/>
      <c r="FA87" s="97"/>
      <c r="FB87" s="97"/>
      <c r="FC87" s="97"/>
      <c r="FD87" s="97"/>
      <c r="FE87" s="97"/>
      <c r="FF87" s="97"/>
      <c r="FG87" s="97"/>
      <c r="FH87" s="97"/>
      <c r="FI87" s="97"/>
      <c r="FJ87" s="97"/>
      <c r="FK87" s="97"/>
      <c r="FL87" s="97"/>
      <c r="FM87" s="97"/>
      <c r="FN87" s="97"/>
      <c r="FO87" s="97"/>
      <c r="FP87" s="97"/>
      <c r="FQ87" s="97"/>
      <c r="FR87" s="97"/>
      <c r="FS87" s="97"/>
      <c r="FT87" s="97"/>
      <c r="FU87" s="97"/>
      <c r="FV87" s="97"/>
      <c r="FW87" s="98"/>
      <c r="FX87" s="98"/>
      <c r="FY87" s="98"/>
      <c r="FZ87" s="98"/>
      <c r="GA87" s="98"/>
      <c r="GB87" s="98"/>
      <c r="GC87" s="98"/>
      <c r="GD87" s="98"/>
      <c r="GE87" s="98"/>
      <c r="GF87" s="98"/>
      <c r="GG87" s="98"/>
      <c r="GH87" s="98"/>
      <c r="GI87" s="98"/>
      <c r="GJ87" s="98"/>
      <c r="GK87" s="98"/>
      <c r="GL87" s="98"/>
      <c r="GM87" s="98"/>
      <c r="GN87" s="98"/>
      <c r="GO87" s="98"/>
      <c r="GP87" s="98"/>
      <c r="GQ87" s="98"/>
      <c r="GR87" s="98"/>
      <c r="GS87" s="98"/>
      <c r="GT87" s="98"/>
      <c r="GU87" s="98"/>
      <c r="GV87" s="98"/>
      <c r="GW87" s="98"/>
      <c r="GX87" s="98"/>
      <c r="GY87" s="98"/>
      <c r="GZ87" s="98"/>
      <c r="HA87" s="98"/>
      <c r="HB87" s="98"/>
      <c r="HC87" s="98"/>
      <c r="HD87" s="98"/>
      <c r="HE87" s="98"/>
      <c r="HF87" s="98"/>
      <c r="HG87" s="98"/>
      <c r="HH87" s="98"/>
      <c r="HI87" s="98"/>
      <c r="HJ87" s="98"/>
      <c r="HK87" s="98"/>
      <c r="HL87" s="98"/>
      <c r="HM87" s="98"/>
      <c r="HN87" s="98"/>
      <c r="HO87" s="98"/>
      <c r="HP87" s="98"/>
      <c r="HQ87" s="98"/>
      <c r="HR87" s="98"/>
      <c r="HS87" s="98"/>
      <c r="HT87" s="98"/>
      <c r="HU87" s="98"/>
      <c r="HV87" s="98"/>
      <c r="HW87" s="98"/>
      <c r="HX87" s="98"/>
      <c r="HY87" s="98"/>
      <c r="HZ87" s="98"/>
      <c r="IA87" s="98"/>
      <c r="IB87" s="98"/>
      <c r="IC87" s="98"/>
      <c r="ID87" s="98"/>
      <c r="IE87" s="98"/>
      <c r="IF87" s="98"/>
      <c r="IG87" s="98"/>
      <c r="IH87" s="98"/>
      <c r="II87" s="98"/>
      <c r="IJ87" s="98"/>
      <c r="IK87" s="98"/>
      <c r="IL87" s="98"/>
      <c r="IM87" s="98"/>
      <c r="IN87" s="98"/>
      <c r="IO87" s="98"/>
      <c r="IP87" s="98"/>
      <c r="IQ87" s="98"/>
      <c r="IR87" s="98"/>
      <c r="IS87" s="98"/>
      <c r="IT87" s="98"/>
      <c r="IU87" s="98"/>
      <c r="IV87" s="98"/>
    </row>
    <row r="88" spans="2:256" s="5" customFormat="1" ht="17.25" customHeight="1" x14ac:dyDescent="0.25">
      <c r="B88" s="134">
        <v>66</v>
      </c>
      <c r="C88" s="65"/>
      <c r="D88" s="104"/>
      <c r="E88" s="65"/>
      <c r="F88" s="174"/>
      <c r="G88" s="709"/>
      <c r="H88" s="116"/>
      <c r="I88" s="116"/>
      <c r="J88" s="709"/>
      <c r="K88" s="46"/>
      <c r="L88" s="38" t="str">
        <f t="shared" ref="L88:L151" si="26">IF($Y$22=0,"",IF($AB88="Empty","",IF($H88="","",IF($G88="","",IF($H88/$G88&gt;=$L$22,"yes","NC")))))</f>
        <v/>
      </c>
      <c r="M88" s="38" t="str">
        <f t="shared" ref="M88:M151" si="27">IF($Z$22=0,"",IF($AB88="Empty","",IF($I88="","",IF($I88="","",IF($I88/$G88&gt;=$M$22,"yes","NC")))))</f>
        <v/>
      </c>
      <c r="N88" s="516" t="str">
        <f t="shared" ref="N88:N151" si="28">IF($AA$22=0,"",IF($AB88="Empty","",IF($J88="","",IF($J88="","",IF($G88/$J88&lt;=$N$22,"yes","NC")))))</f>
        <v/>
      </c>
      <c r="O88" s="514" t="str">
        <f t="shared" si="18"/>
        <v/>
      </c>
      <c r="P88" s="40" t="str">
        <f t="shared" ref="P88:P151" si="29">IF($AB$20="Yes","",IF($AB88="Empty","",$H88/$G88))</f>
        <v/>
      </c>
      <c r="Q88" s="74" t="str">
        <f t="shared" si="19"/>
        <v/>
      </c>
      <c r="R88" s="45" t="str">
        <f t="shared" si="20"/>
        <v/>
      </c>
      <c r="S88" s="40" t="str">
        <f t="shared" ref="S88:S151" si="30">IF($AB$20="Yes","",IF($AB88="Empty","",$I88/$G88))</f>
        <v/>
      </c>
      <c r="T88" s="74" t="str">
        <f t="shared" si="21"/>
        <v/>
      </c>
      <c r="U88" s="45" t="str">
        <f t="shared" si="22"/>
        <v/>
      </c>
      <c r="V88" s="40" t="str">
        <f t="shared" ref="V88:V151" si="31">IF($AB$20="Yes","",IF($AB88="Empty","",$G88/$J88))</f>
        <v/>
      </c>
      <c r="W88" s="133" t="str">
        <f t="shared" si="23"/>
        <v/>
      </c>
      <c r="X88" s="44" t="str">
        <f t="shared" ref="X88:X151" si="32">IF($AC88="empty","",IF($AB88="Empty",$G88,""))</f>
        <v/>
      </c>
      <c r="Y88" s="44" t="str">
        <f t="shared" ref="Y88:Y151" si="33">IF($AC88="empty","",IF($AB88="Empty",$H88,""))</f>
        <v/>
      </c>
      <c r="Z88" s="44" t="str">
        <f t="shared" ref="Z88:Z151" si="34">IF($AC88="empty","",IF($AB88="Empty",$I88,""))</f>
        <v/>
      </c>
      <c r="AA88" s="78" t="str">
        <f t="shared" ref="AA88:AA151" si="35">IF($AC88="empty","",IF($AB88="Empty",$J88,""))</f>
        <v/>
      </c>
      <c r="AB88" s="7" t="str">
        <f t="shared" si="24"/>
        <v>Empty</v>
      </c>
      <c r="AC88" s="7" t="str">
        <f t="shared" si="25"/>
        <v>empty</v>
      </c>
      <c r="AG88" s="7"/>
      <c r="AH88" s="97"/>
      <c r="AI88" s="97"/>
      <c r="AJ88" s="97"/>
      <c r="AK88" s="97"/>
      <c r="AL88" s="97"/>
      <c r="AM88" s="97"/>
      <c r="AN88" s="97"/>
      <c r="AO88" s="97"/>
      <c r="AP88" s="97"/>
      <c r="AQ88" s="97"/>
      <c r="AR88" s="97"/>
      <c r="AS88" s="97"/>
      <c r="AT88" s="97"/>
      <c r="AU88" s="97"/>
      <c r="AV88" s="97"/>
      <c r="AW88" s="97"/>
      <c r="AX88" s="97"/>
      <c r="AY88" s="97"/>
      <c r="AZ88" s="97"/>
      <c r="BA88" s="97"/>
      <c r="BB88" s="97"/>
      <c r="BC88" s="97"/>
      <c r="BD88" s="97"/>
      <c r="BE88" s="97"/>
      <c r="BF88" s="97"/>
      <c r="BG88" s="97"/>
      <c r="BH88" s="97"/>
      <c r="BI88" s="97"/>
      <c r="BJ88" s="97"/>
      <c r="BK88" s="97"/>
      <c r="BL88" s="97"/>
      <c r="BM88" s="97"/>
      <c r="BN88" s="97"/>
      <c r="BO88" s="97"/>
      <c r="BP88" s="97"/>
      <c r="BQ88" s="97"/>
      <c r="BR88" s="97"/>
      <c r="BS88" s="97"/>
      <c r="BT88" s="97"/>
      <c r="BU88" s="97"/>
      <c r="BV88" s="97"/>
      <c r="BW88" s="97"/>
      <c r="BX88" s="97"/>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c r="EF88" s="97"/>
      <c r="EG88" s="97"/>
      <c r="EH88" s="97"/>
      <c r="EI88" s="97"/>
      <c r="EJ88" s="97"/>
      <c r="EK88" s="97"/>
      <c r="EL88" s="97"/>
      <c r="EM88" s="97"/>
      <c r="EN88" s="97"/>
      <c r="EO88" s="97"/>
      <c r="EP88" s="97"/>
      <c r="EQ88" s="97"/>
      <c r="ER88" s="97"/>
      <c r="ES88" s="97"/>
      <c r="ET88" s="97"/>
      <c r="EU88" s="97"/>
      <c r="EV88" s="97"/>
      <c r="EW88" s="97"/>
      <c r="EX88" s="97"/>
      <c r="EY88" s="97"/>
      <c r="EZ88" s="97"/>
      <c r="FA88" s="97"/>
      <c r="FB88" s="97"/>
      <c r="FC88" s="97"/>
      <c r="FD88" s="97"/>
      <c r="FE88" s="97"/>
      <c r="FF88" s="97"/>
      <c r="FG88" s="97"/>
      <c r="FH88" s="97"/>
      <c r="FI88" s="97"/>
      <c r="FJ88" s="97"/>
      <c r="FK88" s="97"/>
      <c r="FL88" s="97"/>
      <c r="FM88" s="97"/>
      <c r="FN88" s="97"/>
      <c r="FO88" s="97"/>
      <c r="FP88" s="97"/>
      <c r="FQ88" s="97"/>
      <c r="FR88" s="97"/>
      <c r="FS88" s="97"/>
      <c r="FT88" s="97"/>
      <c r="FU88" s="97"/>
      <c r="FV88" s="97"/>
      <c r="FW88" s="98"/>
      <c r="FX88" s="98"/>
      <c r="FY88" s="98"/>
      <c r="FZ88" s="98"/>
      <c r="GA88" s="98"/>
      <c r="GB88" s="98"/>
      <c r="GC88" s="98"/>
      <c r="GD88" s="98"/>
      <c r="GE88" s="98"/>
      <c r="GF88" s="98"/>
      <c r="GG88" s="98"/>
      <c r="GH88" s="98"/>
      <c r="GI88" s="98"/>
      <c r="GJ88" s="98"/>
      <c r="GK88" s="98"/>
      <c r="GL88" s="98"/>
      <c r="GM88" s="98"/>
      <c r="GN88" s="98"/>
      <c r="GO88" s="98"/>
      <c r="GP88" s="98"/>
      <c r="GQ88" s="98"/>
      <c r="GR88" s="98"/>
      <c r="GS88" s="98"/>
      <c r="GT88" s="98"/>
      <c r="GU88" s="98"/>
      <c r="GV88" s="98"/>
      <c r="GW88" s="98"/>
      <c r="GX88" s="98"/>
      <c r="GY88" s="98"/>
      <c r="GZ88" s="98"/>
      <c r="HA88" s="98"/>
      <c r="HB88" s="98"/>
      <c r="HC88" s="98"/>
      <c r="HD88" s="98"/>
      <c r="HE88" s="98"/>
      <c r="HF88" s="98"/>
      <c r="HG88" s="98"/>
      <c r="HH88" s="98"/>
      <c r="HI88" s="98"/>
      <c r="HJ88" s="98"/>
      <c r="HK88" s="98"/>
      <c r="HL88" s="98"/>
      <c r="HM88" s="98"/>
      <c r="HN88" s="98"/>
      <c r="HO88" s="98"/>
      <c r="HP88" s="98"/>
      <c r="HQ88" s="98"/>
      <c r="HR88" s="98"/>
      <c r="HS88" s="98"/>
      <c r="HT88" s="98"/>
      <c r="HU88" s="98"/>
      <c r="HV88" s="98"/>
      <c r="HW88" s="98"/>
      <c r="HX88" s="98"/>
      <c r="HY88" s="98"/>
      <c r="HZ88" s="98"/>
      <c r="IA88" s="98"/>
      <c r="IB88" s="98"/>
      <c r="IC88" s="98"/>
      <c r="ID88" s="98"/>
      <c r="IE88" s="98"/>
      <c r="IF88" s="98"/>
      <c r="IG88" s="98"/>
      <c r="IH88" s="98"/>
      <c r="II88" s="98"/>
      <c r="IJ88" s="98"/>
      <c r="IK88" s="98"/>
      <c r="IL88" s="98"/>
      <c r="IM88" s="98"/>
      <c r="IN88" s="98"/>
      <c r="IO88" s="98"/>
      <c r="IP88" s="98"/>
      <c r="IQ88" s="98"/>
      <c r="IR88" s="98"/>
      <c r="IS88" s="98"/>
      <c r="IT88" s="98"/>
      <c r="IU88" s="98"/>
      <c r="IV88" s="98"/>
    </row>
    <row r="89" spans="2:256" s="5" customFormat="1" ht="17.25" customHeight="1" x14ac:dyDescent="0.25">
      <c r="B89" s="134">
        <v>67</v>
      </c>
      <c r="C89" s="65"/>
      <c r="D89" s="104"/>
      <c r="E89" s="65"/>
      <c r="F89" s="174"/>
      <c r="G89" s="709"/>
      <c r="H89" s="116"/>
      <c r="I89" s="116"/>
      <c r="J89" s="709"/>
      <c r="K89" s="46"/>
      <c r="L89" s="38" t="str">
        <f t="shared" si="26"/>
        <v/>
      </c>
      <c r="M89" s="38" t="str">
        <f t="shared" si="27"/>
        <v/>
      </c>
      <c r="N89" s="516" t="str">
        <f t="shared" si="28"/>
        <v/>
      </c>
      <c r="O89" s="514" t="str">
        <f t="shared" si="18"/>
        <v/>
      </c>
      <c r="P89" s="40" t="str">
        <f t="shared" si="29"/>
        <v/>
      </c>
      <c r="Q89" s="74" t="str">
        <f t="shared" si="19"/>
        <v/>
      </c>
      <c r="R89" s="45" t="str">
        <f t="shared" si="20"/>
        <v/>
      </c>
      <c r="S89" s="40" t="str">
        <f t="shared" si="30"/>
        <v/>
      </c>
      <c r="T89" s="74" t="str">
        <f t="shared" si="21"/>
        <v/>
      </c>
      <c r="U89" s="45" t="str">
        <f t="shared" si="22"/>
        <v/>
      </c>
      <c r="V89" s="40" t="str">
        <f t="shared" si="31"/>
        <v/>
      </c>
      <c r="W89" s="133" t="str">
        <f t="shared" si="23"/>
        <v/>
      </c>
      <c r="X89" s="44" t="str">
        <f t="shared" si="32"/>
        <v/>
      </c>
      <c r="Y89" s="44" t="str">
        <f t="shared" si="33"/>
        <v/>
      </c>
      <c r="Z89" s="44" t="str">
        <f t="shared" si="34"/>
        <v/>
      </c>
      <c r="AA89" s="78" t="str">
        <f t="shared" si="35"/>
        <v/>
      </c>
      <c r="AB89" s="7" t="str">
        <f t="shared" si="24"/>
        <v>Empty</v>
      </c>
      <c r="AC89" s="7" t="str">
        <f t="shared" si="25"/>
        <v>empty</v>
      </c>
      <c r="AG89" s="7"/>
      <c r="AH89" s="97"/>
      <c r="AI89" s="97"/>
      <c r="AJ89" s="97"/>
      <c r="AK89" s="97"/>
      <c r="AL89" s="97"/>
      <c r="AM89" s="97"/>
      <c r="AN89" s="97"/>
      <c r="AO89" s="97"/>
      <c r="AP89" s="97"/>
      <c r="AQ89" s="97"/>
      <c r="AR89" s="97"/>
      <c r="AS89" s="97"/>
      <c r="AT89" s="97"/>
      <c r="AU89" s="97"/>
      <c r="AV89" s="97"/>
      <c r="AW89" s="97"/>
      <c r="AX89" s="97"/>
      <c r="AY89" s="97"/>
      <c r="AZ89" s="97"/>
      <c r="BA89" s="97"/>
      <c r="BB89" s="97"/>
      <c r="BC89" s="97"/>
      <c r="BD89" s="97"/>
      <c r="BE89" s="97"/>
      <c r="BF89" s="97"/>
      <c r="BG89" s="97"/>
      <c r="BH89" s="97"/>
      <c r="BI89" s="97"/>
      <c r="BJ89" s="97"/>
      <c r="BK89" s="97"/>
      <c r="BL89" s="97"/>
      <c r="BM89" s="97"/>
      <c r="BN89" s="97"/>
      <c r="BO89" s="97"/>
      <c r="BP89" s="97"/>
      <c r="BQ89" s="97"/>
      <c r="BR89" s="97"/>
      <c r="BS89" s="97"/>
      <c r="BT89" s="97"/>
      <c r="BU89" s="97"/>
      <c r="BV89" s="97"/>
      <c r="BW89" s="97"/>
      <c r="BX89" s="97"/>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c r="EF89" s="97"/>
      <c r="EG89" s="97"/>
      <c r="EH89" s="97"/>
      <c r="EI89" s="97"/>
      <c r="EJ89" s="97"/>
      <c r="EK89" s="97"/>
      <c r="EL89" s="97"/>
      <c r="EM89" s="97"/>
      <c r="EN89" s="97"/>
      <c r="EO89" s="97"/>
      <c r="EP89" s="97"/>
      <c r="EQ89" s="97"/>
      <c r="ER89" s="97"/>
      <c r="ES89" s="97"/>
      <c r="ET89" s="97"/>
      <c r="EU89" s="97"/>
      <c r="EV89" s="97"/>
      <c r="EW89" s="97"/>
      <c r="EX89" s="97"/>
      <c r="EY89" s="97"/>
      <c r="EZ89" s="97"/>
      <c r="FA89" s="97"/>
      <c r="FB89" s="97"/>
      <c r="FC89" s="97"/>
      <c r="FD89" s="97"/>
      <c r="FE89" s="97"/>
      <c r="FF89" s="97"/>
      <c r="FG89" s="97"/>
      <c r="FH89" s="97"/>
      <c r="FI89" s="97"/>
      <c r="FJ89" s="97"/>
      <c r="FK89" s="97"/>
      <c r="FL89" s="97"/>
      <c r="FM89" s="97"/>
      <c r="FN89" s="97"/>
      <c r="FO89" s="97"/>
      <c r="FP89" s="97"/>
      <c r="FQ89" s="97"/>
      <c r="FR89" s="97"/>
      <c r="FS89" s="97"/>
      <c r="FT89" s="97"/>
      <c r="FU89" s="97"/>
      <c r="FV89" s="97"/>
      <c r="FW89" s="98"/>
      <c r="FX89" s="98"/>
      <c r="FY89" s="98"/>
      <c r="FZ89" s="98"/>
      <c r="GA89" s="98"/>
      <c r="GB89" s="98"/>
      <c r="GC89" s="98"/>
      <c r="GD89" s="98"/>
      <c r="GE89" s="98"/>
      <c r="GF89" s="98"/>
      <c r="GG89" s="98"/>
      <c r="GH89" s="98"/>
      <c r="GI89" s="98"/>
      <c r="GJ89" s="98"/>
      <c r="GK89" s="98"/>
      <c r="GL89" s="98"/>
      <c r="GM89" s="98"/>
      <c r="GN89" s="98"/>
      <c r="GO89" s="98"/>
      <c r="GP89" s="98"/>
      <c r="GQ89" s="98"/>
      <c r="GR89" s="98"/>
      <c r="GS89" s="98"/>
      <c r="GT89" s="98"/>
      <c r="GU89" s="98"/>
      <c r="GV89" s="98"/>
      <c r="GW89" s="98"/>
      <c r="GX89" s="98"/>
      <c r="GY89" s="98"/>
      <c r="GZ89" s="98"/>
      <c r="HA89" s="98"/>
      <c r="HB89" s="98"/>
      <c r="HC89" s="98"/>
      <c r="HD89" s="98"/>
      <c r="HE89" s="98"/>
      <c r="HF89" s="98"/>
      <c r="HG89" s="98"/>
      <c r="HH89" s="98"/>
      <c r="HI89" s="98"/>
      <c r="HJ89" s="98"/>
      <c r="HK89" s="98"/>
      <c r="HL89" s="98"/>
      <c r="HM89" s="98"/>
      <c r="HN89" s="98"/>
      <c r="HO89" s="98"/>
      <c r="HP89" s="98"/>
      <c r="HQ89" s="98"/>
      <c r="HR89" s="98"/>
      <c r="HS89" s="98"/>
      <c r="HT89" s="98"/>
      <c r="HU89" s="98"/>
      <c r="HV89" s="98"/>
      <c r="HW89" s="98"/>
      <c r="HX89" s="98"/>
      <c r="HY89" s="98"/>
      <c r="HZ89" s="98"/>
      <c r="IA89" s="98"/>
      <c r="IB89" s="98"/>
      <c r="IC89" s="98"/>
      <c r="ID89" s="98"/>
      <c r="IE89" s="98"/>
      <c r="IF89" s="98"/>
      <c r="IG89" s="98"/>
      <c r="IH89" s="98"/>
      <c r="II89" s="98"/>
      <c r="IJ89" s="98"/>
      <c r="IK89" s="98"/>
      <c r="IL89" s="98"/>
      <c r="IM89" s="98"/>
      <c r="IN89" s="98"/>
      <c r="IO89" s="98"/>
      <c r="IP89" s="98"/>
      <c r="IQ89" s="98"/>
      <c r="IR89" s="98"/>
      <c r="IS89" s="98"/>
      <c r="IT89" s="98"/>
      <c r="IU89" s="98"/>
      <c r="IV89" s="98"/>
    </row>
    <row r="90" spans="2:256" s="5" customFormat="1" ht="17.25" customHeight="1" x14ac:dyDescent="0.25">
      <c r="B90" s="134">
        <v>68</v>
      </c>
      <c r="C90" s="65"/>
      <c r="D90" s="104"/>
      <c r="E90" s="65"/>
      <c r="F90" s="174"/>
      <c r="G90" s="709"/>
      <c r="H90" s="116"/>
      <c r="I90" s="116"/>
      <c r="J90" s="709"/>
      <c r="K90" s="46"/>
      <c r="L90" s="38" t="str">
        <f t="shared" si="26"/>
        <v/>
      </c>
      <c r="M90" s="38" t="str">
        <f t="shared" si="27"/>
        <v/>
      </c>
      <c r="N90" s="516" t="str">
        <f t="shared" si="28"/>
        <v/>
      </c>
      <c r="O90" s="514" t="str">
        <f t="shared" si="18"/>
        <v/>
      </c>
      <c r="P90" s="40" t="str">
        <f t="shared" si="29"/>
        <v/>
      </c>
      <c r="Q90" s="74" t="str">
        <f t="shared" si="19"/>
        <v/>
      </c>
      <c r="R90" s="45" t="str">
        <f t="shared" si="20"/>
        <v/>
      </c>
      <c r="S90" s="40" t="str">
        <f t="shared" si="30"/>
        <v/>
      </c>
      <c r="T90" s="74" t="str">
        <f t="shared" si="21"/>
        <v/>
      </c>
      <c r="U90" s="45" t="str">
        <f t="shared" si="22"/>
        <v/>
      </c>
      <c r="V90" s="40" t="str">
        <f t="shared" si="31"/>
        <v/>
      </c>
      <c r="W90" s="133" t="str">
        <f t="shared" si="23"/>
        <v/>
      </c>
      <c r="X90" s="44" t="str">
        <f t="shared" si="32"/>
        <v/>
      </c>
      <c r="Y90" s="44" t="str">
        <f t="shared" si="33"/>
        <v/>
      </c>
      <c r="Z90" s="44" t="str">
        <f t="shared" si="34"/>
        <v/>
      </c>
      <c r="AA90" s="78" t="str">
        <f t="shared" si="35"/>
        <v/>
      </c>
      <c r="AB90" s="7" t="str">
        <f t="shared" si="24"/>
        <v>Empty</v>
      </c>
      <c r="AC90" s="7" t="str">
        <f t="shared" si="25"/>
        <v>empty</v>
      </c>
      <c r="AG90" s="7"/>
      <c r="AH90" s="97"/>
      <c r="AI90" s="97"/>
      <c r="AJ90" s="97"/>
      <c r="AK90" s="97"/>
      <c r="AL90" s="97"/>
      <c r="AM90" s="97"/>
      <c r="AN90" s="97"/>
      <c r="AO90" s="97"/>
      <c r="AP90" s="97"/>
      <c r="AQ90" s="97"/>
      <c r="AR90" s="97"/>
      <c r="AS90" s="97"/>
      <c r="AT90" s="97"/>
      <c r="AU90" s="97"/>
      <c r="AV90" s="97"/>
      <c r="AW90" s="97"/>
      <c r="AX90" s="97"/>
      <c r="AY90" s="97"/>
      <c r="AZ90" s="97"/>
      <c r="BA90" s="97"/>
      <c r="BB90" s="97"/>
      <c r="BC90" s="97"/>
      <c r="BD90" s="97"/>
      <c r="BE90" s="97"/>
      <c r="BF90" s="97"/>
      <c r="BG90" s="97"/>
      <c r="BH90" s="97"/>
      <c r="BI90" s="97"/>
      <c r="BJ90" s="97"/>
      <c r="BK90" s="97"/>
      <c r="BL90" s="97"/>
      <c r="BM90" s="97"/>
      <c r="BN90" s="97"/>
      <c r="BO90" s="97"/>
      <c r="BP90" s="97"/>
      <c r="BQ90" s="97"/>
      <c r="BR90" s="97"/>
      <c r="BS90" s="97"/>
      <c r="BT90" s="97"/>
      <c r="BU90" s="97"/>
      <c r="BV90" s="97"/>
      <c r="BW90" s="97"/>
      <c r="BX90" s="97"/>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c r="EF90" s="97"/>
      <c r="EG90" s="97"/>
      <c r="EH90" s="97"/>
      <c r="EI90" s="97"/>
      <c r="EJ90" s="97"/>
      <c r="EK90" s="97"/>
      <c r="EL90" s="97"/>
      <c r="EM90" s="97"/>
      <c r="EN90" s="97"/>
      <c r="EO90" s="97"/>
      <c r="EP90" s="97"/>
      <c r="EQ90" s="97"/>
      <c r="ER90" s="97"/>
      <c r="ES90" s="97"/>
      <c r="ET90" s="97"/>
      <c r="EU90" s="97"/>
      <c r="EV90" s="97"/>
      <c r="EW90" s="97"/>
      <c r="EX90" s="97"/>
      <c r="EY90" s="97"/>
      <c r="EZ90" s="97"/>
      <c r="FA90" s="97"/>
      <c r="FB90" s="97"/>
      <c r="FC90" s="97"/>
      <c r="FD90" s="97"/>
      <c r="FE90" s="97"/>
      <c r="FF90" s="97"/>
      <c r="FG90" s="97"/>
      <c r="FH90" s="97"/>
      <c r="FI90" s="97"/>
      <c r="FJ90" s="97"/>
      <c r="FK90" s="97"/>
      <c r="FL90" s="97"/>
      <c r="FM90" s="97"/>
      <c r="FN90" s="97"/>
      <c r="FO90" s="97"/>
      <c r="FP90" s="97"/>
      <c r="FQ90" s="97"/>
      <c r="FR90" s="97"/>
      <c r="FS90" s="97"/>
      <c r="FT90" s="97"/>
      <c r="FU90" s="97"/>
      <c r="FV90" s="97"/>
      <c r="FW90" s="98"/>
      <c r="FX90" s="98"/>
      <c r="FY90" s="98"/>
      <c r="FZ90" s="98"/>
      <c r="GA90" s="98"/>
      <c r="GB90" s="98"/>
      <c r="GC90" s="98"/>
      <c r="GD90" s="98"/>
      <c r="GE90" s="98"/>
      <c r="GF90" s="98"/>
      <c r="GG90" s="98"/>
      <c r="GH90" s="98"/>
      <c r="GI90" s="98"/>
      <c r="GJ90" s="98"/>
      <c r="GK90" s="98"/>
      <c r="GL90" s="98"/>
      <c r="GM90" s="98"/>
      <c r="GN90" s="98"/>
      <c r="GO90" s="98"/>
      <c r="GP90" s="98"/>
      <c r="GQ90" s="98"/>
      <c r="GR90" s="98"/>
      <c r="GS90" s="98"/>
      <c r="GT90" s="98"/>
      <c r="GU90" s="98"/>
      <c r="GV90" s="98"/>
      <c r="GW90" s="98"/>
      <c r="GX90" s="98"/>
      <c r="GY90" s="98"/>
      <c r="GZ90" s="98"/>
      <c r="HA90" s="98"/>
      <c r="HB90" s="98"/>
      <c r="HC90" s="98"/>
      <c r="HD90" s="98"/>
      <c r="HE90" s="98"/>
      <c r="HF90" s="98"/>
      <c r="HG90" s="98"/>
      <c r="HH90" s="98"/>
      <c r="HI90" s="98"/>
      <c r="HJ90" s="98"/>
      <c r="HK90" s="98"/>
      <c r="HL90" s="98"/>
      <c r="HM90" s="98"/>
      <c r="HN90" s="98"/>
      <c r="HO90" s="98"/>
      <c r="HP90" s="98"/>
      <c r="HQ90" s="98"/>
      <c r="HR90" s="98"/>
      <c r="HS90" s="98"/>
      <c r="HT90" s="98"/>
      <c r="HU90" s="98"/>
      <c r="HV90" s="98"/>
      <c r="HW90" s="98"/>
      <c r="HX90" s="98"/>
      <c r="HY90" s="98"/>
      <c r="HZ90" s="98"/>
      <c r="IA90" s="98"/>
      <c r="IB90" s="98"/>
      <c r="IC90" s="98"/>
      <c r="ID90" s="98"/>
      <c r="IE90" s="98"/>
      <c r="IF90" s="98"/>
      <c r="IG90" s="98"/>
      <c r="IH90" s="98"/>
      <c r="II90" s="98"/>
      <c r="IJ90" s="98"/>
      <c r="IK90" s="98"/>
      <c r="IL90" s="98"/>
      <c r="IM90" s="98"/>
      <c r="IN90" s="98"/>
      <c r="IO90" s="98"/>
      <c r="IP90" s="98"/>
      <c r="IQ90" s="98"/>
      <c r="IR90" s="98"/>
      <c r="IS90" s="98"/>
      <c r="IT90" s="98"/>
      <c r="IU90" s="98"/>
      <c r="IV90" s="98"/>
    </row>
    <row r="91" spans="2:256" s="5" customFormat="1" ht="17.25" customHeight="1" x14ac:dyDescent="0.25">
      <c r="B91" s="134">
        <v>69</v>
      </c>
      <c r="C91" s="65"/>
      <c r="D91" s="104"/>
      <c r="E91" s="65"/>
      <c r="F91" s="174"/>
      <c r="G91" s="709"/>
      <c r="H91" s="116"/>
      <c r="I91" s="116"/>
      <c r="J91" s="709"/>
      <c r="K91" s="46"/>
      <c r="L91" s="38" t="str">
        <f t="shared" si="26"/>
        <v/>
      </c>
      <c r="M91" s="38" t="str">
        <f t="shared" si="27"/>
        <v/>
      </c>
      <c r="N91" s="516" t="str">
        <f t="shared" si="28"/>
        <v/>
      </c>
      <c r="O91" s="514" t="str">
        <f t="shared" si="18"/>
        <v/>
      </c>
      <c r="P91" s="40" t="str">
        <f t="shared" si="29"/>
        <v/>
      </c>
      <c r="Q91" s="74" t="str">
        <f t="shared" si="19"/>
        <v/>
      </c>
      <c r="R91" s="45" t="str">
        <f t="shared" si="20"/>
        <v/>
      </c>
      <c r="S91" s="40" t="str">
        <f t="shared" si="30"/>
        <v/>
      </c>
      <c r="T91" s="74" t="str">
        <f t="shared" si="21"/>
        <v/>
      </c>
      <c r="U91" s="45" t="str">
        <f t="shared" si="22"/>
        <v/>
      </c>
      <c r="V91" s="40" t="str">
        <f t="shared" si="31"/>
        <v/>
      </c>
      <c r="W91" s="133" t="str">
        <f t="shared" si="23"/>
        <v/>
      </c>
      <c r="X91" s="44" t="str">
        <f t="shared" si="32"/>
        <v/>
      </c>
      <c r="Y91" s="44" t="str">
        <f t="shared" si="33"/>
        <v/>
      </c>
      <c r="Z91" s="44" t="str">
        <f t="shared" si="34"/>
        <v/>
      </c>
      <c r="AA91" s="78" t="str">
        <f t="shared" si="35"/>
        <v/>
      </c>
      <c r="AB91" s="7" t="str">
        <f t="shared" si="24"/>
        <v>Empty</v>
      </c>
      <c r="AC91" s="7" t="str">
        <f t="shared" si="25"/>
        <v>empty</v>
      </c>
      <c r="AG91" s="7"/>
      <c r="AH91" s="97"/>
      <c r="AI91" s="97"/>
      <c r="AJ91" s="97"/>
      <c r="AK91" s="97"/>
      <c r="AL91" s="97"/>
      <c r="AM91" s="97"/>
      <c r="AN91" s="97"/>
      <c r="AO91" s="97"/>
      <c r="AP91" s="97"/>
      <c r="AQ91" s="97"/>
      <c r="AR91" s="97"/>
      <c r="AS91" s="97"/>
      <c r="AT91" s="97"/>
      <c r="AU91" s="97"/>
      <c r="AV91" s="97"/>
      <c r="AW91" s="97"/>
      <c r="AX91" s="97"/>
      <c r="AY91" s="97"/>
      <c r="AZ91" s="97"/>
      <c r="BA91" s="97"/>
      <c r="BB91" s="97"/>
      <c r="BC91" s="97"/>
      <c r="BD91" s="97"/>
      <c r="BE91" s="97"/>
      <c r="BF91" s="97"/>
      <c r="BG91" s="97"/>
      <c r="BH91" s="97"/>
      <c r="BI91" s="97"/>
      <c r="BJ91" s="97"/>
      <c r="BK91" s="97"/>
      <c r="BL91" s="97"/>
      <c r="BM91" s="97"/>
      <c r="BN91" s="97"/>
      <c r="BO91" s="97"/>
      <c r="BP91" s="97"/>
      <c r="BQ91" s="97"/>
      <c r="BR91" s="97"/>
      <c r="BS91" s="97"/>
      <c r="BT91" s="97"/>
      <c r="BU91" s="97"/>
      <c r="BV91" s="97"/>
      <c r="BW91" s="97"/>
      <c r="BX91" s="97"/>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c r="EF91" s="97"/>
      <c r="EG91" s="97"/>
      <c r="EH91" s="97"/>
      <c r="EI91" s="97"/>
      <c r="EJ91" s="97"/>
      <c r="EK91" s="97"/>
      <c r="EL91" s="97"/>
      <c r="EM91" s="97"/>
      <c r="EN91" s="97"/>
      <c r="EO91" s="97"/>
      <c r="EP91" s="97"/>
      <c r="EQ91" s="97"/>
      <c r="ER91" s="97"/>
      <c r="ES91" s="97"/>
      <c r="ET91" s="97"/>
      <c r="EU91" s="97"/>
      <c r="EV91" s="97"/>
      <c r="EW91" s="97"/>
      <c r="EX91" s="97"/>
      <c r="EY91" s="97"/>
      <c r="EZ91" s="97"/>
      <c r="FA91" s="97"/>
      <c r="FB91" s="97"/>
      <c r="FC91" s="97"/>
      <c r="FD91" s="97"/>
      <c r="FE91" s="97"/>
      <c r="FF91" s="97"/>
      <c r="FG91" s="97"/>
      <c r="FH91" s="97"/>
      <c r="FI91" s="97"/>
      <c r="FJ91" s="97"/>
      <c r="FK91" s="97"/>
      <c r="FL91" s="97"/>
      <c r="FM91" s="97"/>
      <c r="FN91" s="97"/>
      <c r="FO91" s="97"/>
      <c r="FP91" s="97"/>
      <c r="FQ91" s="97"/>
      <c r="FR91" s="97"/>
      <c r="FS91" s="97"/>
      <c r="FT91" s="97"/>
      <c r="FU91" s="97"/>
      <c r="FV91" s="97"/>
      <c r="FW91" s="98"/>
      <c r="FX91" s="98"/>
      <c r="FY91" s="98"/>
      <c r="FZ91" s="98"/>
      <c r="GA91" s="98"/>
      <c r="GB91" s="98"/>
      <c r="GC91" s="98"/>
      <c r="GD91" s="98"/>
      <c r="GE91" s="98"/>
      <c r="GF91" s="98"/>
      <c r="GG91" s="98"/>
      <c r="GH91" s="98"/>
      <c r="GI91" s="98"/>
      <c r="GJ91" s="98"/>
      <c r="GK91" s="98"/>
      <c r="GL91" s="98"/>
      <c r="GM91" s="98"/>
      <c r="GN91" s="98"/>
      <c r="GO91" s="98"/>
      <c r="GP91" s="98"/>
      <c r="GQ91" s="98"/>
      <c r="GR91" s="98"/>
      <c r="GS91" s="98"/>
      <c r="GT91" s="98"/>
      <c r="GU91" s="98"/>
      <c r="GV91" s="98"/>
      <c r="GW91" s="98"/>
      <c r="GX91" s="98"/>
      <c r="GY91" s="98"/>
      <c r="GZ91" s="98"/>
      <c r="HA91" s="98"/>
      <c r="HB91" s="98"/>
      <c r="HC91" s="98"/>
      <c r="HD91" s="98"/>
      <c r="HE91" s="98"/>
      <c r="HF91" s="98"/>
      <c r="HG91" s="98"/>
      <c r="HH91" s="98"/>
      <c r="HI91" s="98"/>
      <c r="HJ91" s="98"/>
      <c r="HK91" s="98"/>
      <c r="HL91" s="98"/>
      <c r="HM91" s="98"/>
      <c r="HN91" s="98"/>
      <c r="HO91" s="98"/>
      <c r="HP91" s="98"/>
      <c r="HQ91" s="98"/>
      <c r="HR91" s="98"/>
      <c r="HS91" s="98"/>
      <c r="HT91" s="98"/>
      <c r="HU91" s="98"/>
      <c r="HV91" s="98"/>
      <c r="HW91" s="98"/>
      <c r="HX91" s="98"/>
      <c r="HY91" s="98"/>
      <c r="HZ91" s="98"/>
      <c r="IA91" s="98"/>
      <c r="IB91" s="98"/>
      <c r="IC91" s="98"/>
      <c r="ID91" s="98"/>
      <c r="IE91" s="98"/>
      <c r="IF91" s="98"/>
      <c r="IG91" s="98"/>
      <c r="IH91" s="98"/>
      <c r="II91" s="98"/>
      <c r="IJ91" s="98"/>
      <c r="IK91" s="98"/>
      <c r="IL91" s="98"/>
      <c r="IM91" s="98"/>
      <c r="IN91" s="98"/>
      <c r="IO91" s="98"/>
      <c r="IP91" s="98"/>
      <c r="IQ91" s="98"/>
      <c r="IR91" s="98"/>
      <c r="IS91" s="98"/>
      <c r="IT91" s="98"/>
      <c r="IU91" s="98"/>
      <c r="IV91" s="98"/>
    </row>
    <row r="92" spans="2:256" s="5" customFormat="1" ht="17.25" customHeight="1" x14ac:dyDescent="0.25">
      <c r="B92" s="134">
        <v>70</v>
      </c>
      <c r="C92" s="65"/>
      <c r="D92" s="104"/>
      <c r="E92" s="65"/>
      <c r="F92" s="174"/>
      <c r="G92" s="709"/>
      <c r="H92" s="116"/>
      <c r="I92" s="116"/>
      <c r="J92" s="709"/>
      <c r="K92" s="46"/>
      <c r="L92" s="38" t="str">
        <f t="shared" si="26"/>
        <v/>
      </c>
      <c r="M92" s="38" t="str">
        <f t="shared" si="27"/>
        <v/>
      </c>
      <c r="N92" s="516" t="str">
        <f t="shared" si="28"/>
        <v/>
      </c>
      <c r="O92" s="514" t="str">
        <f t="shared" si="18"/>
        <v/>
      </c>
      <c r="P92" s="40" t="str">
        <f t="shared" si="29"/>
        <v/>
      </c>
      <c r="Q92" s="74" t="str">
        <f t="shared" si="19"/>
        <v/>
      </c>
      <c r="R92" s="45" t="str">
        <f t="shared" si="20"/>
        <v/>
      </c>
      <c r="S92" s="40" t="str">
        <f t="shared" si="30"/>
        <v/>
      </c>
      <c r="T92" s="74" t="str">
        <f t="shared" si="21"/>
        <v/>
      </c>
      <c r="U92" s="45" t="str">
        <f t="shared" si="22"/>
        <v/>
      </c>
      <c r="V92" s="40" t="str">
        <f t="shared" si="31"/>
        <v/>
      </c>
      <c r="W92" s="133" t="str">
        <f t="shared" si="23"/>
        <v/>
      </c>
      <c r="X92" s="44" t="str">
        <f t="shared" si="32"/>
        <v/>
      </c>
      <c r="Y92" s="44" t="str">
        <f t="shared" si="33"/>
        <v/>
      </c>
      <c r="Z92" s="44" t="str">
        <f t="shared" si="34"/>
        <v/>
      </c>
      <c r="AA92" s="78" t="str">
        <f t="shared" si="35"/>
        <v/>
      </c>
      <c r="AB92" s="7" t="str">
        <f t="shared" si="24"/>
        <v>Empty</v>
      </c>
      <c r="AC92" s="7" t="str">
        <f t="shared" si="25"/>
        <v>empty</v>
      </c>
      <c r="AG92" s="7"/>
      <c r="AH92" s="97"/>
      <c r="AI92" s="97"/>
      <c r="AJ92" s="97"/>
      <c r="AK92" s="97"/>
      <c r="AL92" s="97"/>
      <c r="AM92" s="97"/>
      <c r="AN92" s="97"/>
      <c r="AO92" s="97"/>
      <c r="AP92" s="97"/>
      <c r="AQ92" s="97"/>
      <c r="AR92" s="97"/>
      <c r="AS92" s="97"/>
      <c r="AT92" s="97"/>
      <c r="AU92" s="97"/>
      <c r="AV92" s="97"/>
      <c r="AW92" s="97"/>
      <c r="AX92" s="97"/>
      <c r="AY92" s="97"/>
      <c r="AZ92" s="97"/>
      <c r="BA92" s="97"/>
      <c r="BB92" s="97"/>
      <c r="BC92" s="97"/>
      <c r="BD92" s="97"/>
      <c r="BE92" s="97"/>
      <c r="BF92" s="97"/>
      <c r="BG92" s="97"/>
      <c r="BH92" s="97"/>
      <c r="BI92" s="97"/>
      <c r="BJ92" s="97"/>
      <c r="BK92" s="97"/>
      <c r="BL92" s="97"/>
      <c r="BM92" s="97"/>
      <c r="BN92" s="97"/>
      <c r="BO92" s="97"/>
      <c r="BP92" s="97"/>
      <c r="BQ92" s="97"/>
      <c r="BR92" s="97"/>
      <c r="BS92" s="97"/>
      <c r="BT92" s="97"/>
      <c r="BU92" s="97"/>
      <c r="BV92" s="97"/>
      <c r="BW92" s="97"/>
      <c r="BX92" s="97"/>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c r="EF92" s="97"/>
      <c r="EG92" s="97"/>
      <c r="EH92" s="97"/>
      <c r="EI92" s="97"/>
      <c r="EJ92" s="97"/>
      <c r="EK92" s="97"/>
      <c r="EL92" s="97"/>
      <c r="EM92" s="97"/>
      <c r="EN92" s="97"/>
      <c r="EO92" s="97"/>
      <c r="EP92" s="97"/>
      <c r="EQ92" s="97"/>
      <c r="ER92" s="97"/>
      <c r="ES92" s="97"/>
      <c r="ET92" s="97"/>
      <c r="EU92" s="97"/>
      <c r="EV92" s="97"/>
      <c r="EW92" s="97"/>
      <c r="EX92" s="97"/>
      <c r="EY92" s="97"/>
      <c r="EZ92" s="97"/>
      <c r="FA92" s="97"/>
      <c r="FB92" s="97"/>
      <c r="FC92" s="97"/>
      <c r="FD92" s="97"/>
      <c r="FE92" s="97"/>
      <c r="FF92" s="97"/>
      <c r="FG92" s="97"/>
      <c r="FH92" s="97"/>
      <c r="FI92" s="97"/>
      <c r="FJ92" s="97"/>
      <c r="FK92" s="97"/>
      <c r="FL92" s="97"/>
      <c r="FM92" s="97"/>
      <c r="FN92" s="97"/>
      <c r="FO92" s="97"/>
      <c r="FP92" s="97"/>
      <c r="FQ92" s="97"/>
      <c r="FR92" s="97"/>
      <c r="FS92" s="97"/>
      <c r="FT92" s="97"/>
      <c r="FU92" s="97"/>
      <c r="FV92" s="97"/>
      <c r="FW92" s="98"/>
      <c r="FX92" s="98"/>
      <c r="FY92" s="98"/>
      <c r="FZ92" s="98"/>
      <c r="GA92" s="98"/>
      <c r="GB92" s="98"/>
      <c r="GC92" s="98"/>
      <c r="GD92" s="98"/>
      <c r="GE92" s="98"/>
      <c r="GF92" s="98"/>
      <c r="GG92" s="98"/>
      <c r="GH92" s="98"/>
      <c r="GI92" s="98"/>
      <c r="GJ92" s="98"/>
      <c r="GK92" s="98"/>
      <c r="GL92" s="98"/>
      <c r="GM92" s="98"/>
      <c r="GN92" s="98"/>
      <c r="GO92" s="98"/>
      <c r="GP92" s="98"/>
      <c r="GQ92" s="98"/>
      <c r="GR92" s="98"/>
      <c r="GS92" s="98"/>
      <c r="GT92" s="98"/>
      <c r="GU92" s="98"/>
      <c r="GV92" s="98"/>
      <c r="GW92" s="98"/>
      <c r="GX92" s="98"/>
      <c r="GY92" s="98"/>
      <c r="GZ92" s="98"/>
      <c r="HA92" s="98"/>
      <c r="HB92" s="98"/>
      <c r="HC92" s="98"/>
      <c r="HD92" s="98"/>
      <c r="HE92" s="98"/>
      <c r="HF92" s="98"/>
      <c r="HG92" s="98"/>
      <c r="HH92" s="98"/>
      <c r="HI92" s="98"/>
      <c r="HJ92" s="98"/>
      <c r="HK92" s="98"/>
      <c r="HL92" s="98"/>
      <c r="HM92" s="98"/>
      <c r="HN92" s="98"/>
      <c r="HO92" s="98"/>
      <c r="HP92" s="98"/>
      <c r="HQ92" s="98"/>
      <c r="HR92" s="98"/>
      <c r="HS92" s="98"/>
      <c r="HT92" s="98"/>
      <c r="HU92" s="98"/>
      <c r="HV92" s="98"/>
      <c r="HW92" s="98"/>
      <c r="HX92" s="98"/>
      <c r="HY92" s="98"/>
      <c r="HZ92" s="98"/>
      <c r="IA92" s="98"/>
      <c r="IB92" s="98"/>
      <c r="IC92" s="98"/>
      <c r="ID92" s="98"/>
      <c r="IE92" s="98"/>
      <c r="IF92" s="98"/>
      <c r="IG92" s="98"/>
      <c r="IH92" s="98"/>
      <c r="II92" s="98"/>
      <c r="IJ92" s="98"/>
      <c r="IK92" s="98"/>
      <c r="IL92" s="98"/>
      <c r="IM92" s="98"/>
      <c r="IN92" s="98"/>
      <c r="IO92" s="98"/>
      <c r="IP92" s="98"/>
      <c r="IQ92" s="98"/>
      <c r="IR92" s="98"/>
      <c r="IS92" s="98"/>
      <c r="IT92" s="98"/>
      <c r="IU92" s="98"/>
      <c r="IV92" s="98"/>
    </row>
    <row r="93" spans="2:256" s="5" customFormat="1" ht="17.25" customHeight="1" x14ac:dyDescent="0.25">
      <c r="B93" s="134">
        <v>71</v>
      </c>
      <c r="C93" s="65"/>
      <c r="D93" s="104"/>
      <c r="E93" s="65"/>
      <c r="F93" s="174"/>
      <c r="G93" s="709"/>
      <c r="H93" s="116"/>
      <c r="I93" s="116"/>
      <c r="J93" s="709"/>
      <c r="K93" s="46"/>
      <c r="L93" s="38" t="str">
        <f t="shared" si="26"/>
        <v/>
      </c>
      <c r="M93" s="38" t="str">
        <f t="shared" si="27"/>
        <v/>
      </c>
      <c r="N93" s="516" t="str">
        <f t="shared" si="28"/>
        <v/>
      </c>
      <c r="O93" s="514" t="str">
        <f t="shared" si="18"/>
        <v/>
      </c>
      <c r="P93" s="40" t="str">
        <f t="shared" si="29"/>
        <v/>
      </c>
      <c r="Q93" s="74" t="str">
        <f t="shared" si="19"/>
        <v/>
      </c>
      <c r="R93" s="45" t="str">
        <f t="shared" si="20"/>
        <v/>
      </c>
      <c r="S93" s="40" t="str">
        <f t="shared" si="30"/>
        <v/>
      </c>
      <c r="T93" s="74" t="str">
        <f t="shared" si="21"/>
        <v/>
      </c>
      <c r="U93" s="45" t="str">
        <f t="shared" si="22"/>
        <v/>
      </c>
      <c r="V93" s="40" t="str">
        <f t="shared" si="31"/>
        <v/>
      </c>
      <c r="W93" s="133" t="str">
        <f t="shared" si="23"/>
        <v/>
      </c>
      <c r="X93" s="44" t="str">
        <f t="shared" si="32"/>
        <v/>
      </c>
      <c r="Y93" s="44" t="str">
        <f t="shared" si="33"/>
        <v/>
      </c>
      <c r="Z93" s="44" t="str">
        <f t="shared" si="34"/>
        <v/>
      </c>
      <c r="AA93" s="78" t="str">
        <f t="shared" si="35"/>
        <v/>
      </c>
      <c r="AB93" s="7" t="str">
        <f t="shared" si="24"/>
        <v>Empty</v>
      </c>
      <c r="AC93" s="7" t="str">
        <f t="shared" si="25"/>
        <v>empty</v>
      </c>
      <c r="AG93" s="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97"/>
      <c r="BX93" s="97"/>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c r="EF93" s="97"/>
      <c r="EG93" s="97"/>
      <c r="EH93" s="97"/>
      <c r="EI93" s="97"/>
      <c r="EJ93" s="97"/>
      <c r="EK93" s="97"/>
      <c r="EL93" s="97"/>
      <c r="EM93" s="97"/>
      <c r="EN93" s="97"/>
      <c r="EO93" s="97"/>
      <c r="EP93" s="97"/>
      <c r="EQ93" s="97"/>
      <c r="ER93" s="97"/>
      <c r="ES93" s="97"/>
      <c r="ET93" s="97"/>
      <c r="EU93" s="97"/>
      <c r="EV93" s="97"/>
      <c r="EW93" s="97"/>
      <c r="EX93" s="97"/>
      <c r="EY93" s="97"/>
      <c r="EZ93" s="97"/>
      <c r="FA93" s="97"/>
      <c r="FB93" s="97"/>
      <c r="FC93" s="97"/>
      <c r="FD93" s="97"/>
      <c r="FE93" s="97"/>
      <c r="FF93" s="97"/>
      <c r="FG93" s="97"/>
      <c r="FH93" s="97"/>
      <c r="FI93" s="97"/>
      <c r="FJ93" s="97"/>
      <c r="FK93" s="97"/>
      <c r="FL93" s="97"/>
      <c r="FM93" s="97"/>
      <c r="FN93" s="97"/>
      <c r="FO93" s="97"/>
      <c r="FP93" s="97"/>
      <c r="FQ93" s="97"/>
      <c r="FR93" s="97"/>
      <c r="FS93" s="97"/>
      <c r="FT93" s="97"/>
      <c r="FU93" s="97"/>
      <c r="FV93" s="97"/>
      <c r="FW93" s="98"/>
      <c r="FX93" s="98"/>
      <c r="FY93" s="98"/>
      <c r="FZ93" s="98"/>
      <c r="GA93" s="98"/>
      <c r="GB93" s="98"/>
      <c r="GC93" s="98"/>
      <c r="GD93" s="98"/>
      <c r="GE93" s="98"/>
      <c r="GF93" s="98"/>
      <c r="GG93" s="98"/>
      <c r="GH93" s="98"/>
      <c r="GI93" s="98"/>
      <c r="GJ93" s="98"/>
      <c r="GK93" s="98"/>
      <c r="GL93" s="98"/>
      <c r="GM93" s="98"/>
      <c r="GN93" s="98"/>
      <c r="GO93" s="98"/>
      <c r="GP93" s="98"/>
      <c r="GQ93" s="98"/>
      <c r="GR93" s="98"/>
      <c r="GS93" s="98"/>
      <c r="GT93" s="98"/>
      <c r="GU93" s="98"/>
      <c r="GV93" s="98"/>
      <c r="GW93" s="98"/>
      <c r="GX93" s="98"/>
      <c r="GY93" s="98"/>
      <c r="GZ93" s="98"/>
      <c r="HA93" s="98"/>
      <c r="HB93" s="98"/>
      <c r="HC93" s="98"/>
      <c r="HD93" s="98"/>
      <c r="HE93" s="98"/>
      <c r="HF93" s="98"/>
      <c r="HG93" s="98"/>
      <c r="HH93" s="98"/>
      <c r="HI93" s="98"/>
      <c r="HJ93" s="98"/>
      <c r="HK93" s="98"/>
      <c r="HL93" s="98"/>
      <c r="HM93" s="98"/>
      <c r="HN93" s="98"/>
      <c r="HO93" s="98"/>
      <c r="HP93" s="98"/>
      <c r="HQ93" s="98"/>
      <c r="HR93" s="98"/>
      <c r="HS93" s="98"/>
      <c r="HT93" s="98"/>
      <c r="HU93" s="98"/>
      <c r="HV93" s="98"/>
      <c r="HW93" s="98"/>
      <c r="HX93" s="98"/>
      <c r="HY93" s="98"/>
      <c r="HZ93" s="98"/>
      <c r="IA93" s="98"/>
      <c r="IB93" s="98"/>
      <c r="IC93" s="98"/>
      <c r="ID93" s="98"/>
      <c r="IE93" s="98"/>
      <c r="IF93" s="98"/>
      <c r="IG93" s="98"/>
      <c r="IH93" s="98"/>
      <c r="II93" s="98"/>
      <c r="IJ93" s="98"/>
      <c r="IK93" s="98"/>
      <c r="IL93" s="98"/>
      <c r="IM93" s="98"/>
      <c r="IN93" s="98"/>
      <c r="IO93" s="98"/>
      <c r="IP93" s="98"/>
      <c r="IQ93" s="98"/>
      <c r="IR93" s="98"/>
      <c r="IS93" s="98"/>
      <c r="IT93" s="98"/>
      <c r="IU93" s="98"/>
      <c r="IV93" s="98"/>
    </row>
    <row r="94" spans="2:256" s="5" customFormat="1" ht="17.25" customHeight="1" x14ac:dyDescent="0.25">
      <c r="B94" s="134">
        <v>72</v>
      </c>
      <c r="C94" s="65"/>
      <c r="D94" s="104"/>
      <c r="E94" s="65"/>
      <c r="F94" s="174"/>
      <c r="G94" s="709"/>
      <c r="H94" s="116"/>
      <c r="I94" s="116"/>
      <c r="J94" s="709"/>
      <c r="K94" s="46"/>
      <c r="L94" s="38" t="str">
        <f t="shared" si="26"/>
        <v/>
      </c>
      <c r="M94" s="38" t="str">
        <f t="shared" si="27"/>
        <v/>
      </c>
      <c r="N94" s="516" t="str">
        <f t="shared" si="28"/>
        <v/>
      </c>
      <c r="O94" s="514" t="str">
        <f t="shared" si="18"/>
        <v/>
      </c>
      <c r="P94" s="40" t="str">
        <f t="shared" si="29"/>
        <v/>
      </c>
      <c r="Q94" s="74" t="str">
        <f t="shared" si="19"/>
        <v/>
      </c>
      <c r="R94" s="45" t="str">
        <f t="shared" si="20"/>
        <v/>
      </c>
      <c r="S94" s="40" t="str">
        <f t="shared" si="30"/>
        <v/>
      </c>
      <c r="T94" s="74" t="str">
        <f t="shared" si="21"/>
        <v/>
      </c>
      <c r="U94" s="45" t="str">
        <f t="shared" si="22"/>
        <v/>
      </c>
      <c r="V94" s="40" t="str">
        <f t="shared" si="31"/>
        <v/>
      </c>
      <c r="W94" s="133" t="str">
        <f t="shared" si="23"/>
        <v/>
      </c>
      <c r="X94" s="44" t="str">
        <f t="shared" si="32"/>
        <v/>
      </c>
      <c r="Y94" s="44" t="str">
        <f t="shared" si="33"/>
        <v/>
      </c>
      <c r="Z94" s="44" t="str">
        <f t="shared" si="34"/>
        <v/>
      </c>
      <c r="AA94" s="78" t="str">
        <f t="shared" si="35"/>
        <v/>
      </c>
      <c r="AB94" s="7" t="str">
        <f t="shared" si="24"/>
        <v>Empty</v>
      </c>
      <c r="AC94" s="7" t="str">
        <f t="shared" si="25"/>
        <v>empty</v>
      </c>
      <c r="AG94" s="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97"/>
      <c r="BX94" s="97"/>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c r="EF94" s="97"/>
      <c r="EG94" s="97"/>
      <c r="EH94" s="97"/>
      <c r="EI94" s="97"/>
      <c r="EJ94" s="97"/>
      <c r="EK94" s="97"/>
      <c r="EL94" s="97"/>
      <c r="EM94" s="97"/>
      <c r="EN94" s="97"/>
      <c r="EO94" s="97"/>
      <c r="EP94" s="97"/>
      <c r="EQ94" s="97"/>
      <c r="ER94" s="97"/>
      <c r="ES94" s="97"/>
      <c r="ET94" s="97"/>
      <c r="EU94" s="97"/>
      <c r="EV94" s="97"/>
      <c r="EW94" s="97"/>
      <c r="EX94" s="97"/>
      <c r="EY94" s="97"/>
      <c r="EZ94" s="97"/>
      <c r="FA94" s="97"/>
      <c r="FB94" s="97"/>
      <c r="FC94" s="97"/>
      <c r="FD94" s="97"/>
      <c r="FE94" s="97"/>
      <c r="FF94" s="97"/>
      <c r="FG94" s="97"/>
      <c r="FH94" s="97"/>
      <c r="FI94" s="97"/>
      <c r="FJ94" s="97"/>
      <c r="FK94" s="97"/>
      <c r="FL94" s="97"/>
      <c r="FM94" s="97"/>
      <c r="FN94" s="97"/>
      <c r="FO94" s="97"/>
      <c r="FP94" s="97"/>
      <c r="FQ94" s="97"/>
      <c r="FR94" s="97"/>
      <c r="FS94" s="97"/>
      <c r="FT94" s="97"/>
      <c r="FU94" s="97"/>
      <c r="FV94" s="97"/>
      <c r="FW94" s="98"/>
      <c r="FX94" s="98"/>
      <c r="FY94" s="98"/>
      <c r="FZ94" s="98"/>
      <c r="GA94" s="98"/>
      <c r="GB94" s="98"/>
      <c r="GC94" s="98"/>
      <c r="GD94" s="98"/>
      <c r="GE94" s="98"/>
      <c r="GF94" s="98"/>
      <c r="GG94" s="98"/>
      <c r="GH94" s="98"/>
      <c r="GI94" s="98"/>
      <c r="GJ94" s="98"/>
      <c r="GK94" s="98"/>
      <c r="GL94" s="98"/>
      <c r="GM94" s="98"/>
      <c r="GN94" s="98"/>
      <c r="GO94" s="98"/>
      <c r="GP94" s="98"/>
      <c r="GQ94" s="98"/>
      <c r="GR94" s="98"/>
      <c r="GS94" s="98"/>
      <c r="GT94" s="98"/>
      <c r="GU94" s="98"/>
      <c r="GV94" s="98"/>
      <c r="GW94" s="98"/>
      <c r="GX94" s="98"/>
      <c r="GY94" s="98"/>
      <c r="GZ94" s="98"/>
      <c r="HA94" s="98"/>
      <c r="HB94" s="98"/>
      <c r="HC94" s="98"/>
      <c r="HD94" s="98"/>
      <c r="HE94" s="98"/>
      <c r="HF94" s="98"/>
      <c r="HG94" s="98"/>
      <c r="HH94" s="98"/>
      <c r="HI94" s="98"/>
      <c r="HJ94" s="98"/>
      <c r="HK94" s="98"/>
      <c r="HL94" s="98"/>
      <c r="HM94" s="98"/>
      <c r="HN94" s="98"/>
      <c r="HO94" s="98"/>
      <c r="HP94" s="98"/>
      <c r="HQ94" s="98"/>
      <c r="HR94" s="98"/>
      <c r="HS94" s="98"/>
      <c r="HT94" s="98"/>
      <c r="HU94" s="98"/>
      <c r="HV94" s="98"/>
      <c r="HW94" s="98"/>
      <c r="HX94" s="98"/>
      <c r="HY94" s="98"/>
      <c r="HZ94" s="98"/>
      <c r="IA94" s="98"/>
      <c r="IB94" s="98"/>
      <c r="IC94" s="98"/>
      <c r="ID94" s="98"/>
      <c r="IE94" s="98"/>
      <c r="IF94" s="98"/>
      <c r="IG94" s="98"/>
      <c r="IH94" s="98"/>
      <c r="II94" s="98"/>
      <c r="IJ94" s="98"/>
      <c r="IK94" s="98"/>
      <c r="IL94" s="98"/>
      <c r="IM94" s="98"/>
      <c r="IN94" s="98"/>
      <c r="IO94" s="98"/>
      <c r="IP94" s="98"/>
      <c r="IQ94" s="98"/>
      <c r="IR94" s="98"/>
      <c r="IS94" s="98"/>
      <c r="IT94" s="98"/>
      <c r="IU94" s="98"/>
      <c r="IV94" s="98"/>
    </row>
    <row r="95" spans="2:256" s="5" customFormat="1" ht="17.25" customHeight="1" x14ac:dyDescent="0.25">
      <c r="B95" s="134">
        <v>73</v>
      </c>
      <c r="C95" s="65"/>
      <c r="D95" s="104"/>
      <c r="E95" s="65"/>
      <c r="F95" s="174"/>
      <c r="G95" s="709"/>
      <c r="H95" s="116"/>
      <c r="I95" s="116"/>
      <c r="J95" s="709"/>
      <c r="K95" s="46"/>
      <c r="L95" s="38" t="str">
        <f t="shared" si="26"/>
        <v/>
      </c>
      <c r="M95" s="38" t="str">
        <f t="shared" si="27"/>
        <v/>
      </c>
      <c r="N95" s="516" t="str">
        <f t="shared" si="28"/>
        <v/>
      </c>
      <c r="O95" s="514" t="str">
        <f t="shared" si="18"/>
        <v/>
      </c>
      <c r="P95" s="40" t="str">
        <f t="shared" si="29"/>
        <v/>
      </c>
      <c r="Q95" s="74" t="str">
        <f t="shared" si="19"/>
        <v/>
      </c>
      <c r="R95" s="45" t="str">
        <f t="shared" si="20"/>
        <v/>
      </c>
      <c r="S95" s="40" t="str">
        <f t="shared" si="30"/>
        <v/>
      </c>
      <c r="T95" s="74" t="str">
        <f t="shared" si="21"/>
        <v/>
      </c>
      <c r="U95" s="45" t="str">
        <f t="shared" si="22"/>
        <v/>
      </c>
      <c r="V95" s="40" t="str">
        <f t="shared" si="31"/>
        <v/>
      </c>
      <c r="W95" s="133" t="str">
        <f t="shared" si="23"/>
        <v/>
      </c>
      <c r="X95" s="44" t="str">
        <f t="shared" si="32"/>
        <v/>
      </c>
      <c r="Y95" s="44" t="str">
        <f t="shared" si="33"/>
        <v/>
      </c>
      <c r="Z95" s="44" t="str">
        <f t="shared" si="34"/>
        <v/>
      </c>
      <c r="AA95" s="78" t="str">
        <f t="shared" si="35"/>
        <v/>
      </c>
      <c r="AB95" s="7" t="str">
        <f t="shared" si="24"/>
        <v>Empty</v>
      </c>
      <c r="AC95" s="7" t="str">
        <f t="shared" si="25"/>
        <v>empty</v>
      </c>
      <c r="AG95" s="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97"/>
      <c r="BX95" s="97"/>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c r="EF95" s="97"/>
      <c r="EG95" s="97"/>
      <c r="EH95" s="97"/>
      <c r="EI95" s="97"/>
      <c r="EJ95" s="97"/>
      <c r="EK95" s="97"/>
      <c r="EL95" s="97"/>
      <c r="EM95" s="97"/>
      <c r="EN95" s="97"/>
      <c r="EO95" s="97"/>
      <c r="EP95" s="97"/>
      <c r="EQ95" s="97"/>
      <c r="ER95" s="97"/>
      <c r="ES95" s="97"/>
      <c r="ET95" s="97"/>
      <c r="EU95" s="97"/>
      <c r="EV95" s="97"/>
      <c r="EW95" s="97"/>
      <c r="EX95" s="97"/>
      <c r="EY95" s="97"/>
      <c r="EZ95" s="97"/>
      <c r="FA95" s="97"/>
      <c r="FB95" s="97"/>
      <c r="FC95" s="97"/>
      <c r="FD95" s="97"/>
      <c r="FE95" s="97"/>
      <c r="FF95" s="97"/>
      <c r="FG95" s="97"/>
      <c r="FH95" s="97"/>
      <c r="FI95" s="97"/>
      <c r="FJ95" s="97"/>
      <c r="FK95" s="97"/>
      <c r="FL95" s="97"/>
      <c r="FM95" s="97"/>
      <c r="FN95" s="97"/>
      <c r="FO95" s="97"/>
      <c r="FP95" s="97"/>
      <c r="FQ95" s="97"/>
      <c r="FR95" s="97"/>
      <c r="FS95" s="97"/>
      <c r="FT95" s="97"/>
      <c r="FU95" s="97"/>
      <c r="FV95" s="97"/>
      <c r="FW95" s="98"/>
      <c r="FX95" s="98"/>
      <c r="FY95" s="98"/>
      <c r="FZ95" s="98"/>
      <c r="GA95" s="98"/>
      <c r="GB95" s="98"/>
      <c r="GC95" s="98"/>
      <c r="GD95" s="98"/>
      <c r="GE95" s="98"/>
      <c r="GF95" s="98"/>
      <c r="GG95" s="98"/>
      <c r="GH95" s="98"/>
      <c r="GI95" s="98"/>
      <c r="GJ95" s="98"/>
      <c r="GK95" s="98"/>
      <c r="GL95" s="98"/>
      <c r="GM95" s="98"/>
      <c r="GN95" s="98"/>
      <c r="GO95" s="98"/>
      <c r="GP95" s="98"/>
      <c r="GQ95" s="98"/>
      <c r="GR95" s="98"/>
      <c r="GS95" s="98"/>
      <c r="GT95" s="98"/>
      <c r="GU95" s="98"/>
      <c r="GV95" s="98"/>
      <c r="GW95" s="98"/>
      <c r="GX95" s="98"/>
      <c r="GY95" s="98"/>
      <c r="GZ95" s="98"/>
      <c r="HA95" s="98"/>
      <c r="HB95" s="98"/>
      <c r="HC95" s="98"/>
      <c r="HD95" s="98"/>
      <c r="HE95" s="98"/>
      <c r="HF95" s="98"/>
      <c r="HG95" s="98"/>
      <c r="HH95" s="98"/>
      <c r="HI95" s="98"/>
      <c r="HJ95" s="98"/>
      <c r="HK95" s="98"/>
      <c r="HL95" s="98"/>
      <c r="HM95" s="98"/>
      <c r="HN95" s="98"/>
      <c r="HO95" s="98"/>
      <c r="HP95" s="98"/>
      <c r="HQ95" s="98"/>
      <c r="HR95" s="98"/>
      <c r="HS95" s="98"/>
      <c r="HT95" s="98"/>
      <c r="HU95" s="98"/>
      <c r="HV95" s="98"/>
      <c r="HW95" s="98"/>
      <c r="HX95" s="98"/>
      <c r="HY95" s="98"/>
      <c r="HZ95" s="98"/>
      <c r="IA95" s="98"/>
      <c r="IB95" s="98"/>
      <c r="IC95" s="98"/>
      <c r="ID95" s="98"/>
      <c r="IE95" s="98"/>
      <c r="IF95" s="98"/>
      <c r="IG95" s="98"/>
      <c r="IH95" s="98"/>
      <c r="II95" s="98"/>
      <c r="IJ95" s="98"/>
      <c r="IK95" s="98"/>
      <c r="IL95" s="98"/>
      <c r="IM95" s="98"/>
      <c r="IN95" s="98"/>
      <c r="IO95" s="98"/>
      <c r="IP95" s="98"/>
      <c r="IQ95" s="98"/>
      <c r="IR95" s="98"/>
      <c r="IS95" s="98"/>
      <c r="IT95" s="98"/>
      <c r="IU95" s="98"/>
      <c r="IV95" s="98"/>
    </row>
    <row r="96" spans="2:256" s="5" customFormat="1" ht="17.25" customHeight="1" x14ac:dyDescent="0.25">
      <c r="B96" s="134">
        <v>74</v>
      </c>
      <c r="C96" s="65"/>
      <c r="D96" s="104"/>
      <c r="E96" s="65"/>
      <c r="F96" s="174"/>
      <c r="G96" s="709"/>
      <c r="H96" s="116"/>
      <c r="I96" s="116"/>
      <c r="J96" s="709"/>
      <c r="K96" s="46"/>
      <c r="L96" s="38" t="str">
        <f t="shared" si="26"/>
        <v/>
      </c>
      <c r="M96" s="38" t="str">
        <f t="shared" si="27"/>
        <v/>
      </c>
      <c r="N96" s="516" t="str">
        <f t="shared" si="28"/>
        <v/>
      </c>
      <c r="O96" s="514" t="str">
        <f t="shared" si="18"/>
        <v/>
      </c>
      <c r="P96" s="40" t="str">
        <f t="shared" si="29"/>
        <v/>
      </c>
      <c r="Q96" s="74" t="str">
        <f t="shared" si="19"/>
        <v/>
      </c>
      <c r="R96" s="45" t="str">
        <f t="shared" si="20"/>
        <v/>
      </c>
      <c r="S96" s="40" t="str">
        <f t="shared" si="30"/>
        <v/>
      </c>
      <c r="T96" s="74" t="str">
        <f t="shared" si="21"/>
        <v/>
      </c>
      <c r="U96" s="45" t="str">
        <f t="shared" si="22"/>
        <v/>
      </c>
      <c r="V96" s="40" t="str">
        <f t="shared" si="31"/>
        <v/>
      </c>
      <c r="W96" s="133" t="str">
        <f t="shared" si="23"/>
        <v/>
      </c>
      <c r="X96" s="44" t="str">
        <f t="shared" si="32"/>
        <v/>
      </c>
      <c r="Y96" s="44" t="str">
        <f t="shared" si="33"/>
        <v/>
      </c>
      <c r="Z96" s="44" t="str">
        <f t="shared" si="34"/>
        <v/>
      </c>
      <c r="AA96" s="78" t="str">
        <f t="shared" si="35"/>
        <v/>
      </c>
      <c r="AB96" s="7" t="str">
        <f t="shared" si="24"/>
        <v>Empty</v>
      </c>
      <c r="AC96" s="7" t="str">
        <f t="shared" si="25"/>
        <v>empty</v>
      </c>
      <c r="AG96" s="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97"/>
      <c r="BX96" s="97"/>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c r="EF96" s="97"/>
      <c r="EG96" s="97"/>
      <c r="EH96" s="97"/>
      <c r="EI96" s="97"/>
      <c r="EJ96" s="97"/>
      <c r="EK96" s="97"/>
      <c r="EL96" s="97"/>
      <c r="EM96" s="97"/>
      <c r="EN96" s="97"/>
      <c r="EO96" s="97"/>
      <c r="EP96" s="97"/>
      <c r="EQ96" s="97"/>
      <c r="ER96" s="97"/>
      <c r="ES96" s="97"/>
      <c r="ET96" s="97"/>
      <c r="EU96" s="97"/>
      <c r="EV96" s="97"/>
      <c r="EW96" s="97"/>
      <c r="EX96" s="97"/>
      <c r="EY96" s="97"/>
      <c r="EZ96" s="97"/>
      <c r="FA96" s="97"/>
      <c r="FB96" s="97"/>
      <c r="FC96" s="97"/>
      <c r="FD96" s="97"/>
      <c r="FE96" s="97"/>
      <c r="FF96" s="97"/>
      <c r="FG96" s="97"/>
      <c r="FH96" s="97"/>
      <c r="FI96" s="97"/>
      <c r="FJ96" s="97"/>
      <c r="FK96" s="97"/>
      <c r="FL96" s="97"/>
      <c r="FM96" s="97"/>
      <c r="FN96" s="97"/>
      <c r="FO96" s="97"/>
      <c r="FP96" s="97"/>
      <c r="FQ96" s="97"/>
      <c r="FR96" s="97"/>
      <c r="FS96" s="97"/>
      <c r="FT96" s="97"/>
      <c r="FU96" s="97"/>
      <c r="FV96" s="97"/>
      <c r="FW96" s="98"/>
      <c r="FX96" s="98"/>
      <c r="FY96" s="98"/>
      <c r="FZ96" s="98"/>
      <c r="GA96" s="98"/>
      <c r="GB96" s="98"/>
      <c r="GC96" s="98"/>
      <c r="GD96" s="98"/>
      <c r="GE96" s="98"/>
      <c r="GF96" s="98"/>
      <c r="GG96" s="98"/>
      <c r="GH96" s="98"/>
      <c r="GI96" s="98"/>
      <c r="GJ96" s="98"/>
      <c r="GK96" s="98"/>
      <c r="GL96" s="98"/>
      <c r="GM96" s="98"/>
      <c r="GN96" s="98"/>
      <c r="GO96" s="98"/>
      <c r="GP96" s="98"/>
      <c r="GQ96" s="98"/>
      <c r="GR96" s="98"/>
      <c r="GS96" s="98"/>
      <c r="GT96" s="98"/>
      <c r="GU96" s="98"/>
      <c r="GV96" s="98"/>
      <c r="GW96" s="98"/>
      <c r="GX96" s="98"/>
      <c r="GY96" s="98"/>
      <c r="GZ96" s="98"/>
      <c r="HA96" s="98"/>
      <c r="HB96" s="98"/>
      <c r="HC96" s="98"/>
      <c r="HD96" s="98"/>
      <c r="HE96" s="98"/>
      <c r="HF96" s="98"/>
      <c r="HG96" s="98"/>
      <c r="HH96" s="98"/>
      <c r="HI96" s="98"/>
      <c r="HJ96" s="98"/>
      <c r="HK96" s="98"/>
      <c r="HL96" s="98"/>
      <c r="HM96" s="98"/>
      <c r="HN96" s="98"/>
      <c r="HO96" s="98"/>
      <c r="HP96" s="98"/>
      <c r="HQ96" s="98"/>
      <c r="HR96" s="98"/>
      <c r="HS96" s="98"/>
      <c r="HT96" s="98"/>
      <c r="HU96" s="98"/>
      <c r="HV96" s="98"/>
      <c r="HW96" s="98"/>
      <c r="HX96" s="98"/>
      <c r="HY96" s="98"/>
      <c r="HZ96" s="98"/>
      <c r="IA96" s="98"/>
      <c r="IB96" s="98"/>
      <c r="IC96" s="98"/>
      <c r="ID96" s="98"/>
      <c r="IE96" s="98"/>
      <c r="IF96" s="98"/>
      <c r="IG96" s="98"/>
      <c r="IH96" s="98"/>
      <c r="II96" s="98"/>
      <c r="IJ96" s="98"/>
      <c r="IK96" s="98"/>
      <c r="IL96" s="98"/>
      <c r="IM96" s="98"/>
      <c r="IN96" s="98"/>
      <c r="IO96" s="98"/>
      <c r="IP96" s="98"/>
      <c r="IQ96" s="98"/>
      <c r="IR96" s="98"/>
      <c r="IS96" s="98"/>
      <c r="IT96" s="98"/>
      <c r="IU96" s="98"/>
      <c r="IV96" s="98"/>
    </row>
    <row r="97" spans="1:256" s="12" customFormat="1" ht="17.25" customHeight="1" thickBot="1" x14ac:dyDescent="0.3">
      <c r="A97" s="7"/>
      <c r="B97" s="134">
        <v>75</v>
      </c>
      <c r="C97" s="65"/>
      <c r="D97" s="104"/>
      <c r="E97" s="65"/>
      <c r="F97" s="174"/>
      <c r="G97" s="709"/>
      <c r="H97" s="116"/>
      <c r="I97" s="116"/>
      <c r="J97" s="709"/>
      <c r="K97" s="46"/>
      <c r="L97" s="38" t="str">
        <f t="shared" si="26"/>
        <v/>
      </c>
      <c r="M97" s="38" t="str">
        <f t="shared" si="27"/>
        <v/>
      </c>
      <c r="N97" s="516" t="str">
        <f t="shared" si="28"/>
        <v/>
      </c>
      <c r="O97" s="514" t="str">
        <f t="shared" si="18"/>
        <v/>
      </c>
      <c r="P97" s="40" t="str">
        <f t="shared" si="29"/>
        <v/>
      </c>
      <c r="Q97" s="74" t="str">
        <f t="shared" si="19"/>
        <v/>
      </c>
      <c r="R97" s="45" t="str">
        <f t="shared" si="20"/>
        <v/>
      </c>
      <c r="S97" s="40" t="str">
        <f t="shared" si="30"/>
        <v/>
      </c>
      <c r="T97" s="74" t="str">
        <f t="shared" si="21"/>
        <v/>
      </c>
      <c r="U97" s="45" t="str">
        <f t="shared" si="22"/>
        <v/>
      </c>
      <c r="V97" s="40" t="str">
        <f t="shared" si="31"/>
        <v/>
      </c>
      <c r="W97" s="133" t="str">
        <f t="shared" si="23"/>
        <v/>
      </c>
      <c r="X97" s="44" t="str">
        <f t="shared" si="32"/>
        <v/>
      </c>
      <c r="Y97" s="44" t="str">
        <f t="shared" si="33"/>
        <v/>
      </c>
      <c r="Z97" s="44" t="str">
        <f t="shared" si="34"/>
        <v/>
      </c>
      <c r="AA97" s="78" t="str">
        <f t="shared" si="35"/>
        <v/>
      </c>
      <c r="AB97" s="7" t="str">
        <f t="shared" si="24"/>
        <v>Empty</v>
      </c>
      <c r="AC97" s="7" t="str">
        <f t="shared" si="25"/>
        <v>empty</v>
      </c>
      <c r="AG97" s="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97"/>
      <c r="BX97" s="97"/>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c r="EF97" s="97"/>
      <c r="EG97" s="97"/>
      <c r="EH97" s="97"/>
      <c r="EI97" s="97"/>
      <c r="EJ97" s="97"/>
      <c r="EK97" s="97"/>
      <c r="EL97" s="97"/>
      <c r="EM97" s="97"/>
      <c r="EN97" s="97"/>
      <c r="EO97" s="97"/>
      <c r="EP97" s="97"/>
      <c r="EQ97" s="97"/>
      <c r="ER97" s="97"/>
      <c r="ES97" s="97"/>
      <c r="ET97" s="97"/>
      <c r="EU97" s="97"/>
      <c r="EV97" s="97"/>
      <c r="EW97" s="97"/>
      <c r="EX97" s="97"/>
      <c r="EY97" s="97"/>
      <c r="EZ97" s="97"/>
      <c r="FA97" s="97"/>
      <c r="FB97" s="97"/>
      <c r="FC97" s="97"/>
      <c r="FD97" s="97"/>
      <c r="FE97" s="97"/>
      <c r="FF97" s="97"/>
      <c r="FG97" s="97"/>
      <c r="FH97" s="97"/>
      <c r="FI97" s="97"/>
      <c r="FJ97" s="97"/>
      <c r="FK97" s="97"/>
      <c r="FL97" s="97"/>
      <c r="FM97" s="97"/>
      <c r="FN97" s="97"/>
      <c r="FO97" s="97"/>
      <c r="FP97" s="97"/>
      <c r="FQ97" s="97"/>
      <c r="FR97" s="97"/>
      <c r="FS97" s="97"/>
      <c r="FT97" s="97"/>
      <c r="FU97" s="97"/>
      <c r="FV97" s="97"/>
      <c r="FW97" s="99"/>
      <c r="FX97" s="99"/>
      <c r="FY97" s="99"/>
      <c r="FZ97" s="99"/>
      <c r="GA97" s="99"/>
      <c r="GB97" s="99"/>
      <c r="GC97" s="99"/>
      <c r="GD97" s="99"/>
      <c r="GE97" s="99"/>
      <c r="GF97" s="99"/>
      <c r="GG97" s="99"/>
      <c r="GH97" s="99"/>
      <c r="GI97" s="99"/>
      <c r="GJ97" s="99"/>
      <c r="GK97" s="99"/>
      <c r="GL97" s="99"/>
      <c r="GM97" s="99"/>
      <c r="GN97" s="99"/>
      <c r="GO97" s="99"/>
      <c r="GP97" s="99"/>
      <c r="GQ97" s="99"/>
      <c r="GR97" s="99"/>
      <c r="GS97" s="99"/>
      <c r="GT97" s="99"/>
      <c r="GU97" s="99"/>
      <c r="GV97" s="99"/>
      <c r="GW97" s="99"/>
      <c r="GX97" s="99"/>
      <c r="GY97" s="99"/>
      <c r="GZ97" s="99"/>
      <c r="HA97" s="99"/>
      <c r="HB97" s="99"/>
      <c r="HC97" s="99"/>
      <c r="HD97" s="99"/>
      <c r="HE97" s="99"/>
      <c r="HF97" s="99"/>
      <c r="HG97" s="99"/>
      <c r="HH97" s="99"/>
      <c r="HI97" s="99"/>
      <c r="HJ97" s="99"/>
      <c r="HK97" s="99"/>
      <c r="HL97" s="99"/>
      <c r="HM97" s="99"/>
      <c r="HN97" s="99"/>
      <c r="HO97" s="99"/>
      <c r="HP97" s="99"/>
      <c r="HQ97" s="99"/>
      <c r="HR97" s="99"/>
      <c r="HS97" s="99"/>
      <c r="HT97" s="99"/>
      <c r="HU97" s="99"/>
      <c r="HV97" s="99"/>
      <c r="HW97" s="99"/>
      <c r="HX97" s="99"/>
      <c r="HY97" s="99"/>
      <c r="HZ97" s="99"/>
      <c r="IA97" s="99"/>
      <c r="IB97" s="99"/>
      <c r="IC97" s="99"/>
      <c r="ID97" s="99"/>
      <c r="IE97" s="99"/>
      <c r="IF97" s="99"/>
      <c r="IG97" s="99"/>
      <c r="IH97" s="99"/>
      <c r="II97" s="99"/>
      <c r="IJ97" s="99"/>
      <c r="IK97" s="99"/>
      <c r="IL97" s="99"/>
      <c r="IM97" s="99"/>
      <c r="IN97" s="99"/>
      <c r="IO97" s="99"/>
      <c r="IP97" s="99"/>
      <c r="IQ97" s="99"/>
      <c r="IR97" s="99"/>
      <c r="IS97" s="99"/>
      <c r="IT97" s="99"/>
      <c r="IU97" s="99"/>
      <c r="IV97" s="99"/>
    </row>
    <row r="98" spans="1:256" s="5" customFormat="1" ht="17.25" customHeight="1" x14ac:dyDescent="0.25">
      <c r="B98" s="134">
        <v>76</v>
      </c>
      <c r="C98" s="65"/>
      <c r="D98" s="104"/>
      <c r="E98" s="65"/>
      <c r="F98" s="174"/>
      <c r="G98" s="709"/>
      <c r="H98" s="116"/>
      <c r="I98" s="116"/>
      <c r="J98" s="709"/>
      <c r="K98" s="46"/>
      <c r="L98" s="38" t="str">
        <f t="shared" si="26"/>
        <v/>
      </c>
      <c r="M98" s="38" t="str">
        <f t="shared" si="27"/>
        <v/>
      </c>
      <c r="N98" s="516" t="str">
        <f t="shared" si="28"/>
        <v/>
      </c>
      <c r="O98" s="514" t="str">
        <f t="shared" si="18"/>
        <v/>
      </c>
      <c r="P98" s="40" t="str">
        <f t="shared" si="29"/>
        <v/>
      </c>
      <c r="Q98" s="74" t="str">
        <f t="shared" si="19"/>
        <v/>
      </c>
      <c r="R98" s="45" t="str">
        <f t="shared" si="20"/>
        <v/>
      </c>
      <c r="S98" s="40" t="str">
        <f t="shared" si="30"/>
        <v/>
      </c>
      <c r="T98" s="74" t="str">
        <f t="shared" si="21"/>
        <v/>
      </c>
      <c r="U98" s="45" t="str">
        <f t="shared" si="22"/>
        <v/>
      </c>
      <c r="V98" s="40" t="str">
        <f t="shared" si="31"/>
        <v/>
      </c>
      <c r="W98" s="133" t="str">
        <f t="shared" si="23"/>
        <v/>
      </c>
      <c r="X98" s="44" t="str">
        <f t="shared" si="32"/>
        <v/>
      </c>
      <c r="Y98" s="44" t="str">
        <f t="shared" si="33"/>
        <v/>
      </c>
      <c r="Z98" s="44" t="str">
        <f t="shared" si="34"/>
        <v/>
      </c>
      <c r="AA98" s="78" t="str">
        <f t="shared" si="35"/>
        <v/>
      </c>
      <c r="AB98" s="7" t="str">
        <f t="shared" si="24"/>
        <v>Empty</v>
      </c>
      <c r="AC98" s="7" t="str">
        <f t="shared" si="25"/>
        <v>empty</v>
      </c>
      <c r="AG98" s="7"/>
      <c r="AH98" s="97"/>
      <c r="AI98" s="97"/>
      <c r="AJ98" s="97"/>
      <c r="AK98" s="97"/>
      <c r="AL98" s="97"/>
      <c r="AM98" s="97"/>
      <c r="AN98" s="97"/>
      <c r="AO98" s="97"/>
      <c r="AP98" s="97"/>
      <c r="AQ98" s="97"/>
      <c r="AR98" s="97"/>
      <c r="AS98" s="97"/>
      <c r="AT98" s="97"/>
      <c r="AU98" s="97"/>
      <c r="AV98" s="97"/>
      <c r="AW98" s="97"/>
      <c r="AX98" s="97"/>
      <c r="AY98" s="97"/>
      <c r="AZ98" s="97"/>
      <c r="BA98" s="97"/>
      <c r="BB98" s="97"/>
      <c r="BC98" s="97"/>
      <c r="BD98" s="97"/>
      <c r="BE98" s="97"/>
      <c r="BF98" s="97"/>
      <c r="BG98" s="97"/>
      <c r="BH98" s="97"/>
      <c r="BI98" s="97"/>
      <c r="BJ98" s="97"/>
      <c r="BK98" s="97"/>
      <c r="BL98" s="97"/>
      <c r="BM98" s="97"/>
      <c r="BN98" s="97"/>
      <c r="BO98" s="97"/>
      <c r="BP98" s="97"/>
      <c r="BQ98" s="97"/>
      <c r="BR98" s="97"/>
      <c r="BS98" s="97"/>
      <c r="BT98" s="97"/>
      <c r="BU98" s="97"/>
      <c r="BV98" s="97"/>
      <c r="BW98" s="97"/>
      <c r="BX98" s="97"/>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c r="EF98" s="97"/>
      <c r="EG98" s="97"/>
      <c r="EH98" s="97"/>
      <c r="EI98" s="97"/>
      <c r="EJ98" s="97"/>
      <c r="EK98" s="97"/>
      <c r="EL98" s="97"/>
      <c r="EM98" s="97"/>
      <c r="EN98" s="97"/>
      <c r="EO98" s="97"/>
      <c r="EP98" s="97"/>
      <c r="EQ98" s="97"/>
      <c r="ER98" s="97"/>
      <c r="ES98" s="97"/>
      <c r="ET98" s="97"/>
      <c r="EU98" s="97"/>
      <c r="EV98" s="97"/>
      <c r="EW98" s="97"/>
      <c r="EX98" s="97"/>
      <c r="EY98" s="97"/>
      <c r="EZ98" s="97"/>
      <c r="FA98" s="97"/>
      <c r="FB98" s="97"/>
      <c r="FC98" s="97"/>
      <c r="FD98" s="97"/>
      <c r="FE98" s="97"/>
      <c r="FF98" s="97"/>
      <c r="FG98" s="97"/>
      <c r="FH98" s="97"/>
      <c r="FI98" s="97"/>
      <c r="FJ98" s="97"/>
      <c r="FK98" s="97"/>
      <c r="FL98" s="97"/>
      <c r="FM98" s="97"/>
      <c r="FN98" s="97"/>
      <c r="FO98" s="97"/>
      <c r="FP98" s="97"/>
      <c r="FQ98" s="97"/>
      <c r="FR98" s="97"/>
      <c r="FS98" s="97"/>
      <c r="FT98" s="97"/>
      <c r="FU98" s="97"/>
      <c r="FV98" s="97"/>
      <c r="FW98" s="98"/>
      <c r="FX98" s="98"/>
      <c r="FY98" s="98"/>
      <c r="FZ98" s="98"/>
      <c r="GA98" s="98"/>
      <c r="GB98" s="98"/>
      <c r="GC98" s="98"/>
      <c r="GD98" s="98"/>
      <c r="GE98" s="98"/>
      <c r="GF98" s="98"/>
      <c r="GG98" s="98"/>
      <c r="GH98" s="98"/>
      <c r="GI98" s="98"/>
      <c r="GJ98" s="98"/>
      <c r="GK98" s="98"/>
      <c r="GL98" s="98"/>
      <c r="GM98" s="98"/>
      <c r="GN98" s="98"/>
      <c r="GO98" s="98"/>
      <c r="GP98" s="98"/>
      <c r="GQ98" s="98"/>
      <c r="GR98" s="98"/>
      <c r="GS98" s="98"/>
      <c r="GT98" s="98"/>
      <c r="GU98" s="98"/>
      <c r="GV98" s="98"/>
      <c r="GW98" s="98"/>
      <c r="GX98" s="98"/>
      <c r="GY98" s="98"/>
      <c r="GZ98" s="98"/>
      <c r="HA98" s="98"/>
      <c r="HB98" s="98"/>
      <c r="HC98" s="98"/>
      <c r="HD98" s="98"/>
      <c r="HE98" s="98"/>
      <c r="HF98" s="98"/>
      <c r="HG98" s="98"/>
      <c r="HH98" s="98"/>
      <c r="HI98" s="98"/>
      <c r="HJ98" s="98"/>
      <c r="HK98" s="98"/>
      <c r="HL98" s="98"/>
      <c r="HM98" s="98"/>
      <c r="HN98" s="98"/>
      <c r="HO98" s="98"/>
      <c r="HP98" s="98"/>
      <c r="HQ98" s="98"/>
      <c r="HR98" s="98"/>
      <c r="HS98" s="98"/>
      <c r="HT98" s="98"/>
      <c r="HU98" s="98"/>
      <c r="HV98" s="98"/>
      <c r="HW98" s="98"/>
      <c r="HX98" s="98"/>
      <c r="HY98" s="98"/>
      <c r="HZ98" s="98"/>
      <c r="IA98" s="98"/>
      <c r="IB98" s="98"/>
      <c r="IC98" s="98"/>
      <c r="ID98" s="98"/>
      <c r="IE98" s="98"/>
      <c r="IF98" s="98"/>
      <c r="IG98" s="98"/>
      <c r="IH98" s="98"/>
      <c r="II98" s="98"/>
      <c r="IJ98" s="98"/>
      <c r="IK98" s="98"/>
      <c r="IL98" s="98"/>
      <c r="IM98" s="98"/>
      <c r="IN98" s="98"/>
      <c r="IO98" s="98"/>
      <c r="IP98" s="98"/>
      <c r="IQ98" s="98"/>
      <c r="IR98" s="98"/>
      <c r="IS98" s="98"/>
      <c r="IT98" s="98"/>
      <c r="IU98" s="98"/>
      <c r="IV98" s="98"/>
    </row>
    <row r="99" spans="1:256" s="5" customFormat="1" ht="17.25" customHeight="1" x14ac:dyDescent="0.25">
      <c r="B99" s="134">
        <v>77</v>
      </c>
      <c r="C99" s="65"/>
      <c r="D99" s="104"/>
      <c r="E99" s="65"/>
      <c r="F99" s="174"/>
      <c r="G99" s="709"/>
      <c r="H99" s="116"/>
      <c r="I99" s="116"/>
      <c r="J99" s="709"/>
      <c r="K99" s="46"/>
      <c r="L99" s="38" t="str">
        <f t="shared" si="26"/>
        <v/>
      </c>
      <c r="M99" s="38" t="str">
        <f t="shared" si="27"/>
        <v/>
      </c>
      <c r="N99" s="516" t="str">
        <f t="shared" si="28"/>
        <v/>
      </c>
      <c r="O99" s="514" t="str">
        <f t="shared" si="18"/>
        <v/>
      </c>
      <c r="P99" s="40" t="str">
        <f t="shared" si="29"/>
        <v/>
      </c>
      <c r="Q99" s="74" t="str">
        <f t="shared" si="19"/>
        <v/>
      </c>
      <c r="R99" s="45" t="str">
        <f t="shared" si="20"/>
        <v/>
      </c>
      <c r="S99" s="40" t="str">
        <f t="shared" si="30"/>
        <v/>
      </c>
      <c r="T99" s="74" t="str">
        <f t="shared" si="21"/>
        <v/>
      </c>
      <c r="U99" s="45" t="str">
        <f t="shared" si="22"/>
        <v/>
      </c>
      <c r="V99" s="40" t="str">
        <f t="shared" si="31"/>
        <v/>
      </c>
      <c r="W99" s="133" t="str">
        <f t="shared" si="23"/>
        <v/>
      </c>
      <c r="X99" s="44" t="str">
        <f t="shared" si="32"/>
        <v/>
      </c>
      <c r="Y99" s="44" t="str">
        <f t="shared" si="33"/>
        <v/>
      </c>
      <c r="Z99" s="44" t="str">
        <f t="shared" si="34"/>
        <v/>
      </c>
      <c r="AA99" s="78" t="str">
        <f t="shared" si="35"/>
        <v/>
      </c>
      <c r="AB99" s="7" t="str">
        <f t="shared" si="24"/>
        <v>Empty</v>
      </c>
      <c r="AC99" s="7" t="str">
        <f t="shared" si="25"/>
        <v>empty</v>
      </c>
      <c r="AG99" s="7"/>
      <c r="AH99" s="97"/>
      <c r="AI99" s="97"/>
      <c r="AJ99" s="97"/>
      <c r="AK99" s="97"/>
      <c r="AL99" s="97"/>
      <c r="AM99" s="97"/>
      <c r="AN99" s="97"/>
      <c r="AO99" s="97"/>
      <c r="AP99" s="97"/>
      <c r="AQ99" s="97"/>
      <c r="AR99" s="97"/>
      <c r="AS99" s="97"/>
      <c r="AT99" s="97"/>
      <c r="AU99" s="97"/>
      <c r="AV99" s="97"/>
      <c r="AW99" s="97"/>
      <c r="AX99" s="97"/>
      <c r="AY99" s="97"/>
      <c r="AZ99" s="97"/>
      <c r="BA99" s="97"/>
      <c r="BB99" s="97"/>
      <c r="BC99" s="97"/>
      <c r="BD99" s="97"/>
      <c r="BE99" s="97"/>
      <c r="BF99" s="97"/>
      <c r="BG99" s="97"/>
      <c r="BH99" s="97"/>
      <c r="BI99" s="97"/>
      <c r="BJ99" s="97"/>
      <c r="BK99" s="97"/>
      <c r="BL99" s="97"/>
      <c r="BM99" s="97"/>
      <c r="BN99" s="97"/>
      <c r="BO99" s="97"/>
      <c r="BP99" s="97"/>
      <c r="BQ99" s="97"/>
      <c r="BR99" s="97"/>
      <c r="BS99" s="97"/>
      <c r="BT99" s="97"/>
      <c r="BU99" s="97"/>
      <c r="BV99" s="97"/>
      <c r="BW99" s="97"/>
      <c r="BX99" s="97"/>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c r="EF99" s="97"/>
      <c r="EG99" s="97"/>
      <c r="EH99" s="97"/>
      <c r="EI99" s="97"/>
      <c r="EJ99" s="97"/>
      <c r="EK99" s="97"/>
      <c r="EL99" s="97"/>
      <c r="EM99" s="97"/>
      <c r="EN99" s="97"/>
      <c r="EO99" s="97"/>
      <c r="EP99" s="97"/>
      <c r="EQ99" s="97"/>
      <c r="ER99" s="97"/>
      <c r="ES99" s="97"/>
      <c r="ET99" s="97"/>
      <c r="EU99" s="97"/>
      <c r="EV99" s="97"/>
      <c r="EW99" s="97"/>
      <c r="EX99" s="97"/>
      <c r="EY99" s="97"/>
      <c r="EZ99" s="97"/>
      <c r="FA99" s="97"/>
      <c r="FB99" s="97"/>
      <c r="FC99" s="97"/>
      <c r="FD99" s="97"/>
      <c r="FE99" s="97"/>
      <c r="FF99" s="97"/>
      <c r="FG99" s="97"/>
      <c r="FH99" s="97"/>
      <c r="FI99" s="97"/>
      <c r="FJ99" s="97"/>
      <c r="FK99" s="97"/>
      <c r="FL99" s="97"/>
      <c r="FM99" s="97"/>
      <c r="FN99" s="97"/>
      <c r="FO99" s="97"/>
      <c r="FP99" s="97"/>
      <c r="FQ99" s="97"/>
      <c r="FR99" s="97"/>
      <c r="FS99" s="97"/>
      <c r="FT99" s="97"/>
      <c r="FU99" s="97"/>
      <c r="FV99" s="97"/>
      <c r="FW99" s="98"/>
      <c r="FX99" s="98"/>
      <c r="FY99" s="98"/>
      <c r="FZ99" s="98"/>
      <c r="GA99" s="98"/>
      <c r="GB99" s="98"/>
      <c r="GC99" s="98"/>
      <c r="GD99" s="98"/>
      <c r="GE99" s="98"/>
      <c r="GF99" s="98"/>
      <c r="GG99" s="98"/>
      <c r="GH99" s="98"/>
      <c r="GI99" s="98"/>
      <c r="GJ99" s="98"/>
      <c r="GK99" s="98"/>
      <c r="GL99" s="98"/>
      <c r="GM99" s="98"/>
      <c r="GN99" s="98"/>
      <c r="GO99" s="98"/>
      <c r="GP99" s="98"/>
      <c r="GQ99" s="98"/>
      <c r="GR99" s="98"/>
      <c r="GS99" s="98"/>
      <c r="GT99" s="98"/>
      <c r="GU99" s="98"/>
      <c r="GV99" s="98"/>
      <c r="GW99" s="98"/>
      <c r="GX99" s="98"/>
      <c r="GY99" s="98"/>
      <c r="GZ99" s="98"/>
      <c r="HA99" s="98"/>
      <c r="HB99" s="98"/>
      <c r="HC99" s="98"/>
      <c r="HD99" s="98"/>
      <c r="HE99" s="98"/>
      <c r="HF99" s="98"/>
      <c r="HG99" s="98"/>
      <c r="HH99" s="98"/>
      <c r="HI99" s="98"/>
      <c r="HJ99" s="98"/>
      <c r="HK99" s="98"/>
      <c r="HL99" s="98"/>
      <c r="HM99" s="98"/>
      <c r="HN99" s="98"/>
      <c r="HO99" s="98"/>
      <c r="HP99" s="98"/>
      <c r="HQ99" s="98"/>
      <c r="HR99" s="98"/>
      <c r="HS99" s="98"/>
      <c r="HT99" s="98"/>
      <c r="HU99" s="98"/>
      <c r="HV99" s="98"/>
      <c r="HW99" s="98"/>
      <c r="HX99" s="98"/>
      <c r="HY99" s="98"/>
      <c r="HZ99" s="98"/>
      <c r="IA99" s="98"/>
      <c r="IB99" s="98"/>
      <c r="IC99" s="98"/>
      <c r="ID99" s="98"/>
      <c r="IE99" s="98"/>
      <c r="IF99" s="98"/>
      <c r="IG99" s="98"/>
      <c r="IH99" s="98"/>
      <c r="II99" s="98"/>
      <c r="IJ99" s="98"/>
      <c r="IK99" s="98"/>
      <c r="IL99" s="98"/>
      <c r="IM99" s="98"/>
      <c r="IN99" s="98"/>
      <c r="IO99" s="98"/>
      <c r="IP99" s="98"/>
      <c r="IQ99" s="98"/>
      <c r="IR99" s="98"/>
      <c r="IS99" s="98"/>
      <c r="IT99" s="98"/>
      <c r="IU99" s="98"/>
      <c r="IV99" s="98"/>
    </row>
    <row r="100" spans="1:256" s="5" customFormat="1" ht="17.25" customHeight="1" x14ac:dyDescent="0.25">
      <c r="B100" s="134">
        <v>78</v>
      </c>
      <c r="C100" s="65"/>
      <c r="D100" s="104"/>
      <c r="E100" s="65"/>
      <c r="F100" s="174"/>
      <c r="G100" s="709"/>
      <c r="H100" s="116"/>
      <c r="I100" s="116"/>
      <c r="J100" s="709"/>
      <c r="K100" s="46"/>
      <c r="L100" s="38" t="str">
        <f t="shared" si="26"/>
        <v/>
      </c>
      <c r="M100" s="38" t="str">
        <f t="shared" si="27"/>
        <v/>
      </c>
      <c r="N100" s="516" t="str">
        <f t="shared" si="28"/>
        <v/>
      </c>
      <c r="O100" s="514" t="str">
        <f t="shared" si="18"/>
        <v/>
      </c>
      <c r="P100" s="40" t="str">
        <f t="shared" si="29"/>
        <v/>
      </c>
      <c r="Q100" s="74" t="str">
        <f t="shared" si="19"/>
        <v/>
      </c>
      <c r="R100" s="45" t="str">
        <f t="shared" si="20"/>
        <v/>
      </c>
      <c r="S100" s="40" t="str">
        <f t="shared" si="30"/>
        <v/>
      </c>
      <c r="T100" s="74" t="str">
        <f t="shared" si="21"/>
        <v/>
      </c>
      <c r="U100" s="45" t="str">
        <f t="shared" si="22"/>
        <v/>
      </c>
      <c r="V100" s="40" t="str">
        <f t="shared" si="31"/>
        <v/>
      </c>
      <c r="W100" s="133" t="str">
        <f t="shared" si="23"/>
        <v/>
      </c>
      <c r="X100" s="44" t="str">
        <f t="shared" si="32"/>
        <v/>
      </c>
      <c r="Y100" s="44" t="str">
        <f t="shared" si="33"/>
        <v/>
      </c>
      <c r="Z100" s="44" t="str">
        <f t="shared" si="34"/>
        <v/>
      </c>
      <c r="AA100" s="78" t="str">
        <f t="shared" si="35"/>
        <v/>
      </c>
      <c r="AB100" s="7" t="str">
        <f t="shared" si="24"/>
        <v>Empty</v>
      </c>
      <c r="AC100" s="7" t="str">
        <f t="shared" si="25"/>
        <v>empty</v>
      </c>
      <c r="AG100" s="7"/>
      <c r="AH100" s="97"/>
      <c r="AI100" s="97"/>
      <c r="AJ100" s="97"/>
      <c r="AK100" s="97"/>
      <c r="AL100" s="97"/>
      <c r="AM100" s="97"/>
      <c r="AN100" s="97"/>
      <c r="AO100" s="97"/>
      <c r="AP100" s="97"/>
      <c r="AQ100" s="97"/>
      <c r="AR100" s="97"/>
      <c r="AS100" s="97"/>
      <c r="AT100" s="97"/>
      <c r="AU100" s="97"/>
      <c r="AV100" s="97"/>
      <c r="AW100" s="97"/>
      <c r="AX100" s="97"/>
      <c r="AY100" s="97"/>
      <c r="AZ100" s="97"/>
      <c r="BA100" s="97"/>
      <c r="BB100" s="97"/>
      <c r="BC100" s="97"/>
      <c r="BD100" s="97"/>
      <c r="BE100" s="97"/>
      <c r="BF100" s="97"/>
      <c r="BG100" s="97"/>
      <c r="BH100" s="97"/>
      <c r="BI100" s="97"/>
      <c r="BJ100" s="97"/>
      <c r="BK100" s="97"/>
      <c r="BL100" s="97"/>
      <c r="BM100" s="97"/>
      <c r="BN100" s="97"/>
      <c r="BO100" s="97"/>
      <c r="BP100" s="97"/>
      <c r="BQ100" s="97"/>
      <c r="BR100" s="97"/>
      <c r="BS100" s="97"/>
      <c r="BT100" s="97"/>
      <c r="BU100" s="97"/>
      <c r="BV100" s="97"/>
      <c r="BW100" s="97"/>
      <c r="BX100" s="97"/>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c r="EF100" s="97"/>
      <c r="EG100" s="97"/>
      <c r="EH100" s="97"/>
      <c r="EI100" s="97"/>
      <c r="EJ100" s="97"/>
      <c r="EK100" s="97"/>
      <c r="EL100" s="97"/>
      <c r="EM100" s="97"/>
      <c r="EN100" s="97"/>
      <c r="EO100" s="97"/>
      <c r="EP100" s="97"/>
      <c r="EQ100" s="97"/>
      <c r="ER100" s="97"/>
      <c r="ES100" s="97"/>
      <c r="ET100" s="97"/>
      <c r="EU100" s="97"/>
      <c r="EV100" s="97"/>
      <c r="EW100" s="97"/>
      <c r="EX100" s="97"/>
      <c r="EY100" s="97"/>
      <c r="EZ100" s="97"/>
      <c r="FA100" s="97"/>
      <c r="FB100" s="97"/>
      <c r="FC100" s="97"/>
      <c r="FD100" s="97"/>
      <c r="FE100" s="97"/>
      <c r="FF100" s="97"/>
      <c r="FG100" s="97"/>
      <c r="FH100" s="97"/>
      <c r="FI100" s="97"/>
      <c r="FJ100" s="97"/>
      <c r="FK100" s="97"/>
      <c r="FL100" s="97"/>
      <c r="FM100" s="97"/>
      <c r="FN100" s="97"/>
      <c r="FO100" s="97"/>
      <c r="FP100" s="97"/>
      <c r="FQ100" s="97"/>
      <c r="FR100" s="97"/>
      <c r="FS100" s="97"/>
      <c r="FT100" s="97"/>
      <c r="FU100" s="97"/>
      <c r="FV100" s="97"/>
      <c r="FW100" s="98"/>
      <c r="FX100" s="98"/>
      <c r="FY100" s="98"/>
      <c r="FZ100" s="98"/>
      <c r="GA100" s="98"/>
      <c r="GB100" s="98"/>
      <c r="GC100" s="98"/>
      <c r="GD100" s="98"/>
      <c r="GE100" s="98"/>
      <c r="GF100" s="98"/>
      <c r="GG100" s="98"/>
      <c r="GH100" s="98"/>
      <c r="GI100" s="98"/>
      <c r="GJ100" s="98"/>
      <c r="GK100" s="98"/>
      <c r="GL100" s="98"/>
      <c r="GM100" s="98"/>
      <c r="GN100" s="98"/>
      <c r="GO100" s="98"/>
      <c r="GP100" s="98"/>
      <c r="GQ100" s="98"/>
      <c r="GR100" s="98"/>
      <c r="GS100" s="98"/>
      <c r="GT100" s="98"/>
      <c r="GU100" s="98"/>
      <c r="GV100" s="98"/>
      <c r="GW100" s="98"/>
      <c r="GX100" s="98"/>
      <c r="GY100" s="98"/>
      <c r="GZ100" s="98"/>
      <c r="HA100" s="98"/>
      <c r="HB100" s="98"/>
      <c r="HC100" s="98"/>
      <c r="HD100" s="98"/>
      <c r="HE100" s="98"/>
      <c r="HF100" s="98"/>
      <c r="HG100" s="98"/>
      <c r="HH100" s="98"/>
      <c r="HI100" s="98"/>
      <c r="HJ100" s="98"/>
      <c r="HK100" s="98"/>
      <c r="HL100" s="98"/>
      <c r="HM100" s="98"/>
      <c r="HN100" s="98"/>
      <c r="HO100" s="98"/>
      <c r="HP100" s="98"/>
      <c r="HQ100" s="98"/>
      <c r="HR100" s="98"/>
      <c r="HS100" s="98"/>
      <c r="HT100" s="98"/>
      <c r="HU100" s="98"/>
      <c r="HV100" s="98"/>
      <c r="HW100" s="98"/>
      <c r="HX100" s="98"/>
      <c r="HY100" s="98"/>
      <c r="HZ100" s="98"/>
      <c r="IA100" s="98"/>
      <c r="IB100" s="98"/>
      <c r="IC100" s="98"/>
      <c r="ID100" s="98"/>
      <c r="IE100" s="98"/>
      <c r="IF100" s="98"/>
      <c r="IG100" s="98"/>
      <c r="IH100" s="98"/>
      <c r="II100" s="98"/>
      <c r="IJ100" s="98"/>
      <c r="IK100" s="98"/>
      <c r="IL100" s="98"/>
      <c r="IM100" s="98"/>
      <c r="IN100" s="98"/>
      <c r="IO100" s="98"/>
      <c r="IP100" s="98"/>
      <c r="IQ100" s="98"/>
      <c r="IR100" s="98"/>
      <c r="IS100" s="98"/>
      <c r="IT100" s="98"/>
      <c r="IU100" s="98"/>
      <c r="IV100" s="98"/>
    </row>
    <row r="101" spans="1:256" s="5" customFormat="1" ht="17.25" customHeight="1" x14ac:dyDescent="0.25">
      <c r="B101" s="134">
        <v>79</v>
      </c>
      <c r="C101" s="65"/>
      <c r="D101" s="104"/>
      <c r="E101" s="65"/>
      <c r="F101" s="174"/>
      <c r="G101" s="709"/>
      <c r="H101" s="116"/>
      <c r="I101" s="116"/>
      <c r="J101" s="709"/>
      <c r="K101" s="46"/>
      <c r="L101" s="38" t="str">
        <f t="shared" si="26"/>
        <v/>
      </c>
      <c r="M101" s="38" t="str">
        <f t="shared" si="27"/>
        <v/>
      </c>
      <c r="N101" s="516" t="str">
        <f t="shared" si="28"/>
        <v/>
      </c>
      <c r="O101" s="514" t="str">
        <f t="shared" si="18"/>
        <v/>
      </c>
      <c r="P101" s="40" t="str">
        <f t="shared" si="29"/>
        <v/>
      </c>
      <c r="Q101" s="74" t="str">
        <f t="shared" si="19"/>
        <v/>
      </c>
      <c r="R101" s="45" t="str">
        <f t="shared" si="20"/>
        <v/>
      </c>
      <c r="S101" s="40" t="str">
        <f t="shared" si="30"/>
        <v/>
      </c>
      <c r="T101" s="74" t="str">
        <f t="shared" si="21"/>
        <v/>
      </c>
      <c r="U101" s="45" t="str">
        <f t="shared" si="22"/>
        <v/>
      </c>
      <c r="V101" s="40" t="str">
        <f t="shared" si="31"/>
        <v/>
      </c>
      <c r="W101" s="133" t="str">
        <f t="shared" si="23"/>
        <v/>
      </c>
      <c r="X101" s="44" t="str">
        <f t="shared" si="32"/>
        <v/>
      </c>
      <c r="Y101" s="44" t="str">
        <f t="shared" si="33"/>
        <v/>
      </c>
      <c r="Z101" s="44" t="str">
        <f t="shared" si="34"/>
        <v/>
      </c>
      <c r="AA101" s="78" t="str">
        <f t="shared" si="35"/>
        <v/>
      </c>
      <c r="AB101" s="7" t="str">
        <f t="shared" si="24"/>
        <v>Empty</v>
      </c>
      <c r="AC101" s="7" t="str">
        <f t="shared" si="25"/>
        <v>empty</v>
      </c>
      <c r="AG101" s="7"/>
      <c r="AH101" s="97"/>
      <c r="AI101" s="97"/>
      <c r="AJ101" s="97"/>
      <c r="AK101" s="97"/>
      <c r="AL101" s="97"/>
      <c r="AM101" s="97"/>
      <c r="AN101" s="97"/>
      <c r="AO101" s="97"/>
      <c r="AP101" s="97"/>
      <c r="AQ101" s="97"/>
      <c r="AR101" s="97"/>
      <c r="AS101" s="97"/>
      <c r="AT101" s="97"/>
      <c r="AU101" s="97"/>
      <c r="AV101" s="97"/>
      <c r="AW101" s="97"/>
      <c r="AX101" s="97"/>
      <c r="AY101" s="97"/>
      <c r="AZ101" s="97"/>
      <c r="BA101" s="97"/>
      <c r="BB101" s="97"/>
      <c r="BC101" s="97"/>
      <c r="BD101" s="97"/>
      <c r="BE101" s="97"/>
      <c r="BF101" s="97"/>
      <c r="BG101" s="97"/>
      <c r="BH101" s="97"/>
      <c r="BI101" s="97"/>
      <c r="BJ101" s="97"/>
      <c r="BK101" s="97"/>
      <c r="BL101" s="97"/>
      <c r="BM101" s="97"/>
      <c r="BN101" s="97"/>
      <c r="BO101" s="97"/>
      <c r="BP101" s="97"/>
      <c r="BQ101" s="97"/>
      <c r="BR101" s="97"/>
      <c r="BS101" s="97"/>
      <c r="BT101" s="97"/>
      <c r="BU101" s="97"/>
      <c r="BV101" s="97"/>
      <c r="BW101" s="97"/>
      <c r="BX101" s="97"/>
      <c r="BY101" s="97"/>
      <c r="BZ101" s="97"/>
      <c r="CA101" s="97"/>
      <c r="CB101" s="97"/>
      <c r="CC101" s="97"/>
      <c r="CD101" s="97"/>
      <c r="CE101" s="97"/>
      <c r="CF101" s="97"/>
      <c r="CG101" s="97"/>
      <c r="CH101" s="97"/>
      <c r="CI101" s="97"/>
      <c r="CJ101" s="97"/>
      <c r="CK101" s="97"/>
      <c r="CL101" s="97"/>
      <c r="CM101" s="97"/>
      <c r="CN101" s="97"/>
      <c r="CO101" s="97"/>
      <c r="CP101" s="97"/>
      <c r="CQ101" s="97"/>
      <c r="CR101" s="97"/>
      <c r="CS101" s="97"/>
      <c r="CT101" s="97"/>
      <c r="CU101" s="97"/>
      <c r="CV101" s="97"/>
      <c r="CW101" s="97"/>
      <c r="CX101" s="97"/>
      <c r="CY101" s="97"/>
      <c r="CZ101" s="97"/>
      <c r="DA101" s="97"/>
      <c r="DB101" s="97"/>
      <c r="DC101" s="97"/>
      <c r="DD101" s="97"/>
      <c r="DE101" s="97"/>
      <c r="DF101" s="97"/>
      <c r="DG101" s="97"/>
      <c r="DH101" s="97"/>
      <c r="DI101" s="97"/>
      <c r="DJ101" s="97"/>
      <c r="DK101" s="97"/>
      <c r="DL101" s="97"/>
      <c r="DM101" s="97"/>
      <c r="DN101" s="97"/>
      <c r="DO101" s="97"/>
      <c r="DP101" s="97"/>
      <c r="DQ101" s="97"/>
      <c r="DR101" s="97"/>
      <c r="DS101" s="97"/>
      <c r="DT101" s="97"/>
      <c r="DU101" s="97"/>
      <c r="DV101" s="97"/>
      <c r="DW101" s="97"/>
      <c r="DX101" s="97"/>
      <c r="DY101" s="97"/>
      <c r="DZ101" s="97"/>
      <c r="EA101" s="97"/>
      <c r="EB101" s="97"/>
      <c r="EC101" s="97"/>
      <c r="ED101" s="97"/>
      <c r="EE101" s="97"/>
      <c r="EF101" s="97"/>
      <c r="EG101" s="97"/>
      <c r="EH101" s="97"/>
      <c r="EI101" s="97"/>
      <c r="EJ101" s="97"/>
      <c r="EK101" s="97"/>
      <c r="EL101" s="97"/>
      <c r="EM101" s="97"/>
      <c r="EN101" s="97"/>
      <c r="EO101" s="97"/>
      <c r="EP101" s="97"/>
      <c r="EQ101" s="97"/>
      <c r="ER101" s="97"/>
      <c r="ES101" s="97"/>
      <c r="ET101" s="97"/>
      <c r="EU101" s="97"/>
      <c r="EV101" s="97"/>
      <c r="EW101" s="97"/>
      <c r="EX101" s="97"/>
      <c r="EY101" s="97"/>
      <c r="EZ101" s="97"/>
      <c r="FA101" s="97"/>
      <c r="FB101" s="97"/>
      <c r="FC101" s="97"/>
      <c r="FD101" s="97"/>
      <c r="FE101" s="97"/>
      <c r="FF101" s="97"/>
      <c r="FG101" s="97"/>
      <c r="FH101" s="97"/>
      <c r="FI101" s="97"/>
      <c r="FJ101" s="97"/>
      <c r="FK101" s="97"/>
      <c r="FL101" s="97"/>
      <c r="FM101" s="97"/>
      <c r="FN101" s="97"/>
      <c r="FO101" s="97"/>
      <c r="FP101" s="97"/>
      <c r="FQ101" s="97"/>
      <c r="FR101" s="97"/>
      <c r="FS101" s="97"/>
      <c r="FT101" s="97"/>
      <c r="FU101" s="97"/>
      <c r="FV101" s="97"/>
      <c r="FW101" s="98"/>
      <c r="FX101" s="98"/>
      <c r="FY101" s="98"/>
      <c r="FZ101" s="98"/>
      <c r="GA101" s="98"/>
      <c r="GB101" s="98"/>
      <c r="GC101" s="98"/>
      <c r="GD101" s="98"/>
      <c r="GE101" s="98"/>
      <c r="GF101" s="98"/>
      <c r="GG101" s="98"/>
      <c r="GH101" s="98"/>
      <c r="GI101" s="98"/>
      <c r="GJ101" s="98"/>
      <c r="GK101" s="98"/>
      <c r="GL101" s="98"/>
      <c r="GM101" s="98"/>
      <c r="GN101" s="98"/>
      <c r="GO101" s="98"/>
      <c r="GP101" s="98"/>
      <c r="GQ101" s="98"/>
      <c r="GR101" s="98"/>
      <c r="GS101" s="98"/>
      <c r="GT101" s="98"/>
      <c r="GU101" s="98"/>
      <c r="GV101" s="98"/>
      <c r="GW101" s="98"/>
      <c r="GX101" s="98"/>
      <c r="GY101" s="98"/>
      <c r="GZ101" s="98"/>
      <c r="HA101" s="98"/>
      <c r="HB101" s="98"/>
      <c r="HC101" s="98"/>
      <c r="HD101" s="98"/>
      <c r="HE101" s="98"/>
      <c r="HF101" s="98"/>
      <c r="HG101" s="98"/>
      <c r="HH101" s="98"/>
      <c r="HI101" s="98"/>
      <c r="HJ101" s="98"/>
      <c r="HK101" s="98"/>
      <c r="HL101" s="98"/>
      <c r="HM101" s="98"/>
      <c r="HN101" s="98"/>
      <c r="HO101" s="98"/>
      <c r="HP101" s="98"/>
      <c r="HQ101" s="98"/>
      <c r="HR101" s="98"/>
      <c r="HS101" s="98"/>
      <c r="HT101" s="98"/>
      <c r="HU101" s="98"/>
      <c r="HV101" s="98"/>
      <c r="HW101" s="98"/>
      <c r="HX101" s="98"/>
      <c r="HY101" s="98"/>
      <c r="HZ101" s="98"/>
      <c r="IA101" s="98"/>
      <c r="IB101" s="98"/>
      <c r="IC101" s="98"/>
      <c r="ID101" s="98"/>
      <c r="IE101" s="98"/>
      <c r="IF101" s="98"/>
      <c r="IG101" s="98"/>
      <c r="IH101" s="98"/>
      <c r="II101" s="98"/>
      <c r="IJ101" s="98"/>
      <c r="IK101" s="98"/>
      <c r="IL101" s="98"/>
      <c r="IM101" s="98"/>
      <c r="IN101" s="98"/>
      <c r="IO101" s="98"/>
      <c r="IP101" s="98"/>
      <c r="IQ101" s="98"/>
      <c r="IR101" s="98"/>
      <c r="IS101" s="98"/>
      <c r="IT101" s="98"/>
      <c r="IU101" s="98"/>
      <c r="IV101" s="98"/>
    </row>
    <row r="102" spans="1:256" s="5" customFormat="1" ht="17.25" customHeight="1" x14ac:dyDescent="0.25">
      <c r="B102" s="134">
        <v>80</v>
      </c>
      <c r="C102" s="65"/>
      <c r="D102" s="104"/>
      <c r="E102" s="65"/>
      <c r="F102" s="174"/>
      <c r="G102" s="709"/>
      <c r="H102" s="116"/>
      <c r="I102" s="116"/>
      <c r="J102" s="709"/>
      <c r="K102" s="46"/>
      <c r="L102" s="38" t="str">
        <f t="shared" si="26"/>
        <v/>
      </c>
      <c r="M102" s="38" t="str">
        <f t="shared" si="27"/>
        <v/>
      </c>
      <c r="N102" s="516" t="str">
        <f t="shared" si="28"/>
        <v/>
      </c>
      <c r="O102" s="514" t="str">
        <f t="shared" si="18"/>
        <v/>
      </c>
      <c r="P102" s="40" t="str">
        <f t="shared" si="29"/>
        <v/>
      </c>
      <c r="Q102" s="74" t="str">
        <f t="shared" si="19"/>
        <v/>
      </c>
      <c r="R102" s="45" t="str">
        <f t="shared" si="20"/>
        <v/>
      </c>
      <c r="S102" s="40" t="str">
        <f t="shared" si="30"/>
        <v/>
      </c>
      <c r="T102" s="74" t="str">
        <f t="shared" si="21"/>
        <v/>
      </c>
      <c r="U102" s="45" t="str">
        <f t="shared" si="22"/>
        <v/>
      </c>
      <c r="V102" s="40" t="str">
        <f t="shared" si="31"/>
        <v/>
      </c>
      <c r="W102" s="133" t="str">
        <f t="shared" si="23"/>
        <v/>
      </c>
      <c r="X102" s="44" t="str">
        <f t="shared" si="32"/>
        <v/>
      </c>
      <c r="Y102" s="44" t="str">
        <f t="shared" si="33"/>
        <v/>
      </c>
      <c r="Z102" s="44" t="str">
        <f t="shared" si="34"/>
        <v/>
      </c>
      <c r="AA102" s="78" t="str">
        <f t="shared" si="35"/>
        <v/>
      </c>
      <c r="AB102" s="7" t="str">
        <f t="shared" si="24"/>
        <v>Empty</v>
      </c>
      <c r="AC102" s="7" t="str">
        <f t="shared" si="25"/>
        <v>empty</v>
      </c>
      <c r="AG102" s="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97"/>
      <c r="BI102" s="97"/>
      <c r="BJ102" s="97"/>
      <c r="BK102" s="97"/>
      <c r="BL102" s="97"/>
      <c r="BM102" s="97"/>
      <c r="BN102" s="97"/>
      <c r="BO102" s="97"/>
      <c r="BP102" s="97"/>
      <c r="BQ102" s="97"/>
      <c r="BR102" s="97"/>
      <c r="BS102" s="97"/>
      <c r="BT102" s="97"/>
      <c r="BU102" s="97"/>
      <c r="BV102" s="97"/>
      <c r="BW102" s="97"/>
      <c r="BX102" s="97"/>
      <c r="BY102" s="97"/>
      <c r="BZ102" s="97"/>
      <c r="CA102" s="97"/>
      <c r="CB102" s="97"/>
      <c r="CC102" s="97"/>
      <c r="CD102" s="97"/>
      <c r="CE102" s="97"/>
      <c r="CF102" s="97"/>
      <c r="CG102" s="97"/>
      <c r="CH102" s="97"/>
      <c r="CI102" s="97"/>
      <c r="CJ102" s="97"/>
      <c r="CK102" s="97"/>
      <c r="CL102" s="97"/>
      <c r="CM102" s="97"/>
      <c r="CN102" s="97"/>
      <c r="CO102" s="97"/>
      <c r="CP102" s="97"/>
      <c r="CQ102" s="97"/>
      <c r="CR102" s="97"/>
      <c r="CS102" s="97"/>
      <c r="CT102" s="97"/>
      <c r="CU102" s="97"/>
      <c r="CV102" s="97"/>
      <c r="CW102" s="97"/>
      <c r="CX102" s="97"/>
      <c r="CY102" s="97"/>
      <c r="CZ102" s="97"/>
      <c r="DA102" s="97"/>
      <c r="DB102" s="97"/>
      <c r="DC102" s="97"/>
      <c r="DD102" s="97"/>
      <c r="DE102" s="97"/>
      <c r="DF102" s="97"/>
      <c r="DG102" s="97"/>
      <c r="DH102" s="97"/>
      <c r="DI102" s="97"/>
      <c r="DJ102" s="97"/>
      <c r="DK102" s="97"/>
      <c r="DL102" s="97"/>
      <c r="DM102" s="97"/>
      <c r="DN102" s="97"/>
      <c r="DO102" s="97"/>
      <c r="DP102" s="97"/>
      <c r="DQ102" s="97"/>
      <c r="DR102" s="97"/>
      <c r="DS102" s="97"/>
      <c r="DT102" s="97"/>
      <c r="DU102" s="97"/>
      <c r="DV102" s="97"/>
      <c r="DW102" s="97"/>
      <c r="DX102" s="97"/>
      <c r="DY102" s="97"/>
      <c r="DZ102" s="97"/>
      <c r="EA102" s="97"/>
      <c r="EB102" s="97"/>
      <c r="EC102" s="97"/>
      <c r="ED102" s="97"/>
      <c r="EE102" s="97"/>
      <c r="EF102" s="97"/>
      <c r="EG102" s="97"/>
      <c r="EH102" s="97"/>
      <c r="EI102" s="97"/>
      <c r="EJ102" s="97"/>
      <c r="EK102" s="97"/>
      <c r="EL102" s="97"/>
      <c r="EM102" s="97"/>
      <c r="EN102" s="97"/>
      <c r="EO102" s="97"/>
      <c r="EP102" s="97"/>
      <c r="EQ102" s="97"/>
      <c r="ER102" s="97"/>
      <c r="ES102" s="97"/>
      <c r="ET102" s="97"/>
      <c r="EU102" s="97"/>
      <c r="EV102" s="97"/>
      <c r="EW102" s="97"/>
      <c r="EX102" s="97"/>
      <c r="EY102" s="97"/>
      <c r="EZ102" s="97"/>
      <c r="FA102" s="97"/>
      <c r="FB102" s="97"/>
      <c r="FC102" s="97"/>
      <c r="FD102" s="97"/>
      <c r="FE102" s="97"/>
      <c r="FF102" s="97"/>
      <c r="FG102" s="97"/>
      <c r="FH102" s="97"/>
      <c r="FI102" s="97"/>
      <c r="FJ102" s="97"/>
      <c r="FK102" s="97"/>
      <c r="FL102" s="97"/>
      <c r="FM102" s="97"/>
      <c r="FN102" s="97"/>
      <c r="FO102" s="97"/>
      <c r="FP102" s="97"/>
      <c r="FQ102" s="97"/>
      <c r="FR102" s="97"/>
      <c r="FS102" s="97"/>
      <c r="FT102" s="97"/>
      <c r="FU102" s="97"/>
      <c r="FV102" s="97"/>
      <c r="FW102" s="98"/>
      <c r="FX102" s="98"/>
      <c r="FY102" s="98"/>
      <c r="FZ102" s="98"/>
      <c r="GA102" s="98"/>
      <c r="GB102" s="98"/>
      <c r="GC102" s="98"/>
      <c r="GD102" s="98"/>
      <c r="GE102" s="98"/>
      <c r="GF102" s="98"/>
      <c r="GG102" s="98"/>
      <c r="GH102" s="98"/>
      <c r="GI102" s="98"/>
      <c r="GJ102" s="98"/>
      <c r="GK102" s="98"/>
      <c r="GL102" s="98"/>
      <c r="GM102" s="98"/>
      <c r="GN102" s="98"/>
      <c r="GO102" s="98"/>
      <c r="GP102" s="98"/>
      <c r="GQ102" s="98"/>
      <c r="GR102" s="98"/>
      <c r="GS102" s="98"/>
      <c r="GT102" s="98"/>
      <c r="GU102" s="98"/>
      <c r="GV102" s="98"/>
      <c r="GW102" s="98"/>
      <c r="GX102" s="98"/>
      <c r="GY102" s="98"/>
      <c r="GZ102" s="98"/>
      <c r="HA102" s="98"/>
      <c r="HB102" s="98"/>
      <c r="HC102" s="98"/>
      <c r="HD102" s="98"/>
      <c r="HE102" s="98"/>
      <c r="HF102" s="98"/>
      <c r="HG102" s="98"/>
      <c r="HH102" s="98"/>
      <c r="HI102" s="98"/>
      <c r="HJ102" s="98"/>
      <c r="HK102" s="98"/>
      <c r="HL102" s="98"/>
      <c r="HM102" s="98"/>
      <c r="HN102" s="98"/>
      <c r="HO102" s="98"/>
      <c r="HP102" s="98"/>
      <c r="HQ102" s="98"/>
      <c r="HR102" s="98"/>
      <c r="HS102" s="98"/>
      <c r="HT102" s="98"/>
      <c r="HU102" s="98"/>
      <c r="HV102" s="98"/>
      <c r="HW102" s="98"/>
      <c r="HX102" s="98"/>
      <c r="HY102" s="98"/>
      <c r="HZ102" s="98"/>
      <c r="IA102" s="98"/>
      <c r="IB102" s="98"/>
      <c r="IC102" s="98"/>
      <c r="ID102" s="98"/>
      <c r="IE102" s="98"/>
      <c r="IF102" s="98"/>
      <c r="IG102" s="98"/>
      <c r="IH102" s="98"/>
      <c r="II102" s="98"/>
      <c r="IJ102" s="98"/>
      <c r="IK102" s="98"/>
      <c r="IL102" s="98"/>
      <c r="IM102" s="98"/>
      <c r="IN102" s="98"/>
      <c r="IO102" s="98"/>
      <c r="IP102" s="98"/>
      <c r="IQ102" s="98"/>
      <c r="IR102" s="98"/>
      <c r="IS102" s="98"/>
      <c r="IT102" s="98"/>
      <c r="IU102" s="98"/>
      <c r="IV102" s="98"/>
    </row>
    <row r="103" spans="1:256" s="5" customFormat="1" ht="17.25" customHeight="1" x14ac:dyDescent="0.25">
      <c r="B103" s="134">
        <v>81</v>
      </c>
      <c r="C103" s="65"/>
      <c r="D103" s="104"/>
      <c r="E103" s="65"/>
      <c r="F103" s="174"/>
      <c r="G103" s="709"/>
      <c r="H103" s="116"/>
      <c r="I103" s="116"/>
      <c r="J103" s="709"/>
      <c r="K103" s="46"/>
      <c r="L103" s="38" t="str">
        <f t="shared" si="26"/>
        <v/>
      </c>
      <c r="M103" s="38" t="str">
        <f t="shared" si="27"/>
        <v/>
      </c>
      <c r="N103" s="516" t="str">
        <f t="shared" si="28"/>
        <v/>
      </c>
      <c r="O103" s="514" t="str">
        <f t="shared" si="18"/>
        <v/>
      </c>
      <c r="P103" s="40" t="str">
        <f t="shared" si="29"/>
        <v/>
      </c>
      <c r="Q103" s="74" t="str">
        <f t="shared" si="19"/>
        <v/>
      </c>
      <c r="R103" s="45" t="str">
        <f t="shared" si="20"/>
        <v/>
      </c>
      <c r="S103" s="40" t="str">
        <f t="shared" si="30"/>
        <v/>
      </c>
      <c r="T103" s="74" t="str">
        <f t="shared" si="21"/>
        <v/>
      </c>
      <c r="U103" s="45" t="str">
        <f t="shared" si="22"/>
        <v/>
      </c>
      <c r="V103" s="40" t="str">
        <f t="shared" si="31"/>
        <v/>
      </c>
      <c r="W103" s="133" t="str">
        <f t="shared" si="23"/>
        <v/>
      </c>
      <c r="X103" s="44" t="str">
        <f t="shared" si="32"/>
        <v/>
      </c>
      <c r="Y103" s="44" t="str">
        <f t="shared" si="33"/>
        <v/>
      </c>
      <c r="Z103" s="44" t="str">
        <f t="shared" si="34"/>
        <v/>
      </c>
      <c r="AA103" s="78" t="str">
        <f t="shared" si="35"/>
        <v/>
      </c>
      <c r="AB103" s="7" t="str">
        <f t="shared" si="24"/>
        <v>Empty</v>
      </c>
      <c r="AC103" s="7" t="str">
        <f t="shared" si="25"/>
        <v>empty</v>
      </c>
      <c r="AG103" s="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97"/>
      <c r="BI103" s="97"/>
      <c r="BJ103" s="97"/>
      <c r="BK103" s="97"/>
      <c r="BL103" s="97"/>
      <c r="BM103" s="97"/>
      <c r="BN103" s="97"/>
      <c r="BO103" s="97"/>
      <c r="BP103" s="97"/>
      <c r="BQ103" s="97"/>
      <c r="BR103" s="97"/>
      <c r="BS103" s="97"/>
      <c r="BT103" s="97"/>
      <c r="BU103" s="97"/>
      <c r="BV103" s="97"/>
      <c r="BW103" s="97"/>
      <c r="BX103" s="97"/>
      <c r="BY103" s="97"/>
      <c r="BZ103" s="97"/>
      <c r="CA103" s="97"/>
      <c r="CB103" s="97"/>
      <c r="CC103" s="97"/>
      <c r="CD103" s="97"/>
      <c r="CE103" s="97"/>
      <c r="CF103" s="97"/>
      <c r="CG103" s="97"/>
      <c r="CH103" s="97"/>
      <c r="CI103" s="97"/>
      <c r="CJ103" s="97"/>
      <c r="CK103" s="97"/>
      <c r="CL103" s="97"/>
      <c r="CM103" s="97"/>
      <c r="CN103" s="97"/>
      <c r="CO103" s="97"/>
      <c r="CP103" s="97"/>
      <c r="CQ103" s="97"/>
      <c r="CR103" s="97"/>
      <c r="CS103" s="97"/>
      <c r="CT103" s="97"/>
      <c r="CU103" s="97"/>
      <c r="CV103" s="97"/>
      <c r="CW103" s="97"/>
      <c r="CX103" s="97"/>
      <c r="CY103" s="97"/>
      <c r="CZ103" s="97"/>
      <c r="DA103" s="97"/>
      <c r="DB103" s="97"/>
      <c r="DC103" s="97"/>
      <c r="DD103" s="97"/>
      <c r="DE103" s="97"/>
      <c r="DF103" s="97"/>
      <c r="DG103" s="97"/>
      <c r="DH103" s="97"/>
      <c r="DI103" s="97"/>
      <c r="DJ103" s="97"/>
      <c r="DK103" s="97"/>
      <c r="DL103" s="97"/>
      <c r="DM103" s="97"/>
      <c r="DN103" s="97"/>
      <c r="DO103" s="97"/>
      <c r="DP103" s="97"/>
      <c r="DQ103" s="97"/>
      <c r="DR103" s="97"/>
      <c r="DS103" s="97"/>
      <c r="DT103" s="97"/>
      <c r="DU103" s="97"/>
      <c r="DV103" s="97"/>
      <c r="DW103" s="97"/>
      <c r="DX103" s="97"/>
      <c r="DY103" s="97"/>
      <c r="DZ103" s="97"/>
      <c r="EA103" s="97"/>
      <c r="EB103" s="97"/>
      <c r="EC103" s="97"/>
      <c r="ED103" s="97"/>
      <c r="EE103" s="97"/>
      <c r="EF103" s="97"/>
      <c r="EG103" s="97"/>
      <c r="EH103" s="97"/>
      <c r="EI103" s="97"/>
      <c r="EJ103" s="97"/>
      <c r="EK103" s="97"/>
      <c r="EL103" s="97"/>
      <c r="EM103" s="97"/>
      <c r="EN103" s="97"/>
      <c r="EO103" s="97"/>
      <c r="EP103" s="97"/>
      <c r="EQ103" s="97"/>
      <c r="ER103" s="97"/>
      <c r="ES103" s="97"/>
      <c r="ET103" s="97"/>
      <c r="EU103" s="97"/>
      <c r="EV103" s="97"/>
      <c r="EW103" s="97"/>
      <c r="EX103" s="97"/>
      <c r="EY103" s="97"/>
      <c r="EZ103" s="97"/>
      <c r="FA103" s="97"/>
      <c r="FB103" s="97"/>
      <c r="FC103" s="97"/>
      <c r="FD103" s="97"/>
      <c r="FE103" s="97"/>
      <c r="FF103" s="97"/>
      <c r="FG103" s="97"/>
      <c r="FH103" s="97"/>
      <c r="FI103" s="97"/>
      <c r="FJ103" s="97"/>
      <c r="FK103" s="97"/>
      <c r="FL103" s="97"/>
      <c r="FM103" s="97"/>
      <c r="FN103" s="97"/>
      <c r="FO103" s="97"/>
      <c r="FP103" s="97"/>
      <c r="FQ103" s="97"/>
      <c r="FR103" s="97"/>
      <c r="FS103" s="97"/>
      <c r="FT103" s="97"/>
      <c r="FU103" s="97"/>
      <c r="FV103" s="97"/>
      <c r="FW103" s="98"/>
      <c r="FX103" s="98"/>
      <c r="FY103" s="98"/>
      <c r="FZ103" s="98"/>
      <c r="GA103" s="98"/>
      <c r="GB103" s="98"/>
      <c r="GC103" s="98"/>
      <c r="GD103" s="98"/>
      <c r="GE103" s="98"/>
      <c r="GF103" s="98"/>
      <c r="GG103" s="98"/>
      <c r="GH103" s="98"/>
      <c r="GI103" s="98"/>
      <c r="GJ103" s="98"/>
      <c r="GK103" s="98"/>
      <c r="GL103" s="98"/>
      <c r="GM103" s="98"/>
      <c r="GN103" s="98"/>
      <c r="GO103" s="98"/>
      <c r="GP103" s="98"/>
      <c r="GQ103" s="98"/>
      <c r="GR103" s="98"/>
      <c r="GS103" s="98"/>
      <c r="GT103" s="98"/>
      <c r="GU103" s="98"/>
      <c r="GV103" s="98"/>
      <c r="GW103" s="98"/>
      <c r="GX103" s="98"/>
      <c r="GY103" s="98"/>
      <c r="GZ103" s="98"/>
      <c r="HA103" s="98"/>
      <c r="HB103" s="98"/>
      <c r="HC103" s="98"/>
      <c r="HD103" s="98"/>
      <c r="HE103" s="98"/>
      <c r="HF103" s="98"/>
      <c r="HG103" s="98"/>
      <c r="HH103" s="98"/>
      <c r="HI103" s="98"/>
      <c r="HJ103" s="98"/>
      <c r="HK103" s="98"/>
      <c r="HL103" s="98"/>
      <c r="HM103" s="98"/>
      <c r="HN103" s="98"/>
      <c r="HO103" s="98"/>
      <c r="HP103" s="98"/>
      <c r="HQ103" s="98"/>
      <c r="HR103" s="98"/>
      <c r="HS103" s="98"/>
      <c r="HT103" s="98"/>
      <c r="HU103" s="98"/>
      <c r="HV103" s="98"/>
      <c r="HW103" s="98"/>
      <c r="HX103" s="98"/>
      <c r="HY103" s="98"/>
      <c r="HZ103" s="98"/>
      <c r="IA103" s="98"/>
      <c r="IB103" s="98"/>
      <c r="IC103" s="98"/>
      <c r="ID103" s="98"/>
      <c r="IE103" s="98"/>
      <c r="IF103" s="98"/>
      <c r="IG103" s="98"/>
      <c r="IH103" s="98"/>
      <c r="II103" s="98"/>
      <c r="IJ103" s="98"/>
      <c r="IK103" s="98"/>
      <c r="IL103" s="98"/>
      <c r="IM103" s="98"/>
      <c r="IN103" s="98"/>
      <c r="IO103" s="98"/>
      <c r="IP103" s="98"/>
      <c r="IQ103" s="98"/>
      <c r="IR103" s="98"/>
      <c r="IS103" s="98"/>
      <c r="IT103" s="98"/>
      <c r="IU103" s="98"/>
      <c r="IV103" s="98"/>
    </row>
    <row r="104" spans="1:256" s="5" customFormat="1" ht="17.25" customHeight="1" x14ac:dyDescent="0.25">
      <c r="B104" s="134">
        <v>82</v>
      </c>
      <c r="C104" s="65"/>
      <c r="D104" s="104"/>
      <c r="E104" s="65"/>
      <c r="F104" s="174"/>
      <c r="G104" s="709"/>
      <c r="H104" s="116"/>
      <c r="I104" s="116"/>
      <c r="J104" s="709"/>
      <c r="K104" s="46"/>
      <c r="L104" s="38" t="str">
        <f t="shared" si="26"/>
        <v/>
      </c>
      <c r="M104" s="38" t="str">
        <f t="shared" si="27"/>
        <v/>
      </c>
      <c r="N104" s="516" t="str">
        <f t="shared" si="28"/>
        <v/>
      </c>
      <c r="O104" s="514" t="str">
        <f t="shared" si="18"/>
        <v/>
      </c>
      <c r="P104" s="40" t="str">
        <f t="shared" si="29"/>
        <v/>
      </c>
      <c r="Q104" s="74" t="str">
        <f t="shared" si="19"/>
        <v/>
      </c>
      <c r="R104" s="45" t="str">
        <f t="shared" si="20"/>
        <v/>
      </c>
      <c r="S104" s="40" t="str">
        <f t="shared" si="30"/>
        <v/>
      </c>
      <c r="T104" s="74" t="str">
        <f t="shared" si="21"/>
        <v/>
      </c>
      <c r="U104" s="45" t="str">
        <f t="shared" si="22"/>
        <v/>
      </c>
      <c r="V104" s="40" t="str">
        <f t="shared" si="31"/>
        <v/>
      </c>
      <c r="W104" s="133" t="str">
        <f t="shared" si="23"/>
        <v/>
      </c>
      <c r="X104" s="44" t="str">
        <f t="shared" si="32"/>
        <v/>
      </c>
      <c r="Y104" s="44" t="str">
        <f t="shared" si="33"/>
        <v/>
      </c>
      <c r="Z104" s="44" t="str">
        <f t="shared" si="34"/>
        <v/>
      </c>
      <c r="AA104" s="78" t="str">
        <f t="shared" si="35"/>
        <v/>
      </c>
      <c r="AB104" s="7" t="str">
        <f t="shared" si="24"/>
        <v>Empty</v>
      </c>
      <c r="AC104" s="7" t="str">
        <f t="shared" si="25"/>
        <v>empty</v>
      </c>
      <c r="AG104" s="7"/>
      <c r="AH104" s="97"/>
      <c r="AI104" s="97"/>
      <c r="AJ104" s="97"/>
      <c r="AK104" s="97"/>
      <c r="AL104" s="97"/>
      <c r="AM104" s="97"/>
      <c r="AN104" s="97"/>
      <c r="AO104" s="97"/>
      <c r="AP104" s="97"/>
      <c r="AQ104" s="97"/>
      <c r="AR104" s="97"/>
      <c r="AS104" s="97"/>
      <c r="AT104" s="97"/>
      <c r="AU104" s="97"/>
      <c r="AV104" s="97"/>
      <c r="AW104" s="97"/>
      <c r="AX104" s="97"/>
      <c r="AY104" s="97"/>
      <c r="AZ104" s="97"/>
      <c r="BA104" s="97"/>
      <c r="BB104" s="97"/>
      <c r="BC104" s="97"/>
      <c r="BD104" s="97"/>
      <c r="BE104" s="97"/>
      <c r="BF104" s="97"/>
      <c r="BG104" s="97"/>
      <c r="BH104" s="97"/>
      <c r="BI104" s="97"/>
      <c r="BJ104" s="97"/>
      <c r="BK104" s="97"/>
      <c r="BL104" s="97"/>
      <c r="BM104" s="97"/>
      <c r="BN104" s="97"/>
      <c r="BO104" s="97"/>
      <c r="BP104" s="97"/>
      <c r="BQ104" s="97"/>
      <c r="BR104" s="97"/>
      <c r="BS104" s="97"/>
      <c r="BT104" s="97"/>
      <c r="BU104" s="97"/>
      <c r="BV104" s="97"/>
      <c r="BW104" s="97"/>
      <c r="BX104" s="97"/>
      <c r="BY104" s="97"/>
      <c r="BZ104" s="97"/>
      <c r="CA104" s="97"/>
      <c r="CB104" s="97"/>
      <c r="CC104" s="97"/>
      <c r="CD104" s="97"/>
      <c r="CE104" s="97"/>
      <c r="CF104" s="97"/>
      <c r="CG104" s="97"/>
      <c r="CH104" s="97"/>
      <c r="CI104" s="97"/>
      <c r="CJ104" s="97"/>
      <c r="CK104" s="97"/>
      <c r="CL104" s="97"/>
      <c r="CM104" s="97"/>
      <c r="CN104" s="97"/>
      <c r="CO104" s="97"/>
      <c r="CP104" s="97"/>
      <c r="CQ104" s="97"/>
      <c r="CR104" s="97"/>
      <c r="CS104" s="97"/>
      <c r="CT104" s="97"/>
      <c r="CU104" s="97"/>
      <c r="CV104" s="97"/>
      <c r="CW104" s="97"/>
      <c r="CX104" s="97"/>
      <c r="CY104" s="97"/>
      <c r="CZ104" s="97"/>
      <c r="DA104" s="97"/>
      <c r="DB104" s="97"/>
      <c r="DC104" s="97"/>
      <c r="DD104" s="97"/>
      <c r="DE104" s="97"/>
      <c r="DF104" s="97"/>
      <c r="DG104" s="97"/>
      <c r="DH104" s="97"/>
      <c r="DI104" s="97"/>
      <c r="DJ104" s="97"/>
      <c r="DK104" s="97"/>
      <c r="DL104" s="97"/>
      <c r="DM104" s="97"/>
      <c r="DN104" s="97"/>
      <c r="DO104" s="97"/>
      <c r="DP104" s="97"/>
      <c r="DQ104" s="97"/>
      <c r="DR104" s="97"/>
      <c r="DS104" s="97"/>
      <c r="DT104" s="97"/>
      <c r="DU104" s="97"/>
      <c r="DV104" s="97"/>
      <c r="DW104" s="97"/>
      <c r="DX104" s="97"/>
      <c r="DY104" s="97"/>
      <c r="DZ104" s="97"/>
      <c r="EA104" s="97"/>
      <c r="EB104" s="97"/>
      <c r="EC104" s="97"/>
      <c r="ED104" s="97"/>
      <c r="EE104" s="97"/>
      <c r="EF104" s="97"/>
      <c r="EG104" s="97"/>
      <c r="EH104" s="97"/>
      <c r="EI104" s="97"/>
      <c r="EJ104" s="97"/>
      <c r="EK104" s="97"/>
      <c r="EL104" s="97"/>
      <c r="EM104" s="97"/>
      <c r="EN104" s="97"/>
      <c r="EO104" s="97"/>
      <c r="EP104" s="97"/>
      <c r="EQ104" s="97"/>
      <c r="ER104" s="97"/>
      <c r="ES104" s="97"/>
      <c r="ET104" s="97"/>
      <c r="EU104" s="97"/>
      <c r="EV104" s="97"/>
      <c r="EW104" s="97"/>
      <c r="EX104" s="97"/>
      <c r="EY104" s="97"/>
      <c r="EZ104" s="97"/>
      <c r="FA104" s="97"/>
      <c r="FB104" s="97"/>
      <c r="FC104" s="97"/>
      <c r="FD104" s="97"/>
      <c r="FE104" s="97"/>
      <c r="FF104" s="97"/>
      <c r="FG104" s="97"/>
      <c r="FH104" s="97"/>
      <c r="FI104" s="97"/>
      <c r="FJ104" s="97"/>
      <c r="FK104" s="97"/>
      <c r="FL104" s="97"/>
      <c r="FM104" s="97"/>
      <c r="FN104" s="97"/>
      <c r="FO104" s="97"/>
      <c r="FP104" s="97"/>
      <c r="FQ104" s="97"/>
      <c r="FR104" s="97"/>
      <c r="FS104" s="97"/>
      <c r="FT104" s="97"/>
      <c r="FU104" s="97"/>
      <c r="FV104" s="97"/>
      <c r="FW104" s="98"/>
      <c r="FX104" s="98"/>
      <c r="FY104" s="98"/>
      <c r="FZ104" s="98"/>
      <c r="GA104" s="98"/>
      <c r="GB104" s="98"/>
      <c r="GC104" s="98"/>
      <c r="GD104" s="98"/>
      <c r="GE104" s="98"/>
      <c r="GF104" s="98"/>
      <c r="GG104" s="98"/>
      <c r="GH104" s="98"/>
      <c r="GI104" s="98"/>
      <c r="GJ104" s="98"/>
      <c r="GK104" s="98"/>
      <c r="GL104" s="98"/>
      <c r="GM104" s="98"/>
      <c r="GN104" s="98"/>
      <c r="GO104" s="98"/>
      <c r="GP104" s="98"/>
      <c r="GQ104" s="98"/>
      <c r="GR104" s="98"/>
      <c r="GS104" s="98"/>
      <c r="GT104" s="98"/>
      <c r="GU104" s="98"/>
      <c r="GV104" s="98"/>
      <c r="GW104" s="98"/>
      <c r="GX104" s="98"/>
      <c r="GY104" s="98"/>
      <c r="GZ104" s="98"/>
      <c r="HA104" s="98"/>
      <c r="HB104" s="98"/>
      <c r="HC104" s="98"/>
      <c r="HD104" s="98"/>
      <c r="HE104" s="98"/>
      <c r="HF104" s="98"/>
      <c r="HG104" s="98"/>
      <c r="HH104" s="98"/>
      <c r="HI104" s="98"/>
      <c r="HJ104" s="98"/>
      <c r="HK104" s="98"/>
      <c r="HL104" s="98"/>
      <c r="HM104" s="98"/>
      <c r="HN104" s="98"/>
      <c r="HO104" s="98"/>
      <c r="HP104" s="98"/>
      <c r="HQ104" s="98"/>
      <c r="HR104" s="98"/>
      <c r="HS104" s="98"/>
      <c r="HT104" s="98"/>
      <c r="HU104" s="98"/>
      <c r="HV104" s="98"/>
      <c r="HW104" s="98"/>
      <c r="HX104" s="98"/>
      <c r="HY104" s="98"/>
      <c r="HZ104" s="98"/>
      <c r="IA104" s="98"/>
      <c r="IB104" s="98"/>
      <c r="IC104" s="98"/>
      <c r="ID104" s="98"/>
      <c r="IE104" s="98"/>
      <c r="IF104" s="98"/>
      <c r="IG104" s="98"/>
      <c r="IH104" s="98"/>
      <c r="II104" s="98"/>
      <c r="IJ104" s="98"/>
      <c r="IK104" s="98"/>
      <c r="IL104" s="98"/>
      <c r="IM104" s="98"/>
      <c r="IN104" s="98"/>
      <c r="IO104" s="98"/>
      <c r="IP104" s="98"/>
      <c r="IQ104" s="98"/>
      <c r="IR104" s="98"/>
      <c r="IS104" s="98"/>
      <c r="IT104" s="98"/>
      <c r="IU104" s="98"/>
      <c r="IV104" s="98"/>
    </row>
    <row r="105" spans="1:256" s="5" customFormat="1" ht="17.25" customHeight="1" x14ac:dyDescent="0.25">
      <c r="B105" s="134">
        <v>83</v>
      </c>
      <c r="C105" s="65"/>
      <c r="D105" s="104"/>
      <c r="E105" s="65"/>
      <c r="F105" s="174"/>
      <c r="G105" s="709"/>
      <c r="H105" s="116"/>
      <c r="I105" s="116"/>
      <c r="J105" s="709"/>
      <c r="K105" s="46"/>
      <c r="L105" s="38" t="str">
        <f t="shared" si="26"/>
        <v/>
      </c>
      <c r="M105" s="38" t="str">
        <f t="shared" si="27"/>
        <v/>
      </c>
      <c r="N105" s="516" t="str">
        <f t="shared" si="28"/>
        <v/>
      </c>
      <c r="O105" s="514" t="str">
        <f t="shared" si="18"/>
        <v/>
      </c>
      <c r="P105" s="40" t="str">
        <f t="shared" si="29"/>
        <v/>
      </c>
      <c r="Q105" s="74" t="str">
        <f t="shared" si="19"/>
        <v/>
      </c>
      <c r="R105" s="45" t="str">
        <f t="shared" si="20"/>
        <v/>
      </c>
      <c r="S105" s="40" t="str">
        <f t="shared" si="30"/>
        <v/>
      </c>
      <c r="T105" s="74" t="str">
        <f t="shared" si="21"/>
        <v/>
      </c>
      <c r="U105" s="45" t="str">
        <f t="shared" si="22"/>
        <v/>
      </c>
      <c r="V105" s="40" t="str">
        <f t="shared" si="31"/>
        <v/>
      </c>
      <c r="W105" s="133" t="str">
        <f t="shared" si="23"/>
        <v/>
      </c>
      <c r="X105" s="44" t="str">
        <f t="shared" si="32"/>
        <v/>
      </c>
      <c r="Y105" s="44" t="str">
        <f t="shared" si="33"/>
        <v/>
      </c>
      <c r="Z105" s="44" t="str">
        <f t="shared" si="34"/>
        <v/>
      </c>
      <c r="AA105" s="78" t="str">
        <f t="shared" si="35"/>
        <v/>
      </c>
      <c r="AB105" s="7" t="str">
        <f t="shared" si="24"/>
        <v>Empty</v>
      </c>
      <c r="AC105" s="7" t="str">
        <f t="shared" si="25"/>
        <v>empty</v>
      </c>
      <c r="AG105" s="7"/>
      <c r="AH105" s="97"/>
      <c r="AI105" s="97"/>
      <c r="AJ105" s="97"/>
      <c r="AK105" s="97"/>
      <c r="AL105" s="97"/>
      <c r="AM105" s="97"/>
      <c r="AN105" s="97"/>
      <c r="AO105" s="97"/>
      <c r="AP105" s="97"/>
      <c r="AQ105" s="97"/>
      <c r="AR105" s="97"/>
      <c r="AS105" s="97"/>
      <c r="AT105" s="97"/>
      <c r="AU105" s="97"/>
      <c r="AV105" s="97"/>
      <c r="AW105" s="97"/>
      <c r="AX105" s="97"/>
      <c r="AY105" s="97"/>
      <c r="AZ105" s="97"/>
      <c r="BA105" s="97"/>
      <c r="BB105" s="97"/>
      <c r="BC105" s="97"/>
      <c r="BD105" s="97"/>
      <c r="BE105" s="97"/>
      <c r="BF105" s="97"/>
      <c r="BG105" s="97"/>
      <c r="BH105" s="97"/>
      <c r="BI105" s="97"/>
      <c r="BJ105" s="97"/>
      <c r="BK105" s="97"/>
      <c r="BL105" s="97"/>
      <c r="BM105" s="97"/>
      <c r="BN105" s="97"/>
      <c r="BO105" s="97"/>
      <c r="BP105" s="97"/>
      <c r="BQ105" s="97"/>
      <c r="BR105" s="97"/>
      <c r="BS105" s="97"/>
      <c r="BT105" s="97"/>
      <c r="BU105" s="97"/>
      <c r="BV105" s="97"/>
      <c r="BW105" s="97"/>
      <c r="BX105" s="97"/>
      <c r="BY105" s="97"/>
      <c r="BZ105" s="97"/>
      <c r="CA105" s="97"/>
      <c r="CB105" s="97"/>
      <c r="CC105" s="97"/>
      <c r="CD105" s="97"/>
      <c r="CE105" s="97"/>
      <c r="CF105" s="97"/>
      <c r="CG105" s="97"/>
      <c r="CH105" s="97"/>
      <c r="CI105" s="97"/>
      <c r="CJ105" s="97"/>
      <c r="CK105" s="97"/>
      <c r="CL105" s="97"/>
      <c r="CM105" s="97"/>
      <c r="CN105" s="97"/>
      <c r="CO105" s="97"/>
      <c r="CP105" s="97"/>
      <c r="CQ105" s="97"/>
      <c r="CR105" s="97"/>
      <c r="CS105" s="97"/>
      <c r="CT105" s="97"/>
      <c r="CU105" s="97"/>
      <c r="CV105" s="97"/>
      <c r="CW105" s="97"/>
      <c r="CX105" s="97"/>
      <c r="CY105" s="97"/>
      <c r="CZ105" s="97"/>
      <c r="DA105" s="97"/>
      <c r="DB105" s="97"/>
      <c r="DC105" s="97"/>
      <c r="DD105" s="97"/>
      <c r="DE105" s="97"/>
      <c r="DF105" s="97"/>
      <c r="DG105" s="97"/>
      <c r="DH105" s="97"/>
      <c r="DI105" s="97"/>
      <c r="DJ105" s="97"/>
      <c r="DK105" s="97"/>
      <c r="DL105" s="97"/>
      <c r="DM105" s="97"/>
      <c r="DN105" s="97"/>
      <c r="DO105" s="97"/>
      <c r="DP105" s="97"/>
      <c r="DQ105" s="97"/>
      <c r="DR105" s="97"/>
      <c r="DS105" s="97"/>
      <c r="DT105" s="97"/>
      <c r="DU105" s="97"/>
      <c r="DV105" s="97"/>
      <c r="DW105" s="97"/>
      <c r="DX105" s="97"/>
      <c r="DY105" s="97"/>
      <c r="DZ105" s="97"/>
      <c r="EA105" s="97"/>
      <c r="EB105" s="97"/>
      <c r="EC105" s="97"/>
      <c r="ED105" s="97"/>
      <c r="EE105" s="97"/>
      <c r="EF105" s="97"/>
      <c r="EG105" s="97"/>
      <c r="EH105" s="97"/>
      <c r="EI105" s="97"/>
      <c r="EJ105" s="97"/>
      <c r="EK105" s="97"/>
      <c r="EL105" s="97"/>
      <c r="EM105" s="97"/>
      <c r="EN105" s="97"/>
      <c r="EO105" s="97"/>
      <c r="EP105" s="97"/>
      <c r="EQ105" s="97"/>
      <c r="ER105" s="97"/>
      <c r="ES105" s="97"/>
      <c r="ET105" s="97"/>
      <c r="EU105" s="97"/>
      <c r="EV105" s="97"/>
      <c r="EW105" s="97"/>
      <c r="EX105" s="97"/>
      <c r="EY105" s="97"/>
      <c r="EZ105" s="97"/>
      <c r="FA105" s="97"/>
      <c r="FB105" s="97"/>
      <c r="FC105" s="97"/>
      <c r="FD105" s="97"/>
      <c r="FE105" s="97"/>
      <c r="FF105" s="97"/>
      <c r="FG105" s="97"/>
      <c r="FH105" s="97"/>
      <c r="FI105" s="97"/>
      <c r="FJ105" s="97"/>
      <c r="FK105" s="97"/>
      <c r="FL105" s="97"/>
      <c r="FM105" s="97"/>
      <c r="FN105" s="97"/>
      <c r="FO105" s="97"/>
      <c r="FP105" s="97"/>
      <c r="FQ105" s="97"/>
      <c r="FR105" s="97"/>
      <c r="FS105" s="97"/>
      <c r="FT105" s="97"/>
      <c r="FU105" s="97"/>
      <c r="FV105" s="97"/>
      <c r="FW105" s="98"/>
      <c r="FX105" s="98"/>
      <c r="FY105" s="98"/>
      <c r="FZ105" s="98"/>
      <c r="GA105" s="98"/>
      <c r="GB105" s="98"/>
      <c r="GC105" s="98"/>
      <c r="GD105" s="98"/>
      <c r="GE105" s="98"/>
      <c r="GF105" s="98"/>
      <c r="GG105" s="98"/>
      <c r="GH105" s="98"/>
      <c r="GI105" s="98"/>
      <c r="GJ105" s="98"/>
      <c r="GK105" s="98"/>
      <c r="GL105" s="98"/>
      <c r="GM105" s="98"/>
      <c r="GN105" s="98"/>
      <c r="GO105" s="98"/>
      <c r="GP105" s="98"/>
      <c r="GQ105" s="98"/>
      <c r="GR105" s="98"/>
      <c r="GS105" s="98"/>
      <c r="GT105" s="98"/>
      <c r="GU105" s="98"/>
      <c r="GV105" s="98"/>
      <c r="GW105" s="98"/>
      <c r="GX105" s="98"/>
      <c r="GY105" s="98"/>
      <c r="GZ105" s="98"/>
      <c r="HA105" s="98"/>
      <c r="HB105" s="98"/>
      <c r="HC105" s="98"/>
      <c r="HD105" s="98"/>
      <c r="HE105" s="98"/>
      <c r="HF105" s="98"/>
      <c r="HG105" s="98"/>
      <c r="HH105" s="98"/>
      <c r="HI105" s="98"/>
      <c r="HJ105" s="98"/>
      <c r="HK105" s="98"/>
      <c r="HL105" s="98"/>
      <c r="HM105" s="98"/>
      <c r="HN105" s="98"/>
      <c r="HO105" s="98"/>
      <c r="HP105" s="98"/>
      <c r="HQ105" s="98"/>
      <c r="HR105" s="98"/>
      <c r="HS105" s="98"/>
      <c r="HT105" s="98"/>
      <c r="HU105" s="98"/>
      <c r="HV105" s="98"/>
      <c r="HW105" s="98"/>
      <c r="HX105" s="98"/>
      <c r="HY105" s="98"/>
      <c r="HZ105" s="98"/>
      <c r="IA105" s="98"/>
      <c r="IB105" s="98"/>
      <c r="IC105" s="98"/>
      <c r="ID105" s="98"/>
      <c r="IE105" s="98"/>
      <c r="IF105" s="98"/>
      <c r="IG105" s="98"/>
      <c r="IH105" s="98"/>
      <c r="II105" s="98"/>
      <c r="IJ105" s="98"/>
      <c r="IK105" s="98"/>
      <c r="IL105" s="98"/>
      <c r="IM105" s="98"/>
      <c r="IN105" s="98"/>
      <c r="IO105" s="98"/>
      <c r="IP105" s="98"/>
      <c r="IQ105" s="98"/>
      <c r="IR105" s="98"/>
      <c r="IS105" s="98"/>
      <c r="IT105" s="98"/>
      <c r="IU105" s="98"/>
      <c r="IV105" s="98"/>
    </row>
    <row r="106" spans="1:256" s="5" customFormat="1" ht="17.25" customHeight="1" x14ac:dyDescent="0.25">
      <c r="B106" s="134">
        <v>84</v>
      </c>
      <c r="C106" s="65"/>
      <c r="D106" s="104"/>
      <c r="E106" s="65"/>
      <c r="F106" s="174"/>
      <c r="G106" s="709"/>
      <c r="H106" s="116"/>
      <c r="I106" s="116"/>
      <c r="J106" s="709"/>
      <c r="K106" s="46"/>
      <c r="L106" s="38" t="str">
        <f t="shared" si="26"/>
        <v/>
      </c>
      <c r="M106" s="38" t="str">
        <f t="shared" si="27"/>
        <v/>
      </c>
      <c r="N106" s="516" t="str">
        <f t="shared" si="28"/>
        <v/>
      </c>
      <c r="O106" s="514" t="str">
        <f t="shared" si="18"/>
        <v/>
      </c>
      <c r="P106" s="40" t="str">
        <f t="shared" si="29"/>
        <v/>
      </c>
      <c r="Q106" s="74" t="str">
        <f t="shared" si="19"/>
        <v/>
      </c>
      <c r="R106" s="45" t="str">
        <f t="shared" si="20"/>
        <v/>
      </c>
      <c r="S106" s="40" t="str">
        <f t="shared" si="30"/>
        <v/>
      </c>
      <c r="T106" s="74" t="str">
        <f t="shared" si="21"/>
        <v/>
      </c>
      <c r="U106" s="45" t="str">
        <f t="shared" si="22"/>
        <v/>
      </c>
      <c r="V106" s="40" t="str">
        <f t="shared" si="31"/>
        <v/>
      </c>
      <c r="W106" s="133" t="str">
        <f t="shared" si="23"/>
        <v/>
      </c>
      <c r="X106" s="44" t="str">
        <f t="shared" si="32"/>
        <v/>
      </c>
      <c r="Y106" s="44" t="str">
        <f t="shared" si="33"/>
        <v/>
      </c>
      <c r="Z106" s="44" t="str">
        <f t="shared" si="34"/>
        <v/>
      </c>
      <c r="AA106" s="78" t="str">
        <f t="shared" si="35"/>
        <v/>
      </c>
      <c r="AB106" s="7" t="str">
        <f t="shared" si="24"/>
        <v>Empty</v>
      </c>
      <c r="AC106" s="7" t="str">
        <f t="shared" si="25"/>
        <v>empty</v>
      </c>
      <c r="AG106" s="7"/>
      <c r="AH106" s="97"/>
      <c r="AI106" s="97"/>
      <c r="AJ106" s="97"/>
      <c r="AK106" s="97"/>
      <c r="AL106" s="97"/>
      <c r="AM106" s="97"/>
      <c r="AN106" s="97"/>
      <c r="AO106" s="97"/>
      <c r="AP106" s="97"/>
      <c r="AQ106" s="97"/>
      <c r="AR106" s="97"/>
      <c r="AS106" s="97"/>
      <c r="AT106" s="97"/>
      <c r="AU106" s="97"/>
      <c r="AV106" s="97"/>
      <c r="AW106" s="97"/>
      <c r="AX106" s="97"/>
      <c r="AY106" s="97"/>
      <c r="AZ106" s="97"/>
      <c r="BA106" s="97"/>
      <c r="BB106" s="97"/>
      <c r="BC106" s="97"/>
      <c r="BD106" s="97"/>
      <c r="BE106" s="97"/>
      <c r="BF106" s="97"/>
      <c r="BG106" s="97"/>
      <c r="BH106" s="97"/>
      <c r="BI106" s="97"/>
      <c r="BJ106" s="97"/>
      <c r="BK106" s="97"/>
      <c r="BL106" s="97"/>
      <c r="BM106" s="97"/>
      <c r="BN106" s="97"/>
      <c r="BO106" s="97"/>
      <c r="BP106" s="97"/>
      <c r="BQ106" s="97"/>
      <c r="BR106" s="97"/>
      <c r="BS106" s="97"/>
      <c r="BT106" s="97"/>
      <c r="BU106" s="97"/>
      <c r="BV106" s="97"/>
      <c r="BW106" s="97"/>
      <c r="BX106" s="97"/>
      <c r="BY106" s="97"/>
      <c r="BZ106" s="97"/>
      <c r="CA106" s="97"/>
      <c r="CB106" s="97"/>
      <c r="CC106" s="97"/>
      <c r="CD106" s="97"/>
      <c r="CE106" s="97"/>
      <c r="CF106" s="97"/>
      <c r="CG106" s="97"/>
      <c r="CH106" s="97"/>
      <c r="CI106" s="97"/>
      <c r="CJ106" s="97"/>
      <c r="CK106" s="97"/>
      <c r="CL106" s="97"/>
      <c r="CM106" s="97"/>
      <c r="CN106" s="97"/>
      <c r="CO106" s="97"/>
      <c r="CP106" s="97"/>
      <c r="CQ106" s="97"/>
      <c r="CR106" s="97"/>
      <c r="CS106" s="97"/>
      <c r="CT106" s="97"/>
      <c r="CU106" s="97"/>
      <c r="CV106" s="97"/>
      <c r="CW106" s="97"/>
      <c r="CX106" s="97"/>
      <c r="CY106" s="97"/>
      <c r="CZ106" s="97"/>
      <c r="DA106" s="97"/>
      <c r="DB106" s="97"/>
      <c r="DC106" s="97"/>
      <c r="DD106" s="97"/>
      <c r="DE106" s="97"/>
      <c r="DF106" s="97"/>
      <c r="DG106" s="97"/>
      <c r="DH106" s="97"/>
      <c r="DI106" s="97"/>
      <c r="DJ106" s="97"/>
      <c r="DK106" s="97"/>
      <c r="DL106" s="97"/>
      <c r="DM106" s="97"/>
      <c r="DN106" s="97"/>
      <c r="DO106" s="97"/>
      <c r="DP106" s="97"/>
      <c r="DQ106" s="97"/>
      <c r="DR106" s="97"/>
      <c r="DS106" s="97"/>
      <c r="DT106" s="97"/>
      <c r="DU106" s="97"/>
      <c r="DV106" s="97"/>
      <c r="DW106" s="97"/>
      <c r="DX106" s="97"/>
      <c r="DY106" s="97"/>
      <c r="DZ106" s="97"/>
      <c r="EA106" s="97"/>
      <c r="EB106" s="97"/>
      <c r="EC106" s="97"/>
      <c r="ED106" s="97"/>
      <c r="EE106" s="97"/>
      <c r="EF106" s="97"/>
      <c r="EG106" s="97"/>
      <c r="EH106" s="97"/>
      <c r="EI106" s="97"/>
      <c r="EJ106" s="97"/>
      <c r="EK106" s="97"/>
      <c r="EL106" s="97"/>
      <c r="EM106" s="97"/>
      <c r="EN106" s="97"/>
      <c r="EO106" s="97"/>
      <c r="EP106" s="97"/>
      <c r="EQ106" s="97"/>
      <c r="ER106" s="97"/>
      <c r="ES106" s="97"/>
      <c r="ET106" s="97"/>
      <c r="EU106" s="97"/>
      <c r="EV106" s="97"/>
      <c r="EW106" s="97"/>
      <c r="EX106" s="97"/>
      <c r="EY106" s="97"/>
      <c r="EZ106" s="97"/>
      <c r="FA106" s="97"/>
      <c r="FB106" s="97"/>
      <c r="FC106" s="97"/>
      <c r="FD106" s="97"/>
      <c r="FE106" s="97"/>
      <c r="FF106" s="97"/>
      <c r="FG106" s="97"/>
      <c r="FH106" s="97"/>
      <c r="FI106" s="97"/>
      <c r="FJ106" s="97"/>
      <c r="FK106" s="97"/>
      <c r="FL106" s="97"/>
      <c r="FM106" s="97"/>
      <c r="FN106" s="97"/>
      <c r="FO106" s="97"/>
      <c r="FP106" s="97"/>
      <c r="FQ106" s="97"/>
      <c r="FR106" s="97"/>
      <c r="FS106" s="97"/>
      <c r="FT106" s="97"/>
      <c r="FU106" s="97"/>
      <c r="FV106" s="97"/>
      <c r="FW106" s="98"/>
      <c r="FX106" s="98"/>
      <c r="FY106" s="98"/>
      <c r="FZ106" s="98"/>
      <c r="GA106" s="98"/>
      <c r="GB106" s="98"/>
      <c r="GC106" s="98"/>
      <c r="GD106" s="98"/>
      <c r="GE106" s="98"/>
      <c r="GF106" s="98"/>
      <c r="GG106" s="98"/>
      <c r="GH106" s="98"/>
      <c r="GI106" s="98"/>
      <c r="GJ106" s="98"/>
      <c r="GK106" s="98"/>
      <c r="GL106" s="98"/>
      <c r="GM106" s="98"/>
      <c r="GN106" s="98"/>
      <c r="GO106" s="98"/>
      <c r="GP106" s="98"/>
      <c r="GQ106" s="98"/>
      <c r="GR106" s="98"/>
      <c r="GS106" s="98"/>
      <c r="GT106" s="98"/>
      <c r="GU106" s="98"/>
      <c r="GV106" s="98"/>
      <c r="GW106" s="98"/>
      <c r="GX106" s="98"/>
      <c r="GY106" s="98"/>
      <c r="GZ106" s="98"/>
      <c r="HA106" s="98"/>
      <c r="HB106" s="98"/>
      <c r="HC106" s="98"/>
      <c r="HD106" s="98"/>
      <c r="HE106" s="98"/>
      <c r="HF106" s="98"/>
      <c r="HG106" s="98"/>
      <c r="HH106" s="98"/>
      <c r="HI106" s="98"/>
      <c r="HJ106" s="98"/>
      <c r="HK106" s="98"/>
      <c r="HL106" s="98"/>
      <c r="HM106" s="98"/>
      <c r="HN106" s="98"/>
      <c r="HO106" s="98"/>
      <c r="HP106" s="98"/>
      <c r="HQ106" s="98"/>
      <c r="HR106" s="98"/>
      <c r="HS106" s="98"/>
      <c r="HT106" s="98"/>
      <c r="HU106" s="98"/>
      <c r="HV106" s="98"/>
      <c r="HW106" s="98"/>
      <c r="HX106" s="98"/>
      <c r="HY106" s="98"/>
      <c r="HZ106" s="98"/>
      <c r="IA106" s="98"/>
      <c r="IB106" s="98"/>
      <c r="IC106" s="98"/>
      <c r="ID106" s="98"/>
      <c r="IE106" s="98"/>
      <c r="IF106" s="98"/>
      <c r="IG106" s="98"/>
      <c r="IH106" s="98"/>
      <c r="II106" s="98"/>
      <c r="IJ106" s="98"/>
      <c r="IK106" s="98"/>
      <c r="IL106" s="98"/>
      <c r="IM106" s="98"/>
      <c r="IN106" s="98"/>
      <c r="IO106" s="98"/>
      <c r="IP106" s="98"/>
      <c r="IQ106" s="98"/>
      <c r="IR106" s="98"/>
      <c r="IS106" s="98"/>
      <c r="IT106" s="98"/>
      <c r="IU106" s="98"/>
      <c r="IV106" s="98"/>
    </row>
    <row r="107" spans="1:256" s="5" customFormat="1" ht="17.25" customHeight="1" x14ac:dyDescent="0.25">
      <c r="B107" s="134">
        <v>85</v>
      </c>
      <c r="C107" s="65"/>
      <c r="D107" s="104"/>
      <c r="E107" s="65"/>
      <c r="F107" s="174"/>
      <c r="G107" s="709"/>
      <c r="H107" s="116"/>
      <c r="I107" s="116"/>
      <c r="J107" s="709"/>
      <c r="K107" s="46"/>
      <c r="L107" s="38" t="str">
        <f t="shared" si="26"/>
        <v/>
      </c>
      <c r="M107" s="38" t="str">
        <f t="shared" si="27"/>
        <v/>
      </c>
      <c r="N107" s="516" t="str">
        <f t="shared" si="28"/>
        <v/>
      </c>
      <c r="O107" s="514" t="str">
        <f t="shared" si="18"/>
        <v/>
      </c>
      <c r="P107" s="40" t="str">
        <f t="shared" si="29"/>
        <v/>
      </c>
      <c r="Q107" s="74" t="str">
        <f t="shared" si="19"/>
        <v/>
      </c>
      <c r="R107" s="45" t="str">
        <f t="shared" si="20"/>
        <v/>
      </c>
      <c r="S107" s="40" t="str">
        <f t="shared" si="30"/>
        <v/>
      </c>
      <c r="T107" s="74" t="str">
        <f t="shared" si="21"/>
        <v/>
      </c>
      <c r="U107" s="45" t="str">
        <f t="shared" si="22"/>
        <v/>
      </c>
      <c r="V107" s="40" t="str">
        <f t="shared" si="31"/>
        <v/>
      </c>
      <c r="W107" s="133" t="str">
        <f t="shared" si="23"/>
        <v/>
      </c>
      <c r="X107" s="44" t="str">
        <f t="shared" si="32"/>
        <v/>
      </c>
      <c r="Y107" s="44" t="str">
        <f t="shared" si="33"/>
        <v/>
      </c>
      <c r="Z107" s="44" t="str">
        <f t="shared" si="34"/>
        <v/>
      </c>
      <c r="AA107" s="78" t="str">
        <f t="shared" si="35"/>
        <v/>
      </c>
      <c r="AB107" s="7" t="str">
        <f t="shared" si="24"/>
        <v>Empty</v>
      </c>
      <c r="AC107" s="7" t="str">
        <f t="shared" si="25"/>
        <v>empty</v>
      </c>
      <c r="AG107" s="7"/>
      <c r="AH107" s="97"/>
      <c r="AI107" s="97"/>
      <c r="AJ107" s="97"/>
      <c r="AK107" s="97"/>
      <c r="AL107" s="97"/>
      <c r="AM107" s="97"/>
      <c r="AN107" s="97"/>
      <c r="AO107" s="97"/>
      <c r="AP107" s="97"/>
      <c r="AQ107" s="97"/>
      <c r="AR107" s="97"/>
      <c r="AS107" s="97"/>
      <c r="AT107" s="97"/>
      <c r="AU107" s="97"/>
      <c r="AV107" s="97"/>
      <c r="AW107" s="97"/>
      <c r="AX107" s="97"/>
      <c r="AY107" s="97"/>
      <c r="AZ107" s="97"/>
      <c r="BA107" s="97"/>
      <c r="BB107" s="97"/>
      <c r="BC107" s="97"/>
      <c r="BD107" s="97"/>
      <c r="BE107" s="97"/>
      <c r="BF107" s="97"/>
      <c r="BG107" s="97"/>
      <c r="BH107" s="97"/>
      <c r="BI107" s="97"/>
      <c r="BJ107" s="97"/>
      <c r="BK107" s="97"/>
      <c r="BL107" s="97"/>
      <c r="BM107" s="97"/>
      <c r="BN107" s="97"/>
      <c r="BO107" s="97"/>
      <c r="BP107" s="97"/>
      <c r="BQ107" s="97"/>
      <c r="BR107" s="97"/>
      <c r="BS107" s="97"/>
      <c r="BT107" s="97"/>
      <c r="BU107" s="97"/>
      <c r="BV107" s="97"/>
      <c r="BW107" s="97"/>
      <c r="BX107" s="97"/>
      <c r="BY107" s="97"/>
      <c r="BZ107" s="97"/>
      <c r="CA107" s="97"/>
      <c r="CB107" s="97"/>
      <c r="CC107" s="97"/>
      <c r="CD107" s="97"/>
      <c r="CE107" s="97"/>
      <c r="CF107" s="97"/>
      <c r="CG107" s="97"/>
      <c r="CH107" s="97"/>
      <c r="CI107" s="97"/>
      <c r="CJ107" s="97"/>
      <c r="CK107" s="97"/>
      <c r="CL107" s="97"/>
      <c r="CM107" s="97"/>
      <c r="CN107" s="97"/>
      <c r="CO107" s="97"/>
      <c r="CP107" s="97"/>
      <c r="CQ107" s="97"/>
      <c r="CR107" s="97"/>
      <c r="CS107" s="97"/>
      <c r="CT107" s="97"/>
      <c r="CU107" s="97"/>
      <c r="CV107" s="97"/>
      <c r="CW107" s="97"/>
      <c r="CX107" s="97"/>
      <c r="CY107" s="97"/>
      <c r="CZ107" s="97"/>
      <c r="DA107" s="97"/>
      <c r="DB107" s="97"/>
      <c r="DC107" s="97"/>
      <c r="DD107" s="97"/>
      <c r="DE107" s="97"/>
      <c r="DF107" s="97"/>
      <c r="DG107" s="97"/>
      <c r="DH107" s="97"/>
      <c r="DI107" s="97"/>
      <c r="DJ107" s="97"/>
      <c r="DK107" s="97"/>
      <c r="DL107" s="97"/>
      <c r="DM107" s="97"/>
      <c r="DN107" s="97"/>
      <c r="DO107" s="97"/>
      <c r="DP107" s="97"/>
      <c r="DQ107" s="97"/>
      <c r="DR107" s="97"/>
      <c r="DS107" s="97"/>
      <c r="DT107" s="97"/>
      <c r="DU107" s="97"/>
      <c r="DV107" s="97"/>
      <c r="DW107" s="97"/>
      <c r="DX107" s="97"/>
      <c r="DY107" s="97"/>
      <c r="DZ107" s="97"/>
      <c r="EA107" s="97"/>
      <c r="EB107" s="97"/>
      <c r="EC107" s="97"/>
      <c r="ED107" s="97"/>
      <c r="EE107" s="97"/>
      <c r="EF107" s="97"/>
      <c r="EG107" s="97"/>
      <c r="EH107" s="97"/>
      <c r="EI107" s="97"/>
      <c r="EJ107" s="97"/>
      <c r="EK107" s="97"/>
      <c r="EL107" s="97"/>
      <c r="EM107" s="97"/>
      <c r="EN107" s="97"/>
      <c r="EO107" s="97"/>
      <c r="EP107" s="97"/>
      <c r="EQ107" s="97"/>
      <c r="ER107" s="97"/>
      <c r="ES107" s="97"/>
      <c r="ET107" s="97"/>
      <c r="EU107" s="97"/>
      <c r="EV107" s="97"/>
      <c r="EW107" s="97"/>
      <c r="EX107" s="97"/>
      <c r="EY107" s="97"/>
      <c r="EZ107" s="97"/>
      <c r="FA107" s="97"/>
      <c r="FB107" s="97"/>
      <c r="FC107" s="97"/>
      <c r="FD107" s="97"/>
      <c r="FE107" s="97"/>
      <c r="FF107" s="97"/>
      <c r="FG107" s="97"/>
      <c r="FH107" s="97"/>
      <c r="FI107" s="97"/>
      <c r="FJ107" s="97"/>
      <c r="FK107" s="97"/>
      <c r="FL107" s="97"/>
      <c r="FM107" s="97"/>
      <c r="FN107" s="97"/>
      <c r="FO107" s="97"/>
      <c r="FP107" s="97"/>
      <c r="FQ107" s="97"/>
      <c r="FR107" s="97"/>
      <c r="FS107" s="97"/>
      <c r="FT107" s="97"/>
      <c r="FU107" s="97"/>
      <c r="FV107" s="97"/>
      <c r="FW107" s="98"/>
      <c r="FX107" s="98"/>
      <c r="FY107" s="98"/>
      <c r="FZ107" s="98"/>
      <c r="GA107" s="98"/>
      <c r="GB107" s="98"/>
      <c r="GC107" s="98"/>
      <c r="GD107" s="98"/>
      <c r="GE107" s="98"/>
      <c r="GF107" s="98"/>
      <c r="GG107" s="98"/>
      <c r="GH107" s="98"/>
      <c r="GI107" s="98"/>
      <c r="GJ107" s="98"/>
      <c r="GK107" s="98"/>
      <c r="GL107" s="98"/>
      <c r="GM107" s="98"/>
      <c r="GN107" s="98"/>
      <c r="GO107" s="98"/>
      <c r="GP107" s="98"/>
      <c r="GQ107" s="98"/>
      <c r="GR107" s="98"/>
      <c r="GS107" s="98"/>
      <c r="GT107" s="98"/>
      <c r="GU107" s="98"/>
      <c r="GV107" s="98"/>
      <c r="GW107" s="98"/>
      <c r="GX107" s="98"/>
      <c r="GY107" s="98"/>
      <c r="GZ107" s="98"/>
      <c r="HA107" s="98"/>
      <c r="HB107" s="98"/>
      <c r="HC107" s="98"/>
      <c r="HD107" s="98"/>
      <c r="HE107" s="98"/>
      <c r="HF107" s="98"/>
      <c r="HG107" s="98"/>
      <c r="HH107" s="98"/>
      <c r="HI107" s="98"/>
      <c r="HJ107" s="98"/>
      <c r="HK107" s="98"/>
      <c r="HL107" s="98"/>
      <c r="HM107" s="98"/>
      <c r="HN107" s="98"/>
      <c r="HO107" s="98"/>
      <c r="HP107" s="98"/>
      <c r="HQ107" s="98"/>
      <c r="HR107" s="98"/>
      <c r="HS107" s="98"/>
      <c r="HT107" s="98"/>
      <c r="HU107" s="98"/>
      <c r="HV107" s="98"/>
      <c r="HW107" s="98"/>
      <c r="HX107" s="98"/>
      <c r="HY107" s="98"/>
      <c r="HZ107" s="98"/>
      <c r="IA107" s="98"/>
      <c r="IB107" s="98"/>
      <c r="IC107" s="98"/>
      <c r="ID107" s="98"/>
      <c r="IE107" s="98"/>
      <c r="IF107" s="98"/>
      <c r="IG107" s="98"/>
      <c r="IH107" s="98"/>
      <c r="II107" s="98"/>
      <c r="IJ107" s="98"/>
      <c r="IK107" s="98"/>
      <c r="IL107" s="98"/>
      <c r="IM107" s="98"/>
      <c r="IN107" s="98"/>
      <c r="IO107" s="98"/>
      <c r="IP107" s="98"/>
      <c r="IQ107" s="98"/>
      <c r="IR107" s="98"/>
      <c r="IS107" s="98"/>
      <c r="IT107" s="98"/>
      <c r="IU107" s="98"/>
      <c r="IV107" s="98"/>
    </row>
    <row r="108" spans="1:256" s="5" customFormat="1" ht="17.25" customHeight="1" x14ac:dyDescent="0.25">
      <c r="B108" s="134">
        <v>86</v>
      </c>
      <c r="C108" s="65"/>
      <c r="D108" s="104"/>
      <c r="E108" s="65"/>
      <c r="F108" s="174"/>
      <c r="G108" s="709"/>
      <c r="H108" s="116"/>
      <c r="I108" s="116"/>
      <c r="J108" s="709"/>
      <c r="K108" s="46"/>
      <c r="L108" s="38" t="str">
        <f t="shared" si="26"/>
        <v/>
      </c>
      <c r="M108" s="38" t="str">
        <f t="shared" si="27"/>
        <v/>
      </c>
      <c r="N108" s="516" t="str">
        <f t="shared" si="28"/>
        <v/>
      </c>
      <c r="O108" s="514" t="str">
        <f t="shared" si="18"/>
        <v/>
      </c>
      <c r="P108" s="40" t="str">
        <f t="shared" si="29"/>
        <v/>
      </c>
      <c r="Q108" s="74" t="str">
        <f t="shared" si="19"/>
        <v/>
      </c>
      <c r="R108" s="45" t="str">
        <f t="shared" si="20"/>
        <v/>
      </c>
      <c r="S108" s="40" t="str">
        <f t="shared" si="30"/>
        <v/>
      </c>
      <c r="T108" s="74" t="str">
        <f t="shared" si="21"/>
        <v/>
      </c>
      <c r="U108" s="45" t="str">
        <f t="shared" si="22"/>
        <v/>
      </c>
      <c r="V108" s="40" t="str">
        <f t="shared" si="31"/>
        <v/>
      </c>
      <c r="W108" s="133" t="str">
        <f t="shared" si="23"/>
        <v/>
      </c>
      <c r="X108" s="44" t="str">
        <f t="shared" si="32"/>
        <v/>
      </c>
      <c r="Y108" s="44" t="str">
        <f t="shared" si="33"/>
        <v/>
      </c>
      <c r="Z108" s="44" t="str">
        <f t="shared" si="34"/>
        <v/>
      </c>
      <c r="AA108" s="78" t="str">
        <f t="shared" si="35"/>
        <v/>
      </c>
      <c r="AB108" s="7" t="str">
        <f t="shared" si="24"/>
        <v>Empty</v>
      </c>
      <c r="AC108" s="7" t="str">
        <f t="shared" si="25"/>
        <v>empty</v>
      </c>
      <c r="AG108" s="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7"/>
      <c r="FL108" s="97"/>
      <c r="FM108" s="97"/>
      <c r="FN108" s="97"/>
      <c r="FO108" s="97"/>
      <c r="FP108" s="97"/>
      <c r="FQ108" s="97"/>
      <c r="FR108" s="97"/>
      <c r="FS108" s="97"/>
      <c r="FT108" s="97"/>
      <c r="FU108" s="97"/>
      <c r="FV108" s="97"/>
      <c r="FW108" s="98"/>
      <c r="FX108" s="98"/>
      <c r="FY108" s="98"/>
      <c r="FZ108" s="98"/>
      <c r="GA108" s="98"/>
      <c r="GB108" s="98"/>
      <c r="GC108" s="98"/>
      <c r="GD108" s="98"/>
      <c r="GE108" s="98"/>
      <c r="GF108" s="98"/>
      <c r="GG108" s="98"/>
      <c r="GH108" s="98"/>
      <c r="GI108" s="98"/>
      <c r="GJ108" s="98"/>
      <c r="GK108" s="98"/>
      <c r="GL108" s="98"/>
      <c r="GM108" s="98"/>
      <c r="GN108" s="98"/>
      <c r="GO108" s="98"/>
      <c r="GP108" s="98"/>
      <c r="GQ108" s="98"/>
      <c r="GR108" s="98"/>
      <c r="GS108" s="98"/>
      <c r="GT108" s="98"/>
      <c r="GU108" s="98"/>
      <c r="GV108" s="98"/>
      <c r="GW108" s="98"/>
      <c r="GX108" s="98"/>
      <c r="GY108" s="98"/>
      <c r="GZ108" s="98"/>
      <c r="HA108" s="98"/>
      <c r="HB108" s="98"/>
      <c r="HC108" s="98"/>
      <c r="HD108" s="98"/>
      <c r="HE108" s="98"/>
      <c r="HF108" s="98"/>
      <c r="HG108" s="98"/>
      <c r="HH108" s="98"/>
      <c r="HI108" s="98"/>
      <c r="HJ108" s="98"/>
      <c r="HK108" s="98"/>
      <c r="HL108" s="98"/>
      <c r="HM108" s="98"/>
      <c r="HN108" s="98"/>
      <c r="HO108" s="98"/>
      <c r="HP108" s="98"/>
      <c r="HQ108" s="98"/>
      <c r="HR108" s="98"/>
      <c r="HS108" s="98"/>
      <c r="HT108" s="98"/>
      <c r="HU108" s="98"/>
      <c r="HV108" s="98"/>
      <c r="HW108" s="98"/>
      <c r="HX108" s="98"/>
      <c r="HY108" s="98"/>
      <c r="HZ108" s="98"/>
      <c r="IA108" s="98"/>
      <c r="IB108" s="98"/>
      <c r="IC108" s="98"/>
      <c r="ID108" s="98"/>
      <c r="IE108" s="98"/>
      <c r="IF108" s="98"/>
      <c r="IG108" s="98"/>
      <c r="IH108" s="98"/>
      <c r="II108" s="98"/>
      <c r="IJ108" s="98"/>
      <c r="IK108" s="98"/>
      <c r="IL108" s="98"/>
      <c r="IM108" s="98"/>
      <c r="IN108" s="98"/>
      <c r="IO108" s="98"/>
      <c r="IP108" s="98"/>
      <c r="IQ108" s="98"/>
      <c r="IR108" s="98"/>
      <c r="IS108" s="98"/>
      <c r="IT108" s="98"/>
      <c r="IU108" s="98"/>
      <c r="IV108" s="98"/>
    </row>
    <row r="109" spans="1:256" s="5" customFormat="1" ht="17.25" customHeight="1" x14ac:dyDescent="0.25">
      <c r="B109" s="134">
        <v>87</v>
      </c>
      <c r="C109" s="65"/>
      <c r="D109" s="104"/>
      <c r="E109" s="65"/>
      <c r="F109" s="174"/>
      <c r="G109" s="709"/>
      <c r="H109" s="116"/>
      <c r="I109" s="116"/>
      <c r="J109" s="709"/>
      <c r="K109" s="46"/>
      <c r="L109" s="38" t="str">
        <f t="shared" si="26"/>
        <v/>
      </c>
      <c r="M109" s="38" t="str">
        <f t="shared" si="27"/>
        <v/>
      </c>
      <c r="N109" s="516" t="str">
        <f t="shared" si="28"/>
        <v/>
      </c>
      <c r="O109" s="514" t="str">
        <f t="shared" si="18"/>
        <v/>
      </c>
      <c r="P109" s="40" t="str">
        <f t="shared" si="29"/>
        <v/>
      </c>
      <c r="Q109" s="74" t="str">
        <f t="shared" si="19"/>
        <v/>
      </c>
      <c r="R109" s="45" t="str">
        <f t="shared" si="20"/>
        <v/>
      </c>
      <c r="S109" s="40" t="str">
        <f t="shared" si="30"/>
        <v/>
      </c>
      <c r="T109" s="74" t="str">
        <f t="shared" si="21"/>
        <v/>
      </c>
      <c r="U109" s="45" t="str">
        <f t="shared" si="22"/>
        <v/>
      </c>
      <c r="V109" s="40" t="str">
        <f t="shared" si="31"/>
        <v/>
      </c>
      <c r="W109" s="133" t="str">
        <f t="shared" si="23"/>
        <v/>
      </c>
      <c r="X109" s="44" t="str">
        <f t="shared" si="32"/>
        <v/>
      </c>
      <c r="Y109" s="44" t="str">
        <f t="shared" si="33"/>
        <v/>
      </c>
      <c r="Z109" s="44" t="str">
        <f t="shared" si="34"/>
        <v/>
      </c>
      <c r="AA109" s="78" t="str">
        <f t="shared" si="35"/>
        <v/>
      </c>
      <c r="AB109" s="7" t="str">
        <f t="shared" si="24"/>
        <v>Empty</v>
      </c>
      <c r="AC109" s="7" t="str">
        <f t="shared" si="25"/>
        <v>empty</v>
      </c>
      <c r="AG109" s="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7"/>
      <c r="FL109" s="97"/>
      <c r="FM109" s="97"/>
      <c r="FN109" s="97"/>
      <c r="FO109" s="97"/>
      <c r="FP109" s="97"/>
      <c r="FQ109" s="97"/>
      <c r="FR109" s="97"/>
      <c r="FS109" s="97"/>
      <c r="FT109" s="97"/>
      <c r="FU109" s="97"/>
      <c r="FV109" s="97"/>
      <c r="FW109" s="98"/>
      <c r="FX109" s="98"/>
      <c r="FY109" s="98"/>
      <c r="FZ109" s="98"/>
      <c r="GA109" s="98"/>
      <c r="GB109" s="98"/>
      <c r="GC109" s="98"/>
      <c r="GD109" s="98"/>
      <c r="GE109" s="98"/>
      <c r="GF109" s="98"/>
      <c r="GG109" s="98"/>
      <c r="GH109" s="98"/>
      <c r="GI109" s="98"/>
      <c r="GJ109" s="98"/>
      <c r="GK109" s="98"/>
      <c r="GL109" s="98"/>
      <c r="GM109" s="98"/>
      <c r="GN109" s="98"/>
      <c r="GO109" s="98"/>
      <c r="GP109" s="98"/>
      <c r="GQ109" s="98"/>
      <c r="GR109" s="98"/>
      <c r="GS109" s="98"/>
      <c r="GT109" s="98"/>
      <c r="GU109" s="98"/>
      <c r="GV109" s="98"/>
      <c r="GW109" s="98"/>
      <c r="GX109" s="98"/>
      <c r="GY109" s="98"/>
      <c r="GZ109" s="98"/>
      <c r="HA109" s="98"/>
      <c r="HB109" s="98"/>
      <c r="HC109" s="98"/>
      <c r="HD109" s="98"/>
      <c r="HE109" s="98"/>
      <c r="HF109" s="98"/>
      <c r="HG109" s="98"/>
      <c r="HH109" s="98"/>
      <c r="HI109" s="98"/>
      <c r="HJ109" s="98"/>
      <c r="HK109" s="98"/>
      <c r="HL109" s="98"/>
      <c r="HM109" s="98"/>
      <c r="HN109" s="98"/>
      <c r="HO109" s="98"/>
      <c r="HP109" s="98"/>
      <c r="HQ109" s="98"/>
      <c r="HR109" s="98"/>
      <c r="HS109" s="98"/>
      <c r="HT109" s="98"/>
      <c r="HU109" s="98"/>
      <c r="HV109" s="98"/>
      <c r="HW109" s="98"/>
      <c r="HX109" s="98"/>
      <c r="HY109" s="98"/>
      <c r="HZ109" s="98"/>
      <c r="IA109" s="98"/>
      <c r="IB109" s="98"/>
      <c r="IC109" s="98"/>
      <c r="ID109" s="98"/>
      <c r="IE109" s="98"/>
      <c r="IF109" s="98"/>
      <c r="IG109" s="98"/>
      <c r="IH109" s="98"/>
      <c r="II109" s="98"/>
      <c r="IJ109" s="98"/>
      <c r="IK109" s="98"/>
      <c r="IL109" s="98"/>
      <c r="IM109" s="98"/>
      <c r="IN109" s="98"/>
      <c r="IO109" s="98"/>
      <c r="IP109" s="98"/>
      <c r="IQ109" s="98"/>
      <c r="IR109" s="98"/>
      <c r="IS109" s="98"/>
      <c r="IT109" s="98"/>
      <c r="IU109" s="98"/>
      <c r="IV109" s="98"/>
    </row>
    <row r="110" spans="1:256" s="5" customFormat="1" ht="17.25" customHeight="1" x14ac:dyDescent="0.25">
      <c r="B110" s="134">
        <v>88</v>
      </c>
      <c r="C110" s="65"/>
      <c r="D110" s="104"/>
      <c r="E110" s="65"/>
      <c r="F110" s="174"/>
      <c r="G110" s="709"/>
      <c r="H110" s="116"/>
      <c r="I110" s="116"/>
      <c r="J110" s="709"/>
      <c r="K110" s="46"/>
      <c r="L110" s="38" t="str">
        <f t="shared" si="26"/>
        <v/>
      </c>
      <c r="M110" s="38" t="str">
        <f t="shared" si="27"/>
        <v/>
      </c>
      <c r="N110" s="516" t="str">
        <f t="shared" si="28"/>
        <v/>
      </c>
      <c r="O110" s="514" t="str">
        <f t="shared" si="18"/>
        <v/>
      </c>
      <c r="P110" s="40" t="str">
        <f t="shared" si="29"/>
        <v/>
      </c>
      <c r="Q110" s="74" t="str">
        <f t="shared" si="19"/>
        <v/>
      </c>
      <c r="R110" s="45" t="str">
        <f t="shared" si="20"/>
        <v/>
      </c>
      <c r="S110" s="40" t="str">
        <f t="shared" si="30"/>
        <v/>
      </c>
      <c r="T110" s="74" t="str">
        <f t="shared" si="21"/>
        <v/>
      </c>
      <c r="U110" s="45" t="str">
        <f t="shared" si="22"/>
        <v/>
      </c>
      <c r="V110" s="40" t="str">
        <f t="shared" si="31"/>
        <v/>
      </c>
      <c r="W110" s="133" t="str">
        <f t="shared" si="23"/>
        <v/>
      </c>
      <c r="X110" s="44" t="str">
        <f t="shared" si="32"/>
        <v/>
      </c>
      <c r="Y110" s="44" t="str">
        <f t="shared" si="33"/>
        <v/>
      </c>
      <c r="Z110" s="44" t="str">
        <f t="shared" si="34"/>
        <v/>
      </c>
      <c r="AA110" s="78" t="str">
        <f t="shared" si="35"/>
        <v/>
      </c>
      <c r="AB110" s="7" t="str">
        <f t="shared" si="24"/>
        <v>Empty</v>
      </c>
      <c r="AC110" s="7" t="str">
        <f t="shared" si="25"/>
        <v>empty</v>
      </c>
      <c r="AG110" s="7"/>
      <c r="AH110" s="97"/>
      <c r="AI110" s="97"/>
      <c r="AJ110" s="97"/>
      <c r="AK110" s="97"/>
      <c r="AL110" s="97"/>
      <c r="AM110" s="97"/>
      <c r="AN110" s="97"/>
      <c r="AO110" s="97"/>
      <c r="AP110" s="97"/>
      <c r="AQ110" s="97"/>
      <c r="AR110" s="97"/>
      <c r="AS110" s="97"/>
      <c r="AT110" s="97"/>
      <c r="AU110" s="97"/>
      <c r="AV110" s="97"/>
      <c r="AW110" s="97"/>
      <c r="AX110" s="97"/>
      <c r="AY110" s="97"/>
      <c r="AZ110" s="97"/>
      <c r="BA110" s="97"/>
      <c r="BB110" s="97"/>
      <c r="BC110" s="97"/>
      <c r="BD110" s="97"/>
      <c r="BE110" s="97"/>
      <c r="BF110" s="97"/>
      <c r="BG110" s="97"/>
      <c r="BH110" s="97"/>
      <c r="BI110" s="97"/>
      <c r="BJ110" s="97"/>
      <c r="BK110" s="97"/>
      <c r="BL110" s="97"/>
      <c r="BM110" s="97"/>
      <c r="BN110" s="97"/>
      <c r="BO110" s="97"/>
      <c r="BP110" s="97"/>
      <c r="BQ110" s="97"/>
      <c r="BR110" s="97"/>
      <c r="BS110" s="97"/>
      <c r="BT110" s="97"/>
      <c r="BU110" s="97"/>
      <c r="BV110" s="97"/>
      <c r="BW110" s="97"/>
      <c r="BX110" s="97"/>
      <c r="BY110" s="97"/>
      <c r="BZ110" s="97"/>
      <c r="CA110" s="97"/>
      <c r="CB110" s="97"/>
      <c r="CC110" s="97"/>
      <c r="CD110" s="97"/>
      <c r="CE110" s="97"/>
      <c r="CF110" s="97"/>
      <c r="CG110" s="97"/>
      <c r="CH110" s="97"/>
      <c r="CI110" s="97"/>
      <c r="CJ110" s="97"/>
      <c r="CK110" s="97"/>
      <c r="CL110" s="97"/>
      <c r="CM110" s="97"/>
      <c r="CN110" s="97"/>
      <c r="CO110" s="97"/>
      <c r="CP110" s="97"/>
      <c r="CQ110" s="97"/>
      <c r="CR110" s="97"/>
      <c r="CS110" s="97"/>
      <c r="CT110" s="97"/>
      <c r="CU110" s="97"/>
      <c r="CV110" s="97"/>
      <c r="CW110" s="97"/>
      <c r="CX110" s="97"/>
      <c r="CY110" s="97"/>
      <c r="CZ110" s="97"/>
      <c r="DA110" s="97"/>
      <c r="DB110" s="97"/>
      <c r="DC110" s="97"/>
      <c r="DD110" s="97"/>
      <c r="DE110" s="97"/>
      <c r="DF110" s="97"/>
      <c r="DG110" s="97"/>
      <c r="DH110" s="97"/>
      <c r="DI110" s="97"/>
      <c r="DJ110" s="97"/>
      <c r="DK110" s="97"/>
      <c r="DL110" s="97"/>
      <c r="DM110" s="97"/>
      <c r="DN110" s="97"/>
      <c r="DO110" s="97"/>
      <c r="DP110" s="97"/>
      <c r="DQ110" s="97"/>
      <c r="DR110" s="97"/>
      <c r="DS110" s="97"/>
      <c r="DT110" s="97"/>
      <c r="DU110" s="97"/>
      <c r="DV110" s="97"/>
      <c r="DW110" s="97"/>
      <c r="DX110" s="97"/>
      <c r="DY110" s="97"/>
      <c r="DZ110" s="97"/>
      <c r="EA110" s="97"/>
      <c r="EB110" s="97"/>
      <c r="EC110" s="97"/>
      <c r="ED110" s="97"/>
      <c r="EE110" s="97"/>
      <c r="EF110" s="97"/>
      <c r="EG110" s="97"/>
      <c r="EH110" s="97"/>
      <c r="EI110" s="97"/>
      <c r="EJ110" s="97"/>
      <c r="EK110" s="97"/>
      <c r="EL110" s="97"/>
      <c r="EM110" s="97"/>
      <c r="EN110" s="97"/>
      <c r="EO110" s="97"/>
      <c r="EP110" s="97"/>
      <c r="EQ110" s="97"/>
      <c r="ER110" s="97"/>
      <c r="ES110" s="97"/>
      <c r="ET110" s="97"/>
      <c r="EU110" s="97"/>
      <c r="EV110" s="97"/>
      <c r="EW110" s="97"/>
      <c r="EX110" s="97"/>
      <c r="EY110" s="97"/>
      <c r="EZ110" s="97"/>
      <c r="FA110" s="97"/>
      <c r="FB110" s="97"/>
      <c r="FC110" s="97"/>
      <c r="FD110" s="97"/>
      <c r="FE110" s="97"/>
      <c r="FF110" s="97"/>
      <c r="FG110" s="97"/>
      <c r="FH110" s="97"/>
      <c r="FI110" s="97"/>
      <c r="FJ110" s="97"/>
      <c r="FK110" s="97"/>
      <c r="FL110" s="97"/>
      <c r="FM110" s="97"/>
      <c r="FN110" s="97"/>
      <c r="FO110" s="97"/>
      <c r="FP110" s="97"/>
      <c r="FQ110" s="97"/>
      <c r="FR110" s="97"/>
      <c r="FS110" s="97"/>
      <c r="FT110" s="97"/>
      <c r="FU110" s="97"/>
      <c r="FV110" s="97"/>
      <c r="FW110" s="98"/>
      <c r="FX110" s="98"/>
      <c r="FY110" s="98"/>
      <c r="FZ110" s="98"/>
      <c r="GA110" s="98"/>
      <c r="GB110" s="98"/>
      <c r="GC110" s="98"/>
      <c r="GD110" s="98"/>
      <c r="GE110" s="98"/>
      <c r="GF110" s="98"/>
      <c r="GG110" s="98"/>
      <c r="GH110" s="98"/>
      <c r="GI110" s="98"/>
      <c r="GJ110" s="98"/>
      <c r="GK110" s="98"/>
      <c r="GL110" s="98"/>
      <c r="GM110" s="98"/>
      <c r="GN110" s="98"/>
      <c r="GO110" s="98"/>
      <c r="GP110" s="98"/>
      <c r="GQ110" s="98"/>
      <c r="GR110" s="98"/>
      <c r="GS110" s="98"/>
      <c r="GT110" s="98"/>
      <c r="GU110" s="98"/>
      <c r="GV110" s="98"/>
      <c r="GW110" s="98"/>
      <c r="GX110" s="98"/>
      <c r="GY110" s="98"/>
      <c r="GZ110" s="98"/>
      <c r="HA110" s="98"/>
      <c r="HB110" s="98"/>
      <c r="HC110" s="98"/>
      <c r="HD110" s="98"/>
      <c r="HE110" s="98"/>
      <c r="HF110" s="98"/>
      <c r="HG110" s="98"/>
      <c r="HH110" s="98"/>
      <c r="HI110" s="98"/>
      <c r="HJ110" s="98"/>
      <c r="HK110" s="98"/>
      <c r="HL110" s="98"/>
      <c r="HM110" s="98"/>
      <c r="HN110" s="98"/>
      <c r="HO110" s="98"/>
      <c r="HP110" s="98"/>
      <c r="HQ110" s="98"/>
      <c r="HR110" s="98"/>
      <c r="HS110" s="98"/>
      <c r="HT110" s="98"/>
      <c r="HU110" s="98"/>
      <c r="HV110" s="98"/>
      <c r="HW110" s="98"/>
      <c r="HX110" s="98"/>
      <c r="HY110" s="98"/>
      <c r="HZ110" s="98"/>
      <c r="IA110" s="98"/>
      <c r="IB110" s="98"/>
      <c r="IC110" s="98"/>
      <c r="ID110" s="98"/>
      <c r="IE110" s="98"/>
      <c r="IF110" s="98"/>
      <c r="IG110" s="98"/>
      <c r="IH110" s="98"/>
      <c r="II110" s="98"/>
      <c r="IJ110" s="98"/>
      <c r="IK110" s="98"/>
      <c r="IL110" s="98"/>
      <c r="IM110" s="98"/>
      <c r="IN110" s="98"/>
      <c r="IO110" s="98"/>
      <c r="IP110" s="98"/>
      <c r="IQ110" s="98"/>
      <c r="IR110" s="98"/>
      <c r="IS110" s="98"/>
      <c r="IT110" s="98"/>
      <c r="IU110" s="98"/>
      <c r="IV110" s="98"/>
    </row>
    <row r="111" spans="1:256" s="5" customFormat="1" ht="17.25" customHeight="1" x14ac:dyDescent="0.25">
      <c r="B111" s="134">
        <v>89</v>
      </c>
      <c r="C111" s="65"/>
      <c r="D111" s="104"/>
      <c r="E111" s="65"/>
      <c r="F111" s="174"/>
      <c r="G111" s="709"/>
      <c r="H111" s="116"/>
      <c r="I111" s="116"/>
      <c r="J111" s="709"/>
      <c r="K111" s="46"/>
      <c r="L111" s="38" t="str">
        <f t="shared" si="26"/>
        <v/>
      </c>
      <c r="M111" s="38" t="str">
        <f t="shared" si="27"/>
        <v/>
      </c>
      <c r="N111" s="516" t="str">
        <f t="shared" si="28"/>
        <v/>
      </c>
      <c r="O111" s="514" t="str">
        <f t="shared" si="18"/>
        <v/>
      </c>
      <c r="P111" s="40" t="str">
        <f t="shared" si="29"/>
        <v/>
      </c>
      <c r="Q111" s="74" t="str">
        <f t="shared" si="19"/>
        <v/>
      </c>
      <c r="R111" s="45" t="str">
        <f t="shared" si="20"/>
        <v/>
      </c>
      <c r="S111" s="40" t="str">
        <f t="shared" si="30"/>
        <v/>
      </c>
      <c r="T111" s="74" t="str">
        <f t="shared" si="21"/>
        <v/>
      </c>
      <c r="U111" s="45" t="str">
        <f t="shared" si="22"/>
        <v/>
      </c>
      <c r="V111" s="40" t="str">
        <f t="shared" si="31"/>
        <v/>
      </c>
      <c r="W111" s="133" t="str">
        <f t="shared" si="23"/>
        <v/>
      </c>
      <c r="X111" s="44" t="str">
        <f t="shared" si="32"/>
        <v/>
      </c>
      <c r="Y111" s="44" t="str">
        <f t="shared" si="33"/>
        <v/>
      </c>
      <c r="Z111" s="44" t="str">
        <f t="shared" si="34"/>
        <v/>
      </c>
      <c r="AA111" s="78" t="str">
        <f t="shared" si="35"/>
        <v/>
      </c>
      <c r="AB111" s="7" t="str">
        <f t="shared" si="24"/>
        <v>Empty</v>
      </c>
      <c r="AC111" s="7" t="str">
        <f t="shared" si="25"/>
        <v>empty</v>
      </c>
      <c r="AG111" s="7"/>
      <c r="AH111" s="97"/>
      <c r="AI111" s="97"/>
      <c r="AJ111" s="97"/>
      <c r="AK111" s="97"/>
      <c r="AL111" s="97"/>
      <c r="AM111" s="97"/>
      <c r="AN111" s="97"/>
      <c r="AO111" s="97"/>
      <c r="AP111" s="97"/>
      <c r="AQ111" s="97"/>
      <c r="AR111" s="97"/>
      <c r="AS111" s="97"/>
      <c r="AT111" s="97"/>
      <c r="AU111" s="97"/>
      <c r="AV111" s="97"/>
      <c r="AW111" s="97"/>
      <c r="AX111" s="97"/>
      <c r="AY111" s="97"/>
      <c r="AZ111" s="97"/>
      <c r="BA111" s="97"/>
      <c r="BB111" s="97"/>
      <c r="BC111" s="97"/>
      <c r="BD111" s="97"/>
      <c r="BE111" s="97"/>
      <c r="BF111" s="97"/>
      <c r="BG111" s="97"/>
      <c r="BH111" s="97"/>
      <c r="BI111" s="97"/>
      <c r="BJ111" s="97"/>
      <c r="BK111" s="97"/>
      <c r="BL111" s="97"/>
      <c r="BM111" s="97"/>
      <c r="BN111" s="97"/>
      <c r="BO111" s="97"/>
      <c r="BP111" s="97"/>
      <c r="BQ111" s="97"/>
      <c r="BR111" s="97"/>
      <c r="BS111" s="97"/>
      <c r="BT111" s="97"/>
      <c r="BU111" s="97"/>
      <c r="BV111" s="97"/>
      <c r="BW111" s="97"/>
      <c r="BX111" s="97"/>
      <c r="BY111" s="97"/>
      <c r="BZ111" s="97"/>
      <c r="CA111" s="97"/>
      <c r="CB111" s="97"/>
      <c r="CC111" s="97"/>
      <c r="CD111" s="97"/>
      <c r="CE111" s="97"/>
      <c r="CF111" s="97"/>
      <c r="CG111" s="97"/>
      <c r="CH111" s="97"/>
      <c r="CI111" s="97"/>
      <c r="CJ111" s="97"/>
      <c r="CK111" s="97"/>
      <c r="CL111" s="97"/>
      <c r="CM111" s="97"/>
      <c r="CN111" s="97"/>
      <c r="CO111" s="97"/>
      <c r="CP111" s="97"/>
      <c r="CQ111" s="97"/>
      <c r="CR111" s="97"/>
      <c r="CS111" s="97"/>
      <c r="CT111" s="97"/>
      <c r="CU111" s="97"/>
      <c r="CV111" s="97"/>
      <c r="CW111" s="97"/>
      <c r="CX111" s="97"/>
      <c r="CY111" s="97"/>
      <c r="CZ111" s="97"/>
      <c r="DA111" s="97"/>
      <c r="DB111" s="97"/>
      <c r="DC111" s="97"/>
      <c r="DD111" s="97"/>
      <c r="DE111" s="97"/>
      <c r="DF111" s="97"/>
      <c r="DG111" s="97"/>
      <c r="DH111" s="97"/>
      <c r="DI111" s="97"/>
      <c r="DJ111" s="97"/>
      <c r="DK111" s="97"/>
      <c r="DL111" s="97"/>
      <c r="DM111" s="97"/>
      <c r="DN111" s="97"/>
      <c r="DO111" s="97"/>
      <c r="DP111" s="97"/>
      <c r="DQ111" s="97"/>
      <c r="DR111" s="97"/>
      <c r="DS111" s="97"/>
      <c r="DT111" s="97"/>
      <c r="DU111" s="97"/>
      <c r="DV111" s="97"/>
      <c r="DW111" s="97"/>
      <c r="DX111" s="97"/>
      <c r="DY111" s="97"/>
      <c r="DZ111" s="97"/>
      <c r="EA111" s="97"/>
      <c r="EB111" s="97"/>
      <c r="EC111" s="97"/>
      <c r="ED111" s="97"/>
      <c r="EE111" s="97"/>
      <c r="EF111" s="97"/>
      <c r="EG111" s="97"/>
      <c r="EH111" s="97"/>
      <c r="EI111" s="97"/>
      <c r="EJ111" s="97"/>
      <c r="EK111" s="97"/>
      <c r="EL111" s="97"/>
      <c r="EM111" s="97"/>
      <c r="EN111" s="97"/>
      <c r="EO111" s="97"/>
      <c r="EP111" s="97"/>
      <c r="EQ111" s="97"/>
      <c r="ER111" s="97"/>
      <c r="ES111" s="97"/>
      <c r="ET111" s="97"/>
      <c r="EU111" s="97"/>
      <c r="EV111" s="97"/>
      <c r="EW111" s="97"/>
      <c r="EX111" s="97"/>
      <c r="EY111" s="97"/>
      <c r="EZ111" s="97"/>
      <c r="FA111" s="97"/>
      <c r="FB111" s="97"/>
      <c r="FC111" s="97"/>
      <c r="FD111" s="97"/>
      <c r="FE111" s="97"/>
      <c r="FF111" s="97"/>
      <c r="FG111" s="97"/>
      <c r="FH111" s="97"/>
      <c r="FI111" s="97"/>
      <c r="FJ111" s="97"/>
      <c r="FK111" s="97"/>
      <c r="FL111" s="97"/>
      <c r="FM111" s="97"/>
      <c r="FN111" s="97"/>
      <c r="FO111" s="97"/>
      <c r="FP111" s="97"/>
      <c r="FQ111" s="97"/>
      <c r="FR111" s="97"/>
      <c r="FS111" s="97"/>
      <c r="FT111" s="97"/>
      <c r="FU111" s="97"/>
      <c r="FV111" s="97"/>
      <c r="FW111" s="98"/>
      <c r="FX111" s="98"/>
      <c r="FY111" s="98"/>
      <c r="FZ111" s="98"/>
      <c r="GA111" s="98"/>
      <c r="GB111" s="98"/>
      <c r="GC111" s="98"/>
      <c r="GD111" s="98"/>
      <c r="GE111" s="98"/>
      <c r="GF111" s="98"/>
      <c r="GG111" s="98"/>
      <c r="GH111" s="98"/>
      <c r="GI111" s="98"/>
      <c r="GJ111" s="98"/>
      <c r="GK111" s="98"/>
      <c r="GL111" s="98"/>
      <c r="GM111" s="98"/>
      <c r="GN111" s="98"/>
      <c r="GO111" s="98"/>
      <c r="GP111" s="98"/>
      <c r="GQ111" s="98"/>
      <c r="GR111" s="98"/>
      <c r="GS111" s="98"/>
      <c r="GT111" s="98"/>
      <c r="GU111" s="98"/>
      <c r="GV111" s="98"/>
      <c r="GW111" s="98"/>
      <c r="GX111" s="98"/>
      <c r="GY111" s="98"/>
      <c r="GZ111" s="98"/>
      <c r="HA111" s="98"/>
      <c r="HB111" s="98"/>
      <c r="HC111" s="98"/>
      <c r="HD111" s="98"/>
      <c r="HE111" s="98"/>
      <c r="HF111" s="98"/>
      <c r="HG111" s="98"/>
      <c r="HH111" s="98"/>
      <c r="HI111" s="98"/>
      <c r="HJ111" s="98"/>
      <c r="HK111" s="98"/>
      <c r="HL111" s="98"/>
      <c r="HM111" s="98"/>
      <c r="HN111" s="98"/>
      <c r="HO111" s="98"/>
      <c r="HP111" s="98"/>
      <c r="HQ111" s="98"/>
      <c r="HR111" s="98"/>
      <c r="HS111" s="98"/>
      <c r="HT111" s="98"/>
      <c r="HU111" s="98"/>
      <c r="HV111" s="98"/>
      <c r="HW111" s="98"/>
      <c r="HX111" s="98"/>
      <c r="HY111" s="98"/>
      <c r="HZ111" s="98"/>
      <c r="IA111" s="98"/>
      <c r="IB111" s="98"/>
      <c r="IC111" s="98"/>
      <c r="ID111" s="98"/>
      <c r="IE111" s="98"/>
      <c r="IF111" s="98"/>
      <c r="IG111" s="98"/>
      <c r="IH111" s="98"/>
      <c r="II111" s="98"/>
      <c r="IJ111" s="98"/>
      <c r="IK111" s="98"/>
      <c r="IL111" s="98"/>
      <c r="IM111" s="98"/>
      <c r="IN111" s="98"/>
      <c r="IO111" s="98"/>
      <c r="IP111" s="98"/>
      <c r="IQ111" s="98"/>
      <c r="IR111" s="98"/>
      <c r="IS111" s="98"/>
      <c r="IT111" s="98"/>
      <c r="IU111" s="98"/>
      <c r="IV111" s="98"/>
    </row>
    <row r="112" spans="1:256" s="5" customFormat="1" ht="17.25" customHeight="1" x14ac:dyDescent="0.25">
      <c r="B112" s="134">
        <v>90</v>
      </c>
      <c r="C112" s="65"/>
      <c r="D112" s="104"/>
      <c r="E112" s="65"/>
      <c r="F112" s="174"/>
      <c r="G112" s="709"/>
      <c r="H112" s="116"/>
      <c r="I112" s="116"/>
      <c r="J112" s="709"/>
      <c r="K112" s="46"/>
      <c r="L112" s="38" t="str">
        <f t="shared" si="26"/>
        <v/>
      </c>
      <c r="M112" s="38" t="str">
        <f t="shared" si="27"/>
        <v/>
      </c>
      <c r="N112" s="516" t="str">
        <f t="shared" si="28"/>
        <v/>
      </c>
      <c r="O112" s="514" t="str">
        <f t="shared" si="18"/>
        <v/>
      </c>
      <c r="P112" s="40" t="str">
        <f t="shared" si="29"/>
        <v/>
      </c>
      <c r="Q112" s="74" t="str">
        <f t="shared" si="19"/>
        <v/>
      </c>
      <c r="R112" s="45" t="str">
        <f t="shared" si="20"/>
        <v/>
      </c>
      <c r="S112" s="40" t="str">
        <f t="shared" si="30"/>
        <v/>
      </c>
      <c r="T112" s="74" t="str">
        <f t="shared" si="21"/>
        <v/>
      </c>
      <c r="U112" s="45" t="str">
        <f t="shared" si="22"/>
        <v/>
      </c>
      <c r="V112" s="40" t="str">
        <f t="shared" si="31"/>
        <v/>
      </c>
      <c r="W112" s="133" t="str">
        <f t="shared" si="23"/>
        <v/>
      </c>
      <c r="X112" s="44" t="str">
        <f t="shared" si="32"/>
        <v/>
      </c>
      <c r="Y112" s="44" t="str">
        <f t="shared" si="33"/>
        <v/>
      </c>
      <c r="Z112" s="44" t="str">
        <f t="shared" si="34"/>
        <v/>
      </c>
      <c r="AA112" s="78" t="str">
        <f t="shared" si="35"/>
        <v/>
      </c>
      <c r="AB112" s="7" t="str">
        <f t="shared" si="24"/>
        <v>Empty</v>
      </c>
      <c r="AC112" s="7" t="str">
        <f t="shared" si="25"/>
        <v>empty</v>
      </c>
      <c r="AG112" s="7"/>
      <c r="AH112" s="97"/>
      <c r="AI112" s="97"/>
      <c r="AJ112" s="97"/>
      <c r="AK112" s="97"/>
      <c r="AL112" s="97"/>
      <c r="AM112" s="97"/>
      <c r="AN112" s="97"/>
      <c r="AO112" s="97"/>
      <c r="AP112" s="97"/>
      <c r="AQ112" s="97"/>
      <c r="AR112" s="97"/>
      <c r="AS112" s="97"/>
      <c r="AT112" s="97"/>
      <c r="AU112" s="97"/>
      <c r="AV112" s="97"/>
      <c r="AW112" s="97"/>
      <c r="AX112" s="97"/>
      <c r="AY112" s="97"/>
      <c r="AZ112" s="97"/>
      <c r="BA112" s="97"/>
      <c r="BB112" s="97"/>
      <c r="BC112" s="97"/>
      <c r="BD112" s="97"/>
      <c r="BE112" s="97"/>
      <c r="BF112" s="97"/>
      <c r="BG112" s="97"/>
      <c r="BH112" s="97"/>
      <c r="BI112" s="97"/>
      <c r="BJ112" s="97"/>
      <c r="BK112" s="97"/>
      <c r="BL112" s="97"/>
      <c r="BM112" s="97"/>
      <c r="BN112" s="97"/>
      <c r="BO112" s="97"/>
      <c r="BP112" s="97"/>
      <c r="BQ112" s="97"/>
      <c r="BR112" s="97"/>
      <c r="BS112" s="97"/>
      <c r="BT112" s="97"/>
      <c r="BU112" s="97"/>
      <c r="BV112" s="97"/>
      <c r="BW112" s="97"/>
      <c r="BX112" s="97"/>
      <c r="BY112" s="97"/>
      <c r="BZ112" s="97"/>
      <c r="CA112" s="97"/>
      <c r="CB112" s="97"/>
      <c r="CC112" s="97"/>
      <c r="CD112" s="97"/>
      <c r="CE112" s="97"/>
      <c r="CF112" s="97"/>
      <c r="CG112" s="97"/>
      <c r="CH112" s="97"/>
      <c r="CI112" s="97"/>
      <c r="CJ112" s="97"/>
      <c r="CK112" s="97"/>
      <c r="CL112" s="97"/>
      <c r="CM112" s="97"/>
      <c r="CN112" s="97"/>
      <c r="CO112" s="97"/>
      <c r="CP112" s="97"/>
      <c r="CQ112" s="97"/>
      <c r="CR112" s="97"/>
      <c r="CS112" s="97"/>
      <c r="CT112" s="97"/>
      <c r="CU112" s="97"/>
      <c r="CV112" s="97"/>
      <c r="CW112" s="97"/>
      <c r="CX112" s="97"/>
      <c r="CY112" s="97"/>
      <c r="CZ112" s="97"/>
      <c r="DA112" s="97"/>
      <c r="DB112" s="97"/>
      <c r="DC112" s="97"/>
      <c r="DD112" s="97"/>
      <c r="DE112" s="97"/>
      <c r="DF112" s="97"/>
      <c r="DG112" s="97"/>
      <c r="DH112" s="97"/>
      <c r="DI112" s="97"/>
      <c r="DJ112" s="97"/>
      <c r="DK112" s="97"/>
      <c r="DL112" s="97"/>
      <c r="DM112" s="97"/>
      <c r="DN112" s="97"/>
      <c r="DO112" s="97"/>
      <c r="DP112" s="97"/>
      <c r="DQ112" s="97"/>
      <c r="DR112" s="97"/>
      <c r="DS112" s="97"/>
      <c r="DT112" s="97"/>
      <c r="DU112" s="97"/>
      <c r="DV112" s="97"/>
      <c r="DW112" s="97"/>
      <c r="DX112" s="97"/>
      <c r="DY112" s="97"/>
      <c r="DZ112" s="97"/>
      <c r="EA112" s="97"/>
      <c r="EB112" s="97"/>
      <c r="EC112" s="97"/>
      <c r="ED112" s="97"/>
      <c r="EE112" s="97"/>
      <c r="EF112" s="97"/>
      <c r="EG112" s="97"/>
      <c r="EH112" s="97"/>
      <c r="EI112" s="97"/>
      <c r="EJ112" s="97"/>
      <c r="EK112" s="97"/>
      <c r="EL112" s="97"/>
      <c r="EM112" s="97"/>
      <c r="EN112" s="97"/>
      <c r="EO112" s="97"/>
      <c r="EP112" s="97"/>
      <c r="EQ112" s="97"/>
      <c r="ER112" s="97"/>
      <c r="ES112" s="97"/>
      <c r="ET112" s="97"/>
      <c r="EU112" s="97"/>
      <c r="EV112" s="97"/>
      <c r="EW112" s="97"/>
      <c r="EX112" s="97"/>
      <c r="EY112" s="97"/>
      <c r="EZ112" s="97"/>
      <c r="FA112" s="97"/>
      <c r="FB112" s="97"/>
      <c r="FC112" s="97"/>
      <c r="FD112" s="97"/>
      <c r="FE112" s="97"/>
      <c r="FF112" s="97"/>
      <c r="FG112" s="97"/>
      <c r="FH112" s="97"/>
      <c r="FI112" s="97"/>
      <c r="FJ112" s="97"/>
      <c r="FK112" s="97"/>
      <c r="FL112" s="97"/>
      <c r="FM112" s="97"/>
      <c r="FN112" s="97"/>
      <c r="FO112" s="97"/>
      <c r="FP112" s="97"/>
      <c r="FQ112" s="97"/>
      <c r="FR112" s="97"/>
      <c r="FS112" s="97"/>
      <c r="FT112" s="97"/>
      <c r="FU112" s="97"/>
      <c r="FV112" s="97"/>
      <c r="FW112" s="98"/>
      <c r="FX112" s="98"/>
      <c r="FY112" s="98"/>
      <c r="FZ112" s="98"/>
      <c r="GA112" s="98"/>
      <c r="GB112" s="98"/>
      <c r="GC112" s="98"/>
      <c r="GD112" s="98"/>
      <c r="GE112" s="98"/>
      <c r="GF112" s="98"/>
      <c r="GG112" s="98"/>
      <c r="GH112" s="98"/>
      <c r="GI112" s="98"/>
      <c r="GJ112" s="98"/>
      <c r="GK112" s="98"/>
      <c r="GL112" s="98"/>
      <c r="GM112" s="98"/>
      <c r="GN112" s="98"/>
      <c r="GO112" s="98"/>
      <c r="GP112" s="98"/>
      <c r="GQ112" s="98"/>
      <c r="GR112" s="98"/>
      <c r="GS112" s="98"/>
      <c r="GT112" s="98"/>
      <c r="GU112" s="98"/>
      <c r="GV112" s="98"/>
      <c r="GW112" s="98"/>
      <c r="GX112" s="98"/>
      <c r="GY112" s="98"/>
      <c r="GZ112" s="98"/>
      <c r="HA112" s="98"/>
      <c r="HB112" s="98"/>
      <c r="HC112" s="98"/>
      <c r="HD112" s="98"/>
      <c r="HE112" s="98"/>
      <c r="HF112" s="98"/>
      <c r="HG112" s="98"/>
      <c r="HH112" s="98"/>
      <c r="HI112" s="98"/>
      <c r="HJ112" s="98"/>
      <c r="HK112" s="98"/>
      <c r="HL112" s="98"/>
      <c r="HM112" s="98"/>
      <c r="HN112" s="98"/>
      <c r="HO112" s="98"/>
      <c r="HP112" s="98"/>
      <c r="HQ112" s="98"/>
      <c r="HR112" s="98"/>
      <c r="HS112" s="98"/>
      <c r="HT112" s="98"/>
      <c r="HU112" s="98"/>
      <c r="HV112" s="98"/>
      <c r="HW112" s="98"/>
      <c r="HX112" s="98"/>
      <c r="HY112" s="98"/>
      <c r="HZ112" s="98"/>
      <c r="IA112" s="98"/>
      <c r="IB112" s="98"/>
      <c r="IC112" s="98"/>
      <c r="ID112" s="98"/>
      <c r="IE112" s="98"/>
      <c r="IF112" s="98"/>
      <c r="IG112" s="98"/>
      <c r="IH112" s="98"/>
      <c r="II112" s="98"/>
      <c r="IJ112" s="98"/>
      <c r="IK112" s="98"/>
      <c r="IL112" s="98"/>
      <c r="IM112" s="98"/>
      <c r="IN112" s="98"/>
      <c r="IO112" s="98"/>
      <c r="IP112" s="98"/>
      <c r="IQ112" s="98"/>
      <c r="IR112" s="98"/>
      <c r="IS112" s="98"/>
      <c r="IT112" s="98"/>
      <c r="IU112" s="98"/>
      <c r="IV112" s="98"/>
    </row>
    <row r="113" spans="2:256" s="5" customFormat="1" ht="17.25" customHeight="1" x14ac:dyDescent="0.25">
      <c r="B113" s="134">
        <v>91</v>
      </c>
      <c r="C113" s="65"/>
      <c r="D113" s="104"/>
      <c r="E113" s="65"/>
      <c r="F113" s="174"/>
      <c r="G113" s="709"/>
      <c r="H113" s="116"/>
      <c r="I113" s="116"/>
      <c r="J113" s="709"/>
      <c r="K113" s="46"/>
      <c r="L113" s="38" t="str">
        <f t="shared" si="26"/>
        <v/>
      </c>
      <c r="M113" s="38" t="str">
        <f t="shared" si="27"/>
        <v/>
      </c>
      <c r="N113" s="516" t="str">
        <f t="shared" si="28"/>
        <v/>
      </c>
      <c r="O113" s="514" t="str">
        <f t="shared" si="18"/>
        <v/>
      </c>
      <c r="P113" s="40" t="str">
        <f t="shared" si="29"/>
        <v/>
      </c>
      <c r="Q113" s="74" t="str">
        <f t="shared" si="19"/>
        <v/>
      </c>
      <c r="R113" s="45" t="str">
        <f t="shared" si="20"/>
        <v/>
      </c>
      <c r="S113" s="40" t="str">
        <f t="shared" si="30"/>
        <v/>
      </c>
      <c r="T113" s="74" t="str">
        <f t="shared" si="21"/>
        <v/>
      </c>
      <c r="U113" s="45" t="str">
        <f t="shared" si="22"/>
        <v/>
      </c>
      <c r="V113" s="40" t="str">
        <f t="shared" si="31"/>
        <v/>
      </c>
      <c r="W113" s="133" t="str">
        <f t="shared" si="23"/>
        <v/>
      </c>
      <c r="X113" s="44" t="str">
        <f t="shared" si="32"/>
        <v/>
      </c>
      <c r="Y113" s="44" t="str">
        <f t="shared" si="33"/>
        <v/>
      </c>
      <c r="Z113" s="44" t="str">
        <f t="shared" si="34"/>
        <v/>
      </c>
      <c r="AA113" s="78" t="str">
        <f t="shared" si="35"/>
        <v/>
      </c>
      <c r="AB113" s="7" t="str">
        <f t="shared" si="24"/>
        <v>Empty</v>
      </c>
      <c r="AC113" s="7" t="str">
        <f t="shared" si="25"/>
        <v>empty</v>
      </c>
      <c r="AG113" s="7"/>
      <c r="AH113" s="97"/>
      <c r="AI113" s="97"/>
      <c r="AJ113" s="97"/>
      <c r="AK113" s="97"/>
      <c r="AL113" s="97"/>
      <c r="AM113" s="97"/>
      <c r="AN113" s="97"/>
      <c r="AO113" s="97"/>
      <c r="AP113" s="97"/>
      <c r="AQ113" s="97"/>
      <c r="AR113" s="97"/>
      <c r="AS113" s="97"/>
      <c r="AT113" s="97"/>
      <c r="AU113" s="97"/>
      <c r="AV113" s="97"/>
      <c r="AW113" s="97"/>
      <c r="AX113" s="97"/>
      <c r="AY113" s="97"/>
      <c r="AZ113" s="97"/>
      <c r="BA113" s="97"/>
      <c r="BB113" s="97"/>
      <c r="BC113" s="97"/>
      <c r="BD113" s="97"/>
      <c r="BE113" s="97"/>
      <c r="BF113" s="97"/>
      <c r="BG113" s="97"/>
      <c r="BH113" s="97"/>
      <c r="BI113" s="97"/>
      <c r="BJ113" s="97"/>
      <c r="BK113" s="97"/>
      <c r="BL113" s="97"/>
      <c r="BM113" s="97"/>
      <c r="BN113" s="97"/>
      <c r="BO113" s="97"/>
      <c r="BP113" s="97"/>
      <c r="BQ113" s="97"/>
      <c r="BR113" s="97"/>
      <c r="BS113" s="97"/>
      <c r="BT113" s="97"/>
      <c r="BU113" s="97"/>
      <c r="BV113" s="97"/>
      <c r="BW113" s="97"/>
      <c r="BX113" s="97"/>
      <c r="BY113" s="97"/>
      <c r="BZ113" s="97"/>
      <c r="CA113" s="97"/>
      <c r="CB113" s="97"/>
      <c r="CC113" s="97"/>
      <c r="CD113" s="97"/>
      <c r="CE113" s="97"/>
      <c r="CF113" s="97"/>
      <c r="CG113" s="97"/>
      <c r="CH113" s="97"/>
      <c r="CI113" s="97"/>
      <c r="CJ113" s="97"/>
      <c r="CK113" s="97"/>
      <c r="CL113" s="97"/>
      <c r="CM113" s="97"/>
      <c r="CN113" s="97"/>
      <c r="CO113" s="97"/>
      <c r="CP113" s="97"/>
      <c r="CQ113" s="97"/>
      <c r="CR113" s="97"/>
      <c r="CS113" s="97"/>
      <c r="CT113" s="97"/>
      <c r="CU113" s="97"/>
      <c r="CV113" s="97"/>
      <c r="CW113" s="97"/>
      <c r="CX113" s="97"/>
      <c r="CY113" s="97"/>
      <c r="CZ113" s="97"/>
      <c r="DA113" s="97"/>
      <c r="DB113" s="97"/>
      <c r="DC113" s="97"/>
      <c r="DD113" s="97"/>
      <c r="DE113" s="97"/>
      <c r="DF113" s="97"/>
      <c r="DG113" s="97"/>
      <c r="DH113" s="97"/>
      <c r="DI113" s="97"/>
      <c r="DJ113" s="97"/>
      <c r="DK113" s="97"/>
      <c r="DL113" s="97"/>
      <c r="DM113" s="97"/>
      <c r="DN113" s="97"/>
      <c r="DO113" s="97"/>
      <c r="DP113" s="97"/>
      <c r="DQ113" s="97"/>
      <c r="DR113" s="97"/>
      <c r="DS113" s="97"/>
      <c r="DT113" s="97"/>
      <c r="DU113" s="97"/>
      <c r="DV113" s="97"/>
      <c r="DW113" s="97"/>
      <c r="DX113" s="97"/>
      <c r="DY113" s="97"/>
      <c r="DZ113" s="97"/>
      <c r="EA113" s="97"/>
      <c r="EB113" s="97"/>
      <c r="EC113" s="97"/>
      <c r="ED113" s="97"/>
      <c r="EE113" s="97"/>
      <c r="EF113" s="97"/>
      <c r="EG113" s="97"/>
      <c r="EH113" s="97"/>
      <c r="EI113" s="97"/>
      <c r="EJ113" s="97"/>
      <c r="EK113" s="97"/>
      <c r="EL113" s="97"/>
      <c r="EM113" s="97"/>
      <c r="EN113" s="97"/>
      <c r="EO113" s="97"/>
      <c r="EP113" s="97"/>
      <c r="EQ113" s="97"/>
      <c r="ER113" s="97"/>
      <c r="ES113" s="97"/>
      <c r="ET113" s="97"/>
      <c r="EU113" s="97"/>
      <c r="EV113" s="97"/>
      <c r="EW113" s="97"/>
      <c r="EX113" s="97"/>
      <c r="EY113" s="97"/>
      <c r="EZ113" s="97"/>
      <c r="FA113" s="97"/>
      <c r="FB113" s="97"/>
      <c r="FC113" s="97"/>
      <c r="FD113" s="97"/>
      <c r="FE113" s="97"/>
      <c r="FF113" s="97"/>
      <c r="FG113" s="97"/>
      <c r="FH113" s="97"/>
      <c r="FI113" s="97"/>
      <c r="FJ113" s="97"/>
      <c r="FK113" s="97"/>
      <c r="FL113" s="97"/>
      <c r="FM113" s="97"/>
      <c r="FN113" s="97"/>
      <c r="FO113" s="97"/>
      <c r="FP113" s="97"/>
      <c r="FQ113" s="97"/>
      <c r="FR113" s="97"/>
      <c r="FS113" s="97"/>
      <c r="FT113" s="97"/>
      <c r="FU113" s="97"/>
      <c r="FV113" s="97"/>
      <c r="FW113" s="98"/>
      <c r="FX113" s="98"/>
      <c r="FY113" s="98"/>
      <c r="FZ113" s="98"/>
      <c r="GA113" s="98"/>
      <c r="GB113" s="98"/>
      <c r="GC113" s="98"/>
      <c r="GD113" s="98"/>
      <c r="GE113" s="98"/>
      <c r="GF113" s="98"/>
      <c r="GG113" s="98"/>
      <c r="GH113" s="98"/>
      <c r="GI113" s="98"/>
      <c r="GJ113" s="98"/>
      <c r="GK113" s="98"/>
      <c r="GL113" s="98"/>
      <c r="GM113" s="98"/>
      <c r="GN113" s="98"/>
      <c r="GO113" s="98"/>
      <c r="GP113" s="98"/>
      <c r="GQ113" s="98"/>
      <c r="GR113" s="98"/>
      <c r="GS113" s="98"/>
      <c r="GT113" s="98"/>
      <c r="GU113" s="98"/>
      <c r="GV113" s="98"/>
      <c r="GW113" s="98"/>
      <c r="GX113" s="98"/>
      <c r="GY113" s="98"/>
      <c r="GZ113" s="98"/>
      <c r="HA113" s="98"/>
      <c r="HB113" s="98"/>
      <c r="HC113" s="98"/>
      <c r="HD113" s="98"/>
      <c r="HE113" s="98"/>
      <c r="HF113" s="98"/>
      <c r="HG113" s="98"/>
      <c r="HH113" s="98"/>
      <c r="HI113" s="98"/>
      <c r="HJ113" s="98"/>
      <c r="HK113" s="98"/>
      <c r="HL113" s="98"/>
      <c r="HM113" s="98"/>
      <c r="HN113" s="98"/>
      <c r="HO113" s="98"/>
      <c r="HP113" s="98"/>
      <c r="HQ113" s="98"/>
      <c r="HR113" s="98"/>
      <c r="HS113" s="98"/>
      <c r="HT113" s="98"/>
      <c r="HU113" s="98"/>
      <c r="HV113" s="98"/>
      <c r="HW113" s="98"/>
      <c r="HX113" s="98"/>
      <c r="HY113" s="98"/>
      <c r="HZ113" s="98"/>
      <c r="IA113" s="98"/>
      <c r="IB113" s="98"/>
      <c r="IC113" s="98"/>
      <c r="ID113" s="98"/>
      <c r="IE113" s="98"/>
      <c r="IF113" s="98"/>
      <c r="IG113" s="98"/>
      <c r="IH113" s="98"/>
      <c r="II113" s="98"/>
      <c r="IJ113" s="98"/>
      <c r="IK113" s="98"/>
      <c r="IL113" s="98"/>
      <c r="IM113" s="98"/>
      <c r="IN113" s="98"/>
      <c r="IO113" s="98"/>
      <c r="IP113" s="98"/>
      <c r="IQ113" s="98"/>
      <c r="IR113" s="98"/>
      <c r="IS113" s="98"/>
      <c r="IT113" s="98"/>
      <c r="IU113" s="98"/>
      <c r="IV113" s="98"/>
    </row>
    <row r="114" spans="2:256" s="5" customFormat="1" ht="17.25" customHeight="1" x14ac:dyDescent="0.25">
      <c r="B114" s="134">
        <v>92</v>
      </c>
      <c r="C114" s="65"/>
      <c r="D114" s="104"/>
      <c r="E114" s="65"/>
      <c r="F114" s="174"/>
      <c r="G114" s="709"/>
      <c r="H114" s="116"/>
      <c r="I114" s="116"/>
      <c r="J114" s="709"/>
      <c r="K114" s="46"/>
      <c r="L114" s="38" t="str">
        <f t="shared" si="26"/>
        <v/>
      </c>
      <c r="M114" s="38" t="str">
        <f t="shared" si="27"/>
        <v/>
      </c>
      <c r="N114" s="516" t="str">
        <f t="shared" si="28"/>
        <v/>
      </c>
      <c r="O114" s="514" t="str">
        <f t="shared" si="18"/>
        <v/>
      </c>
      <c r="P114" s="40" t="str">
        <f t="shared" si="29"/>
        <v/>
      </c>
      <c r="Q114" s="74" t="str">
        <f t="shared" si="19"/>
        <v/>
      </c>
      <c r="R114" s="45" t="str">
        <f t="shared" si="20"/>
        <v/>
      </c>
      <c r="S114" s="40" t="str">
        <f t="shared" si="30"/>
        <v/>
      </c>
      <c r="T114" s="74" t="str">
        <f t="shared" si="21"/>
        <v/>
      </c>
      <c r="U114" s="45" t="str">
        <f t="shared" si="22"/>
        <v/>
      </c>
      <c r="V114" s="40" t="str">
        <f t="shared" si="31"/>
        <v/>
      </c>
      <c r="W114" s="133" t="str">
        <f t="shared" si="23"/>
        <v/>
      </c>
      <c r="X114" s="44" t="str">
        <f t="shared" si="32"/>
        <v/>
      </c>
      <c r="Y114" s="44" t="str">
        <f t="shared" si="33"/>
        <v/>
      </c>
      <c r="Z114" s="44" t="str">
        <f t="shared" si="34"/>
        <v/>
      </c>
      <c r="AA114" s="78" t="str">
        <f t="shared" si="35"/>
        <v/>
      </c>
      <c r="AB114" s="7" t="str">
        <f t="shared" si="24"/>
        <v>Empty</v>
      </c>
      <c r="AC114" s="7" t="str">
        <f t="shared" si="25"/>
        <v>empty</v>
      </c>
      <c r="AG114" s="7"/>
      <c r="AH114" s="97"/>
      <c r="AI114" s="97"/>
      <c r="AJ114" s="97"/>
      <c r="AK114" s="97"/>
      <c r="AL114" s="97"/>
      <c r="AM114" s="97"/>
      <c r="AN114" s="97"/>
      <c r="AO114" s="97"/>
      <c r="AP114" s="97"/>
      <c r="AQ114" s="97"/>
      <c r="AR114" s="97"/>
      <c r="AS114" s="97"/>
      <c r="AT114" s="97"/>
      <c r="AU114" s="97"/>
      <c r="AV114" s="97"/>
      <c r="AW114" s="97"/>
      <c r="AX114" s="97"/>
      <c r="AY114" s="97"/>
      <c r="AZ114" s="97"/>
      <c r="BA114" s="97"/>
      <c r="BB114" s="97"/>
      <c r="BC114" s="97"/>
      <c r="BD114" s="97"/>
      <c r="BE114" s="97"/>
      <c r="BF114" s="97"/>
      <c r="BG114" s="97"/>
      <c r="BH114" s="97"/>
      <c r="BI114" s="97"/>
      <c r="BJ114" s="97"/>
      <c r="BK114" s="97"/>
      <c r="BL114" s="97"/>
      <c r="BM114" s="97"/>
      <c r="BN114" s="97"/>
      <c r="BO114" s="97"/>
      <c r="BP114" s="97"/>
      <c r="BQ114" s="97"/>
      <c r="BR114" s="97"/>
      <c r="BS114" s="97"/>
      <c r="BT114" s="97"/>
      <c r="BU114" s="97"/>
      <c r="BV114" s="97"/>
      <c r="BW114" s="97"/>
      <c r="BX114" s="97"/>
      <c r="BY114" s="97"/>
      <c r="BZ114" s="97"/>
      <c r="CA114" s="97"/>
      <c r="CB114" s="97"/>
      <c r="CC114" s="97"/>
      <c r="CD114" s="97"/>
      <c r="CE114" s="97"/>
      <c r="CF114" s="97"/>
      <c r="CG114" s="97"/>
      <c r="CH114" s="97"/>
      <c r="CI114" s="97"/>
      <c r="CJ114" s="97"/>
      <c r="CK114" s="97"/>
      <c r="CL114" s="97"/>
      <c r="CM114" s="97"/>
      <c r="CN114" s="97"/>
      <c r="CO114" s="97"/>
      <c r="CP114" s="97"/>
      <c r="CQ114" s="97"/>
      <c r="CR114" s="97"/>
      <c r="CS114" s="97"/>
      <c r="CT114" s="97"/>
      <c r="CU114" s="97"/>
      <c r="CV114" s="97"/>
      <c r="CW114" s="97"/>
      <c r="CX114" s="97"/>
      <c r="CY114" s="97"/>
      <c r="CZ114" s="97"/>
      <c r="DA114" s="97"/>
      <c r="DB114" s="97"/>
      <c r="DC114" s="97"/>
      <c r="DD114" s="97"/>
      <c r="DE114" s="97"/>
      <c r="DF114" s="97"/>
      <c r="DG114" s="97"/>
      <c r="DH114" s="97"/>
      <c r="DI114" s="97"/>
      <c r="DJ114" s="97"/>
      <c r="DK114" s="97"/>
      <c r="DL114" s="97"/>
      <c r="DM114" s="97"/>
      <c r="DN114" s="97"/>
      <c r="DO114" s="97"/>
      <c r="DP114" s="97"/>
      <c r="DQ114" s="97"/>
      <c r="DR114" s="97"/>
      <c r="DS114" s="97"/>
      <c r="DT114" s="97"/>
      <c r="DU114" s="97"/>
      <c r="DV114" s="97"/>
      <c r="DW114" s="97"/>
      <c r="DX114" s="97"/>
      <c r="DY114" s="97"/>
      <c r="DZ114" s="97"/>
      <c r="EA114" s="97"/>
      <c r="EB114" s="97"/>
      <c r="EC114" s="97"/>
      <c r="ED114" s="97"/>
      <c r="EE114" s="97"/>
      <c r="EF114" s="97"/>
      <c r="EG114" s="97"/>
      <c r="EH114" s="97"/>
      <c r="EI114" s="97"/>
      <c r="EJ114" s="97"/>
      <c r="EK114" s="97"/>
      <c r="EL114" s="97"/>
      <c r="EM114" s="97"/>
      <c r="EN114" s="97"/>
      <c r="EO114" s="97"/>
      <c r="EP114" s="97"/>
      <c r="EQ114" s="97"/>
      <c r="ER114" s="97"/>
      <c r="ES114" s="97"/>
      <c r="ET114" s="97"/>
      <c r="EU114" s="97"/>
      <c r="EV114" s="97"/>
      <c r="EW114" s="97"/>
      <c r="EX114" s="97"/>
      <c r="EY114" s="97"/>
      <c r="EZ114" s="97"/>
      <c r="FA114" s="97"/>
      <c r="FB114" s="97"/>
      <c r="FC114" s="97"/>
      <c r="FD114" s="97"/>
      <c r="FE114" s="97"/>
      <c r="FF114" s="97"/>
      <c r="FG114" s="97"/>
      <c r="FH114" s="97"/>
      <c r="FI114" s="97"/>
      <c r="FJ114" s="97"/>
      <c r="FK114" s="97"/>
      <c r="FL114" s="97"/>
      <c r="FM114" s="97"/>
      <c r="FN114" s="97"/>
      <c r="FO114" s="97"/>
      <c r="FP114" s="97"/>
      <c r="FQ114" s="97"/>
      <c r="FR114" s="97"/>
      <c r="FS114" s="97"/>
      <c r="FT114" s="97"/>
      <c r="FU114" s="97"/>
      <c r="FV114" s="97"/>
      <c r="FW114" s="98"/>
      <c r="FX114" s="98"/>
      <c r="FY114" s="98"/>
      <c r="FZ114" s="98"/>
      <c r="GA114" s="98"/>
      <c r="GB114" s="98"/>
      <c r="GC114" s="98"/>
      <c r="GD114" s="98"/>
      <c r="GE114" s="98"/>
      <c r="GF114" s="98"/>
      <c r="GG114" s="98"/>
      <c r="GH114" s="98"/>
      <c r="GI114" s="98"/>
      <c r="GJ114" s="98"/>
      <c r="GK114" s="98"/>
      <c r="GL114" s="98"/>
      <c r="GM114" s="98"/>
      <c r="GN114" s="98"/>
      <c r="GO114" s="98"/>
      <c r="GP114" s="98"/>
      <c r="GQ114" s="98"/>
      <c r="GR114" s="98"/>
      <c r="GS114" s="98"/>
      <c r="GT114" s="98"/>
      <c r="GU114" s="98"/>
      <c r="GV114" s="98"/>
      <c r="GW114" s="98"/>
      <c r="GX114" s="98"/>
      <c r="GY114" s="98"/>
      <c r="GZ114" s="98"/>
      <c r="HA114" s="98"/>
      <c r="HB114" s="98"/>
      <c r="HC114" s="98"/>
      <c r="HD114" s="98"/>
      <c r="HE114" s="98"/>
      <c r="HF114" s="98"/>
      <c r="HG114" s="98"/>
      <c r="HH114" s="98"/>
      <c r="HI114" s="98"/>
      <c r="HJ114" s="98"/>
      <c r="HK114" s="98"/>
      <c r="HL114" s="98"/>
      <c r="HM114" s="98"/>
      <c r="HN114" s="98"/>
      <c r="HO114" s="98"/>
      <c r="HP114" s="98"/>
      <c r="HQ114" s="98"/>
      <c r="HR114" s="98"/>
      <c r="HS114" s="98"/>
      <c r="HT114" s="98"/>
      <c r="HU114" s="98"/>
      <c r="HV114" s="98"/>
      <c r="HW114" s="98"/>
      <c r="HX114" s="98"/>
      <c r="HY114" s="98"/>
      <c r="HZ114" s="98"/>
      <c r="IA114" s="98"/>
      <c r="IB114" s="98"/>
      <c r="IC114" s="98"/>
      <c r="ID114" s="98"/>
      <c r="IE114" s="98"/>
      <c r="IF114" s="98"/>
      <c r="IG114" s="98"/>
      <c r="IH114" s="98"/>
      <c r="II114" s="98"/>
      <c r="IJ114" s="98"/>
      <c r="IK114" s="98"/>
      <c r="IL114" s="98"/>
      <c r="IM114" s="98"/>
      <c r="IN114" s="98"/>
      <c r="IO114" s="98"/>
      <c r="IP114" s="98"/>
      <c r="IQ114" s="98"/>
      <c r="IR114" s="98"/>
      <c r="IS114" s="98"/>
      <c r="IT114" s="98"/>
      <c r="IU114" s="98"/>
      <c r="IV114" s="98"/>
    </row>
    <row r="115" spans="2:256" s="5" customFormat="1" ht="17.25" customHeight="1" x14ac:dyDescent="0.25">
      <c r="B115" s="134">
        <v>93</v>
      </c>
      <c r="C115" s="65"/>
      <c r="D115" s="104"/>
      <c r="E115" s="65"/>
      <c r="F115" s="174"/>
      <c r="G115" s="709"/>
      <c r="H115" s="116"/>
      <c r="I115" s="116"/>
      <c r="J115" s="709"/>
      <c r="K115" s="46"/>
      <c r="L115" s="38" t="str">
        <f t="shared" si="26"/>
        <v/>
      </c>
      <c r="M115" s="38" t="str">
        <f t="shared" si="27"/>
        <v/>
      </c>
      <c r="N115" s="516" t="str">
        <f t="shared" si="28"/>
        <v/>
      </c>
      <c r="O115" s="514" t="str">
        <f t="shared" si="18"/>
        <v/>
      </c>
      <c r="P115" s="40" t="str">
        <f t="shared" si="29"/>
        <v/>
      </c>
      <c r="Q115" s="74" t="str">
        <f t="shared" si="19"/>
        <v/>
      </c>
      <c r="R115" s="45" t="str">
        <f t="shared" si="20"/>
        <v/>
      </c>
      <c r="S115" s="40" t="str">
        <f t="shared" si="30"/>
        <v/>
      </c>
      <c r="T115" s="74" t="str">
        <f t="shared" si="21"/>
        <v/>
      </c>
      <c r="U115" s="45" t="str">
        <f t="shared" si="22"/>
        <v/>
      </c>
      <c r="V115" s="40" t="str">
        <f t="shared" si="31"/>
        <v/>
      </c>
      <c r="W115" s="133" t="str">
        <f t="shared" si="23"/>
        <v/>
      </c>
      <c r="X115" s="44" t="str">
        <f t="shared" si="32"/>
        <v/>
      </c>
      <c r="Y115" s="44" t="str">
        <f t="shared" si="33"/>
        <v/>
      </c>
      <c r="Z115" s="44" t="str">
        <f t="shared" si="34"/>
        <v/>
      </c>
      <c r="AA115" s="78" t="str">
        <f t="shared" si="35"/>
        <v/>
      </c>
      <c r="AB115" s="7" t="str">
        <f t="shared" si="24"/>
        <v>Empty</v>
      </c>
      <c r="AC115" s="7" t="str">
        <f t="shared" si="25"/>
        <v>empty</v>
      </c>
      <c r="AG115" s="7"/>
      <c r="AH115" s="97"/>
      <c r="AI115" s="97"/>
      <c r="AJ115" s="97"/>
      <c r="AK115" s="97"/>
      <c r="AL115" s="97"/>
      <c r="AM115" s="97"/>
      <c r="AN115" s="97"/>
      <c r="AO115" s="97"/>
      <c r="AP115" s="97"/>
      <c r="AQ115" s="97"/>
      <c r="AR115" s="97"/>
      <c r="AS115" s="97"/>
      <c r="AT115" s="97"/>
      <c r="AU115" s="97"/>
      <c r="AV115" s="97"/>
      <c r="AW115" s="97"/>
      <c r="AX115" s="97"/>
      <c r="AY115" s="97"/>
      <c r="AZ115" s="97"/>
      <c r="BA115" s="97"/>
      <c r="BB115" s="97"/>
      <c r="BC115" s="97"/>
      <c r="BD115" s="97"/>
      <c r="BE115" s="97"/>
      <c r="BF115" s="97"/>
      <c r="BG115" s="97"/>
      <c r="BH115" s="97"/>
      <c r="BI115" s="97"/>
      <c r="BJ115" s="97"/>
      <c r="BK115" s="97"/>
      <c r="BL115" s="97"/>
      <c r="BM115" s="97"/>
      <c r="BN115" s="97"/>
      <c r="BO115" s="97"/>
      <c r="BP115" s="97"/>
      <c r="BQ115" s="97"/>
      <c r="BR115" s="97"/>
      <c r="BS115" s="97"/>
      <c r="BT115" s="97"/>
      <c r="BU115" s="97"/>
      <c r="BV115" s="97"/>
      <c r="BW115" s="97"/>
      <c r="BX115" s="97"/>
      <c r="BY115" s="97"/>
      <c r="BZ115" s="97"/>
      <c r="CA115" s="97"/>
      <c r="CB115" s="97"/>
      <c r="CC115" s="97"/>
      <c r="CD115" s="97"/>
      <c r="CE115" s="97"/>
      <c r="CF115" s="97"/>
      <c r="CG115" s="97"/>
      <c r="CH115" s="97"/>
      <c r="CI115" s="97"/>
      <c r="CJ115" s="97"/>
      <c r="CK115" s="97"/>
      <c r="CL115" s="97"/>
      <c r="CM115" s="97"/>
      <c r="CN115" s="97"/>
      <c r="CO115" s="97"/>
      <c r="CP115" s="97"/>
      <c r="CQ115" s="97"/>
      <c r="CR115" s="97"/>
      <c r="CS115" s="97"/>
      <c r="CT115" s="97"/>
      <c r="CU115" s="97"/>
      <c r="CV115" s="97"/>
      <c r="CW115" s="97"/>
      <c r="CX115" s="97"/>
      <c r="CY115" s="97"/>
      <c r="CZ115" s="97"/>
      <c r="DA115" s="97"/>
      <c r="DB115" s="97"/>
      <c r="DC115" s="97"/>
      <c r="DD115" s="97"/>
      <c r="DE115" s="97"/>
      <c r="DF115" s="97"/>
      <c r="DG115" s="97"/>
      <c r="DH115" s="97"/>
      <c r="DI115" s="97"/>
      <c r="DJ115" s="97"/>
      <c r="DK115" s="97"/>
      <c r="DL115" s="97"/>
      <c r="DM115" s="97"/>
      <c r="DN115" s="97"/>
      <c r="DO115" s="97"/>
      <c r="DP115" s="97"/>
      <c r="DQ115" s="97"/>
      <c r="DR115" s="97"/>
      <c r="DS115" s="97"/>
      <c r="DT115" s="97"/>
      <c r="DU115" s="97"/>
      <c r="DV115" s="97"/>
      <c r="DW115" s="97"/>
      <c r="DX115" s="97"/>
      <c r="DY115" s="97"/>
      <c r="DZ115" s="97"/>
      <c r="EA115" s="97"/>
      <c r="EB115" s="97"/>
      <c r="EC115" s="97"/>
      <c r="ED115" s="97"/>
      <c r="EE115" s="97"/>
      <c r="EF115" s="97"/>
      <c r="EG115" s="97"/>
      <c r="EH115" s="97"/>
      <c r="EI115" s="97"/>
      <c r="EJ115" s="97"/>
      <c r="EK115" s="97"/>
      <c r="EL115" s="97"/>
      <c r="EM115" s="97"/>
      <c r="EN115" s="97"/>
      <c r="EO115" s="97"/>
      <c r="EP115" s="97"/>
      <c r="EQ115" s="97"/>
      <c r="ER115" s="97"/>
      <c r="ES115" s="97"/>
      <c r="ET115" s="97"/>
      <c r="EU115" s="97"/>
      <c r="EV115" s="97"/>
      <c r="EW115" s="97"/>
      <c r="EX115" s="97"/>
      <c r="EY115" s="97"/>
      <c r="EZ115" s="97"/>
      <c r="FA115" s="97"/>
      <c r="FB115" s="97"/>
      <c r="FC115" s="97"/>
      <c r="FD115" s="97"/>
      <c r="FE115" s="97"/>
      <c r="FF115" s="97"/>
      <c r="FG115" s="97"/>
      <c r="FH115" s="97"/>
      <c r="FI115" s="97"/>
      <c r="FJ115" s="97"/>
      <c r="FK115" s="97"/>
      <c r="FL115" s="97"/>
      <c r="FM115" s="97"/>
      <c r="FN115" s="97"/>
      <c r="FO115" s="97"/>
      <c r="FP115" s="97"/>
      <c r="FQ115" s="97"/>
      <c r="FR115" s="97"/>
      <c r="FS115" s="97"/>
      <c r="FT115" s="97"/>
      <c r="FU115" s="97"/>
      <c r="FV115" s="97"/>
      <c r="FW115" s="98"/>
      <c r="FX115" s="98"/>
      <c r="FY115" s="98"/>
      <c r="FZ115" s="98"/>
      <c r="GA115" s="98"/>
      <c r="GB115" s="98"/>
      <c r="GC115" s="98"/>
      <c r="GD115" s="98"/>
      <c r="GE115" s="98"/>
      <c r="GF115" s="98"/>
      <c r="GG115" s="98"/>
      <c r="GH115" s="98"/>
      <c r="GI115" s="98"/>
      <c r="GJ115" s="98"/>
      <c r="GK115" s="98"/>
      <c r="GL115" s="98"/>
      <c r="GM115" s="98"/>
      <c r="GN115" s="98"/>
      <c r="GO115" s="98"/>
      <c r="GP115" s="98"/>
      <c r="GQ115" s="98"/>
      <c r="GR115" s="98"/>
      <c r="GS115" s="98"/>
      <c r="GT115" s="98"/>
      <c r="GU115" s="98"/>
      <c r="GV115" s="98"/>
      <c r="GW115" s="98"/>
      <c r="GX115" s="98"/>
      <c r="GY115" s="98"/>
      <c r="GZ115" s="98"/>
      <c r="HA115" s="98"/>
      <c r="HB115" s="98"/>
      <c r="HC115" s="98"/>
      <c r="HD115" s="98"/>
      <c r="HE115" s="98"/>
      <c r="HF115" s="98"/>
      <c r="HG115" s="98"/>
      <c r="HH115" s="98"/>
      <c r="HI115" s="98"/>
      <c r="HJ115" s="98"/>
      <c r="HK115" s="98"/>
      <c r="HL115" s="98"/>
      <c r="HM115" s="98"/>
      <c r="HN115" s="98"/>
      <c r="HO115" s="98"/>
      <c r="HP115" s="98"/>
      <c r="HQ115" s="98"/>
      <c r="HR115" s="98"/>
      <c r="HS115" s="98"/>
      <c r="HT115" s="98"/>
      <c r="HU115" s="98"/>
      <c r="HV115" s="98"/>
      <c r="HW115" s="98"/>
      <c r="HX115" s="98"/>
      <c r="HY115" s="98"/>
      <c r="HZ115" s="98"/>
      <c r="IA115" s="98"/>
      <c r="IB115" s="98"/>
      <c r="IC115" s="98"/>
      <c r="ID115" s="98"/>
      <c r="IE115" s="98"/>
      <c r="IF115" s="98"/>
      <c r="IG115" s="98"/>
      <c r="IH115" s="98"/>
      <c r="II115" s="98"/>
      <c r="IJ115" s="98"/>
      <c r="IK115" s="98"/>
      <c r="IL115" s="98"/>
      <c r="IM115" s="98"/>
      <c r="IN115" s="98"/>
      <c r="IO115" s="98"/>
      <c r="IP115" s="98"/>
      <c r="IQ115" s="98"/>
      <c r="IR115" s="98"/>
      <c r="IS115" s="98"/>
      <c r="IT115" s="98"/>
      <c r="IU115" s="98"/>
      <c r="IV115" s="98"/>
    </row>
    <row r="116" spans="2:256" s="5" customFormat="1" ht="17.25" customHeight="1" x14ac:dyDescent="0.25">
      <c r="B116" s="134">
        <v>94</v>
      </c>
      <c r="C116" s="65"/>
      <c r="D116" s="104"/>
      <c r="E116" s="65"/>
      <c r="F116" s="174"/>
      <c r="G116" s="709"/>
      <c r="H116" s="116"/>
      <c r="I116" s="116"/>
      <c r="J116" s="709"/>
      <c r="K116" s="46"/>
      <c r="L116" s="38" t="str">
        <f t="shared" si="26"/>
        <v/>
      </c>
      <c r="M116" s="38" t="str">
        <f t="shared" si="27"/>
        <v/>
      </c>
      <c r="N116" s="516" t="str">
        <f t="shared" si="28"/>
        <v/>
      </c>
      <c r="O116" s="514" t="str">
        <f t="shared" si="18"/>
        <v/>
      </c>
      <c r="P116" s="40" t="str">
        <f t="shared" si="29"/>
        <v/>
      </c>
      <c r="Q116" s="74" t="str">
        <f t="shared" si="19"/>
        <v/>
      </c>
      <c r="R116" s="45" t="str">
        <f t="shared" si="20"/>
        <v/>
      </c>
      <c r="S116" s="40" t="str">
        <f t="shared" si="30"/>
        <v/>
      </c>
      <c r="T116" s="74" t="str">
        <f t="shared" si="21"/>
        <v/>
      </c>
      <c r="U116" s="45" t="str">
        <f t="shared" si="22"/>
        <v/>
      </c>
      <c r="V116" s="40" t="str">
        <f t="shared" si="31"/>
        <v/>
      </c>
      <c r="W116" s="133" t="str">
        <f t="shared" si="23"/>
        <v/>
      </c>
      <c r="X116" s="44" t="str">
        <f t="shared" si="32"/>
        <v/>
      </c>
      <c r="Y116" s="44" t="str">
        <f t="shared" si="33"/>
        <v/>
      </c>
      <c r="Z116" s="44" t="str">
        <f t="shared" si="34"/>
        <v/>
      </c>
      <c r="AA116" s="78" t="str">
        <f t="shared" si="35"/>
        <v/>
      </c>
      <c r="AB116" s="7" t="str">
        <f t="shared" si="24"/>
        <v>Empty</v>
      </c>
      <c r="AC116" s="7" t="str">
        <f t="shared" si="25"/>
        <v>empty</v>
      </c>
      <c r="AG116" s="7"/>
      <c r="AH116" s="97"/>
      <c r="AI116" s="97"/>
      <c r="AJ116" s="97"/>
      <c r="AK116" s="97"/>
      <c r="AL116" s="97"/>
      <c r="AM116" s="97"/>
      <c r="AN116" s="97"/>
      <c r="AO116" s="97"/>
      <c r="AP116" s="97"/>
      <c r="AQ116" s="97"/>
      <c r="AR116" s="97"/>
      <c r="AS116" s="97"/>
      <c r="AT116" s="97"/>
      <c r="AU116" s="97"/>
      <c r="AV116" s="97"/>
      <c r="AW116" s="97"/>
      <c r="AX116" s="97"/>
      <c r="AY116" s="97"/>
      <c r="AZ116" s="97"/>
      <c r="BA116" s="97"/>
      <c r="BB116" s="97"/>
      <c r="BC116" s="97"/>
      <c r="BD116" s="97"/>
      <c r="BE116" s="97"/>
      <c r="BF116" s="97"/>
      <c r="BG116" s="97"/>
      <c r="BH116" s="97"/>
      <c r="BI116" s="97"/>
      <c r="BJ116" s="97"/>
      <c r="BK116" s="97"/>
      <c r="BL116" s="97"/>
      <c r="BM116" s="97"/>
      <c r="BN116" s="97"/>
      <c r="BO116" s="97"/>
      <c r="BP116" s="97"/>
      <c r="BQ116" s="97"/>
      <c r="BR116" s="97"/>
      <c r="BS116" s="97"/>
      <c r="BT116" s="97"/>
      <c r="BU116" s="97"/>
      <c r="BV116" s="97"/>
      <c r="BW116" s="97"/>
      <c r="BX116" s="97"/>
      <c r="BY116" s="97"/>
      <c r="BZ116" s="97"/>
      <c r="CA116" s="97"/>
      <c r="CB116" s="97"/>
      <c r="CC116" s="97"/>
      <c r="CD116" s="97"/>
      <c r="CE116" s="97"/>
      <c r="CF116" s="97"/>
      <c r="CG116" s="97"/>
      <c r="CH116" s="97"/>
      <c r="CI116" s="97"/>
      <c r="CJ116" s="97"/>
      <c r="CK116" s="97"/>
      <c r="CL116" s="97"/>
      <c r="CM116" s="97"/>
      <c r="CN116" s="97"/>
      <c r="CO116" s="97"/>
      <c r="CP116" s="97"/>
      <c r="CQ116" s="97"/>
      <c r="CR116" s="97"/>
      <c r="CS116" s="97"/>
      <c r="CT116" s="97"/>
      <c r="CU116" s="97"/>
      <c r="CV116" s="97"/>
      <c r="CW116" s="97"/>
      <c r="CX116" s="97"/>
      <c r="CY116" s="97"/>
      <c r="CZ116" s="97"/>
      <c r="DA116" s="97"/>
      <c r="DB116" s="97"/>
      <c r="DC116" s="97"/>
      <c r="DD116" s="97"/>
      <c r="DE116" s="97"/>
      <c r="DF116" s="97"/>
      <c r="DG116" s="97"/>
      <c r="DH116" s="97"/>
      <c r="DI116" s="97"/>
      <c r="DJ116" s="97"/>
      <c r="DK116" s="97"/>
      <c r="DL116" s="97"/>
      <c r="DM116" s="97"/>
      <c r="DN116" s="97"/>
      <c r="DO116" s="97"/>
      <c r="DP116" s="97"/>
      <c r="DQ116" s="97"/>
      <c r="DR116" s="97"/>
      <c r="DS116" s="97"/>
      <c r="DT116" s="97"/>
      <c r="DU116" s="97"/>
      <c r="DV116" s="97"/>
      <c r="DW116" s="97"/>
      <c r="DX116" s="97"/>
      <c r="DY116" s="97"/>
      <c r="DZ116" s="97"/>
      <c r="EA116" s="97"/>
      <c r="EB116" s="97"/>
      <c r="EC116" s="97"/>
      <c r="ED116" s="97"/>
      <c r="EE116" s="97"/>
      <c r="EF116" s="97"/>
      <c r="EG116" s="97"/>
      <c r="EH116" s="97"/>
      <c r="EI116" s="97"/>
      <c r="EJ116" s="97"/>
      <c r="EK116" s="97"/>
      <c r="EL116" s="97"/>
      <c r="EM116" s="97"/>
      <c r="EN116" s="97"/>
      <c r="EO116" s="97"/>
      <c r="EP116" s="97"/>
      <c r="EQ116" s="97"/>
      <c r="ER116" s="97"/>
      <c r="ES116" s="97"/>
      <c r="ET116" s="97"/>
      <c r="EU116" s="97"/>
      <c r="EV116" s="97"/>
      <c r="EW116" s="97"/>
      <c r="EX116" s="97"/>
      <c r="EY116" s="97"/>
      <c r="EZ116" s="97"/>
      <c r="FA116" s="97"/>
      <c r="FB116" s="97"/>
      <c r="FC116" s="97"/>
      <c r="FD116" s="97"/>
      <c r="FE116" s="97"/>
      <c r="FF116" s="97"/>
      <c r="FG116" s="97"/>
      <c r="FH116" s="97"/>
      <c r="FI116" s="97"/>
      <c r="FJ116" s="97"/>
      <c r="FK116" s="97"/>
      <c r="FL116" s="97"/>
      <c r="FM116" s="97"/>
      <c r="FN116" s="97"/>
      <c r="FO116" s="97"/>
      <c r="FP116" s="97"/>
      <c r="FQ116" s="97"/>
      <c r="FR116" s="97"/>
      <c r="FS116" s="97"/>
      <c r="FT116" s="97"/>
      <c r="FU116" s="97"/>
      <c r="FV116" s="97"/>
      <c r="FW116" s="98"/>
      <c r="FX116" s="98"/>
      <c r="FY116" s="98"/>
      <c r="FZ116" s="98"/>
      <c r="GA116" s="98"/>
      <c r="GB116" s="98"/>
      <c r="GC116" s="98"/>
      <c r="GD116" s="98"/>
      <c r="GE116" s="98"/>
      <c r="GF116" s="98"/>
      <c r="GG116" s="98"/>
      <c r="GH116" s="98"/>
      <c r="GI116" s="98"/>
      <c r="GJ116" s="98"/>
      <c r="GK116" s="98"/>
      <c r="GL116" s="98"/>
      <c r="GM116" s="98"/>
      <c r="GN116" s="98"/>
      <c r="GO116" s="98"/>
      <c r="GP116" s="98"/>
      <c r="GQ116" s="98"/>
      <c r="GR116" s="98"/>
      <c r="GS116" s="98"/>
      <c r="GT116" s="98"/>
      <c r="GU116" s="98"/>
      <c r="GV116" s="98"/>
      <c r="GW116" s="98"/>
      <c r="GX116" s="98"/>
      <c r="GY116" s="98"/>
      <c r="GZ116" s="98"/>
      <c r="HA116" s="98"/>
      <c r="HB116" s="98"/>
      <c r="HC116" s="98"/>
      <c r="HD116" s="98"/>
      <c r="HE116" s="98"/>
      <c r="HF116" s="98"/>
      <c r="HG116" s="98"/>
      <c r="HH116" s="98"/>
      <c r="HI116" s="98"/>
      <c r="HJ116" s="98"/>
      <c r="HK116" s="98"/>
      <c r="HL116" s="98"/>
      <c r="HM116" s="98"/>
      <c r="HN116" s="98"/>
      <c r="HO116" s="98"/>
      <c r="HP116" s="98"/>
      <c r="HQ116" s="98"/>
      <c r="HR116" s="98"/>
      <c r="HS116" s="98"/>
      <c r="HT116" s="98"/>
      <c r="HU116" s="98"/>
      <c r="HV116" s="98"/>
      <c r="HW116" s="98"/>
      <c r="HX116" s="98"/>
      <c r="HY116" s="98"/>
      <c r="HZ116" s="98"/>
      <c r="IA116" s="98"/>
      <c r="IB116" s="98"/>
      <c r="IC116" s="98"/>
      <c r="ID116" s="98"/>
      <c r="IE116" s="98"/>
      <c r="IF116" s="98"/>
      <c r="IG116" s="98"/>
      <c r="IH116" s="98"/>
      <c r="II116" s="98"/>
      <c r="IJ116" s="98"/>
      <c r="IK116" s="98"/>
      <c r="IL116" s="98"/>
      <c r="IM116" s="98"/>
      <c r="IN116" s="98"/>
      <c r="IO116" s="98"/>
      <c r="IP116" s="98"/>
      <c r="IQ116" s="98"/>
      <c r="IR116" s="98"/>
      <c r="IS116" s="98"/>
      <c r="IT116" s="98"/>
      <c r="IU116" s="98"/>
      <c r="IV116" s="98"/>
    </row>
    <row r="117" spans="2:256" s="5" customFormat="1" ht="17.25" customHeight="1" x14ac:dyDescent="0.25">
      <c r="B117" s="134">
        <v>95</v>
      </c>
      <c r="C117" s="65"/>
      <c r="D117" s="104"/>
      <c r="E117" s="65"/>
      <c r="F117" s="174"/>
      <c r="G117" s="709"/>
      <c r="H117" s="116"/>
      <c r="I117" s="116"/>
      <c r="J117" s="709"/>
      <c r="K117" s="46"/>
      <c r="L117" s="38" t="str">
        <f t="shared" si="26"/>
        <v/>
      </c>
      <c r="M117" s="38" t="str">
        <f t="shared" si="27"/>
        <v/>
      </c>
      <c r="N117" s="516" t="str">
        <f t="shared" si="28"/>
        <v/>
      </c>
      <c r="O117" s="514" t="str">
        <f t="shared" si="18"/>
        <v/>
      </c>
      <c r="P117" s="40" t="str">
        <f t="shared" si="29"/>
        <v/>
      </c>
      <c r="Q117" s="74" t="str">
        <f t="shared" si="19"/>
        <v/>
      </c>
      <c r="R117" s="45" t="str">
        <f t="shared" si="20"/>
        <v/>
      </c>
      <c r="S117" s="40" t="str">
        <f t="shared" si="30"/>
        <v/>
      </c>
      <c r="T117" s="74" t="str">
        <f t="shared" si="21"/>
        <v/>
      </c>
      <c r="U117" s="45" t="str">
        <f t="shared" si="22"/>
        <v/>
      </c>
      <c r="V117" s="40" t="str">
        <f t="shared" si="31"/>
        <v/>
      </c>
      <c r="W117" s="133" t="str">
        <f t="shared" si="23"/>
        <v/>
      </c>
      <c r="X117" s="44" t="str">
        <f t="shared" si="32"/>
        <v/>
      </c>
      <c r="Y117" s="44" t="str">
        <f t="shared" si="33"/>
        <v/>
      </c>
      <c r="Z117" s="44" t="str">
        <f t="shared" si="34"/>
        <v/>
      </c>
      <c r="AA117" s="78" t="str">
        <f t="shared" si="35"/>
        <v/>
      </c>
      <c r="AB117" s="7" t="str">
        <f t="shared" si="24"/>
        <v>Empty</v>
      </c>
      <c r="AC117" s="7" t="str">
        <f t="shared" si="25"/>
        <v>empty</v>
      </c>
      <c r="AG117" s="7"/>
      <c r="AH117" s="97"/>
      <c r="AI117" s="97"/>
      <c r="AJ117" s="97"/>
      <c r="AK117" s="97"/>
      <c r="AL117" s="97"/>
      <c r="AM117" s="97"/>
      <c r="AN117" s="97"/>
      <c r="AO117" s="97"/>
      <c r="AP117" s="97"/>
      <c r="AQ117" s="97"/>
      <c r="AR117" s="97"/>
      <c r="AS117" s="97"/>
      <c r="AT117" s="97"/>
      <c r="AU117" s="97"/>
      <c r="AV117" s="97"/>
      <c r="AW117" s="97"/>
      <c r="AX117" s="97"/>
      <c r="AY117" s="97"/>
      <c r="AZ117" s="97"/>
      <c r="BA117" s="97"/>
      <c r="BB117" s="97"/>
      <c r="BC117" s="97"/>
      <c r="BD117" s="97"/>
      <c r="BE117" s="97"/>
      <c r="BF117" s="97"/>
      <c r="BG117" s="97"/>
      <c r="BH117" s="97"/>
      <c r="BI117" s="97"/>
      <c r="BJ117" s="97"/>
      <c r="BK117" s="97"/>
      <c r="BL117" s="97"/>
      <c r="BM117" s="97"/>
      <c r="BN117" s="97"/>
      <c r="BO117" s="97"/>
      <c r="BP117" s="97"/>
      <c r="BQ117" s="97"/>
      <c r="BR117" s="97"/>
      <c r="BS117" s="97"/>
      <c r="BT117" s="97"/>
      <c r="BU117" s="97"/>
      <c r="BV117" s="97"/>
      <c r="BW117" s="97"/>
      <c r="BX117" s="97"/>
      <c r="BY117" s="97"/>
      <c r="BZ117" s="97"/>
      <c r="CA117" s="97"/>
      <c r="CB117" s="97"/>
      <c r="CC117" s="97"/>
      <c r="CD117" s="97"/>
      <c r="CE117" s="97"/>
      <c r="CF117" s="97"/>
      <c r="CG117" s="97"/>
      <c r="CH117" s="97"/>
      <c r="CI117" s="97"/>
      <c r="CJ117" s="97"/>
      <c r="CK117" s="97"/>
      <c r="CL117" s="97"/>
      <c r="CM117" s="97"/>
      <c r="CN117" s="97"/>
      <c r="CO117" s="97"/>
      <c r="CP117" s="97"/>
      <c r="CQ117" s="97"/>
      <c r="CR117" s="97"/>
      <c r="CS117" s="97"/>
      <c r="CT117" s="97"/>
      <c r="CU117" s="97"/>
      <c r="CV117" s="97"/>
      <c r="CW117" s="97"/>
      <c r="CX117" s="97"/>
      <c r="CY117" s="97"/>
      <c r="CZ117" s="97"/>
      <c r="DA117" s="97"/>
      <c r="DB117" s="97"/>
      <c r="DC117" s="97"/>
      <c r="DD117" s="97"/>
      <c r="DE117" s="97"/>
      <c r="DF117" s="97"/>
      <c r="DG117" s="97"/>
      <c r="DH117" s="97"/>
      <c r="DI117" s="97"/>
      <c r="DJ117" s="97"/>
      <c r="DK117" s="97"/>
      <c r="DL117" s="97"/>
      <c r="DM117" s="97"/>
      <c r="DN117" s="97"/>
      <c r="DO117" s="97"/>
      <c r="DP117" s="97"/>
      <c r="DQ117" s="97"/>
      <c r="DR117" s="97"/>
      <c r="DS117" s="97"/>
      <c r="DT117" s="97"/>
      <c r="DU117" s="97"/>
      <c r="DV117" s="97"/>
      <c r="DW117" s="97"/>
      <c r="DX117" s="97"/>
      <c r="DY117" s="97"/>
      <c r="DZ117" s="97"/>
      <c r="EA117" s="97"/>
      <c r="EB117" s="97"/>
      <c r="EC117" s="97"/>
      <c r="ED117" s="97"/>
      <c r="EE117" s="97"/>
      <c r="EF117" s="97"/>
      <c r="EG117" s="97"/>
      <c r="EH117" s="97"/>
      <c r="EI117" s="97"/>
      <c r="EJ117" s="97"/>
      <c r="EK117" s="97"/>
      <c r="EL117" s="97"/>
      <c r="EM117" s="97"/>
      <c r="EN117" s="97"/>
      <c r="EO117" s="97"/>
      <c r="EP117" s="97"/>
      <c r="EQ117" s="97"/>
      <c r="ER117" s="97"/>
      <c r="ES117" s="97"/>
      <c r="ET117" s="97"/>
      <c r="EU117" s="97"/>
      <c r="EV117" s="97"/>
      <c r="EW117" s="97"/>
      <c r="EX117" s="97"/>
      <c r="EY117" s="97"/>
      <c r="EZ117" s="97"/>
      <c r="FA117" s="97"/>
      <c r="FB117" s="97"/>
      <c r="FC117" s="97"/>
      <c r="FD117" s="97"/>
      <c r="FE117" s="97"/>
      <c r="FF117" s="97"/>
      <c r="FG117" s="97"/>
      <c r="FH117" s="97"/>
      <c r="FI117" s="97"/>
      <c r="FJ117" s="97"/>
      <c r="FK117" s="97"/>
      <c r="FL117" s="97"/>
      <c r="FM117" s="97"/>
      <c r="FN117" s="97"/>
      <c r="FO117" s="97"/>
      <c r="FP117" s="97"/>
      <c r="FQ117" s="97"/>
      <c r="FR117" s="97"/>
      <c r="FS117" s="97"/>
      <c r="FT117" s="97"/>
      <c r="FU117" s="97"/>
      <c r="FV117" s="97"/>
      <c r="FW117" s="98"/>
      <c r="FX117" s="98"/>
      <c r="FY117" s="98"/>
      <c r="FZ117" s="98"/>
      <c r="GA117" s="98"/>
      <c r="GB117" s="98"/>
      <c r="GC117" s="98"/>
      <c r="GD117" s="98"/>
      <c r="GE117" s="98"/>
      <c r="GF117" s="98"/>
      <c r="GG117" s="98"/>
      <c r="GH117" s="98"/>
      <c r="GI117" s="98"/>
      <c r="GJ117" s="98"/>
      <c r="GK117" s="98"/>
      <c r="GL117" s="98"/>
      <c r="GM117" s="98"/>
      <c r="GN117" s="98"/>
      <c r="GO117" s="98"/>
      <c r="GP117" s="98"/>
      <c r="GQ117" s="98"/>
      <c r="GR117" s="98"/>
      <c r="GS117" s="98"/>
      <c r="GT117" s="98"/>
      <c r="GU117" s="98"/>
      <c r="GV117" s="98"/>
      <c r="GW117" s="98"/>
      <c r="GX117" s="98"/>
      <c r="GY117" s="98"/>
      <c r="GZ117" s="98"/>
      <c r="HA117" s="98"/>
      <c r="HB117" s="98"/>
      <c r="HC117" s="98"/>
      <c r="HD117" s="98"/>
      <c r="HE117" s="98"/>
      <c r="HF117" s="98"/>
      <c r="HG117" s="98"/>
      <c r="HH117" s="98"/>
      <c r="HI117" s="98"/>
      <c r="HJ117" s="98"/>
      <c r="HK117" s="98"/>
      <c r="HL117" s="98"/>
      <c r="HM117" s="98"/>
      <c r="HN117" s="98"/>
      <c r="HO117" s="98"/>
      <c r="HP117" s="98"/>
      <c r="HQ117" s="98"/>
      <c r="HR117" s="98"/>
      <c r="HS117" s="98"/>
      <c r="HT117" s="98"/>
      <c r="HU117" s="98"/>
      <c r="HV117" s="98"/>
      <c r="HW117" s="98"/>
      <c r="HX117" s="98"/>
      <c r="HY117" s="98"/>
      <c r="HZ117" s="98"/>
      <c r="IA117" s="98"/>
      <c r="IB117" s="98"/>
      <c r="IC117" s="98"/>
      <c r="ID117" s="98"/>
      <c r="IE117" s="98"/>
      <c r="IF117" s="98"/>
      <c r="IG117" s="98"/>
      <c r="IH117" s="98"/>
      <c r="II117" s="98"/>
      <c r="IJ117" s="98"/>
      <c r="IK117" s="98"/>
      <c r="IL117" s="98"/>
      <c r="IM117" s="98"/>
      <c r="IN117" s="98"/>
      <c r="IO117" s="98"/>
      <c r="IP117" s="98"/>
      <c r="IQ117" s="98"/>
      <c r="IR117" s="98"/>
      <c r="IS117" s="98"/>
      <c r="IT117" s="98"/>
      <c r="IU117" s="98"/>
      <c r="IV117" s="98"/>
    </row>
    <row r="118" spans="2:256" s="5" customFormat="1" ht="17.25" customHeight="1" x14ac:dyDescent="0.25">
      <c r="B118" s="134">
        <v>96</v>
      </c>
      <c r="C118" s="65"/>
      <c r="D118" s="104"/>
      <c r="E118" s="65"/>
      <c r="F118" s="174"/>
      <c r="G118" s="709"/>
      <c r="H118" s="116"/>
      <c r="I118" s="116"/>
      <c r="J118" s="709"/>
      <c r="K118" s="46"/>
      <c r="L118" s="38" t="str">
        <f t="shared" si="26"/>
        <v/>
      </c>
      <c r="M118" s="38" t="str">
        <f t="shared" si="27"/>
        <v/>
      </c>
      <c r="N118" s="516" t="str">
        <f t="shared" si="28"/>
        <v/>
      </c>
      <c r="O118" s="514" t="str">
        <f t="shared" si="18"/>
        <v/>
      </c>
      <c r="P118" s="40" t="str">
        <f t="shared" si="29"/>
        <v/>
      </c>
      <c r="Q118" s="74" t="str">
        <f t="shared" si="19"/>
        <v/>
      </c>
      <c r="R118" s="45" t="str">
        <f t="shared" si="20"/>
        <v/>
      </c>
      <c r="S118" s="40" t="str">
        <f t="shared" si="30"/>
        <v/>
      </c>
      <c r="T118" s="74" t="str">
        <f t="shared" si="21"/>
        <v/>
      </c>
      <c r="U118" s="45" t="str">
        <f t="shared" si="22"/>
        <v/>
      </c>
      <c r="V118" s="40" t="str">
        <f t="shared" si="31"/>
        <v/>
      </c>
      <c r="W118" s="133" t="str">
        <f t="shared" si="23"/>
        <v/>
      </c>
      <c r="X118" s="44" t="str">
        <f t="shared" si="32"/>
        <v/>
      </c>
      <c r="Y118" s="44" t="str">
        <f t="shared" si="33"/>
        <v/>
      </c>
      <c r="Z118" s="44" t="str">
        <f t="shared" si="34"/>
        <v/>
      </c>
      <c r="AA118" s="78" t="str">
        <f t="shared" si="35"/>
        <v/>
      </c>
      <c r="AB118" s="7" t="str">
        <f t="shared" si="24"/>
        <v>Empty</v>
      </c>
      <c r="AC118" s="7" t="str">
        <f t="shared" si="25"/>
        <v>empty</v>
      </c>
      <c r="AG118" s="7"/>
      <c r="AH118" s="97"/>
      <c r="AI118" s="97"/>
      <c r="AJ118" s="97"/>
      <c r="AK118" s="97"/>
      <c r="AL118" s="97"/>
      <c r="AM118" s="97"/>
      <c r="AN118" s="97"/>
      <c r="AO118" s="97"/>
      <c r="AP118" s="97"/>
      <c r="AQ118" s="97"/>
      <c r="AR118" s="97"/>
      <c r="AS118" s="97"/>
      <c r="AT118" s="97"/>
      <c r="AU118" s="97"/>
      <c r="AV118" s="97"/>
      <c r="AW118" s="97"/>
      <c r="AX118" s="97"/>
      <c r="AY118" s="97"/>
      <c r="AZ118" s="97"/>
      <c r="BA118" s="97"/>
      <c r="BB118" s="97"/>
      <c r="BC118" s="97"/>
      <c r="BD118" s="97"/>
      <c r="BE118" s="97"/>
      <c r="BF118" s="97"/>
      <c r="BG118" s="97"/>
      <c r="BH118" s="97"/>
      <c r="BI118" s="97"/>
      <c r="BJ118" s="97"/>
      <c r="BK118" s="97"/>
      <c r="BL118" s="97"/>
      <c r="BM118" s="97"/>
      <c r="BN118" s="97"/>
      <c r="BO118" s="97"/>
      <c r="BP118" s="97"/>
      <c r="BQ118" s="97"/>
      <c r="BR118" s="97"/>
      <c r="BS118" s="97"/>
      <c r="BT118" s="97"/>
      <c r="BU118" s="97"/>
      <c r="BV118" s="97"/>
      <c r="BW118" s="97"/>
      <c r="BX118" s="97"/>
      <c r="BY118" s="97"/>
      <c r="BZ118" s="97"/>
      <c r="CA118" s="97"/>
      <c r="CB118" s="97"/>
      <c r="CC118" s="97"/>
      <c r="CD118" s="97"/>
      <c r="CE118" s="97"/>
      <c r="CF118" s="97"/>
      <c r="CG118" s="97"/>
      <c r="CH118" s="97"/>
      <c r="CI118" s="97"/>
      <c r="CJ118" s="97"/>
      <c r="CK118" s="97"/>
      <c r="CL118" s="97"/>
      <c r="CM118" s="97"/>
      <c r="CN118" s="97"/>
      <c r="CO118" s="97"/>
      <c r="CP118" s="97"/>
      <c r="CQ118" s="97"/>
      <c r="CR118" s="97"/>
      <c r="CS118" s="97"/>
      <c r="CT118" s="97"/>
      <c r="CU118" s="97"/>
      <c r="CV118" s="97"/>
      <c r="CW118" s="97"/>
      <c r="CX118" s="97"/>
      <c r="CY118" s="97"/>
      <c r="CZ118" s="97"/>
      <c r="DA118" s="97"/>
      <c r="DB118" s="97"/>
      <c r="DC118" s="97"/>
      <c r="DD118" s="97"/>
      <c r="DE118" s="97"/>
      <c r="DF118" s="97"/>
      <c r="DG118" s="97"/>
      <c r="DH118" s="97"/>
      <c r="DI118" s="97"/>
      <c r="DJ118" s="97"/>
      <c r="DK118" s="97"/>
      <c r="DL118" s="97"/>
      <c r="DM118" s="97"/>
      <c r="DN118" s="97"/>
      <c r="DO118" s="97"/>
      <c r="DP118" s="97"/>
      <c r="DQ118" s="97"/>
      <c r="DR118" s="97"/>
      <c r="DS118" s="97"/>
      <c r="DT118" s="97"/>
      <c r="DU118" s="97"/>
      <c r="DV118" s="97"/>
      <c r="DW118" s="97"/>
      <c r="DX118" s="97"/>
      <c r="DY118" s="97"/>
      <c r="DZ118" s="97"/>
      <c r="EA118" s="97"/>
      <c r="EB118" s="97"/>
      <c r="EC118" s="97"/>
      <c r="ED118" s="97"/>
      <c r="EE118" s="97"/>
      <c r="EF118" s="97"/>
      <c r="EG118" s="97"/>
      <c r="EH118" s="97"/>
      <c r="EI118" s="97"/>
      <c r="EJ118" s="97"/>
      <c r="EK118" s="97"/>
      <c r="EL118" s="97"/>
      <c r="EM118" s="97"/>
      <c r="EN118" s="97"/>
      <c r="EO118" s="97"/>
      <c r="EP118" s="97"/>
      <c r="EQ118" s="97"/>
      <c r="ER118" s="97"/>
      <c r="ES118" s="97"/>
      <c r="ET118" s="97"/>
      <c r="EU118" s="97"/>
      <c r="EV118" s="97"/>
      <c r="EW118" s="97"/>
      <c r="EX118" s="97"/>
      <c r="EY118" s="97"/>
      <c r="EZ118" s="97"/>
      <c r="FA118" s="97"/>
      <c r="FB118" s="97"/>
      <c r="FC118" s="97"/>
      <c r="FD118" s="97"/>
      <c r="FE118" s="97"/>
      <c r="FF118" s="97"/>
      <c r="FG118" s="97"/>
      <c r="FH118" s="97"/>
      <c r="FI118" s="97"/>
      <c r="FJ118" s="97"/>
      <c r="FK118" s="97"/>
      <c r="FL118" s="97"/>
      <c r="FM118" s="97"/>
      <c r="FN118" s="97"/>
      <c r="FO118" s="97"/>
      <c r="FP118" s="97"/>
      <c r="FQ118" s="97"/>
      <c r="FR118" s="97"/>
      <c r="FS118" s="97"/>
      <c r="FT118" s="97"/>
      <c r="FU118" s="97"/>
      <c r="FV118" s="97"/>
      <c r="FW118" s="98"/>
      <c r="FX118" s="98"/>
      <c r="FY118" s="98"/>
      <c r="FZ118" s="98"/>
      <c r="GA118" s="98"/>
      <c r="GB118" s="98"/>
      <c r="GC118" s="98"/>
      <c r="GD118" s="98"/>
      <c r="GE118" s="98"/>
      <c r="GF118" s="98"/>
      <c r="GG118" s="98"/>
      <c r="GH118" s="98"/>
      <c r="GI118" s="98"/>
      <c r="GJ118" s="98"/>
      <c r="GK118" s="98"/>
      <c r="GL118" s="98"/>
      <c r="GM118" s="98"/>
      <c r="GN118" s="98"/>
      <c r="GO118" s="98"/>
      <c r="GP118" s="98"/>
      <c r="GQ118" s="98"/>
      <c r="GR118" s="98"/>
      <c r="GS118" s="98"/>
      <c r="GT118" s="98"/>
      <c r="GU118" s="98"/>
      <c r="GV118" s="98"/>
      <c r="GW118" s="98"/>
      <c r="GX118" s="98"/>
      <c r="GY118" s="98"/>
      <c r="GZ118" s="98"/>
      <c r="HA118" s="98"/>
      <c r="HB118" s="98"/>
      <c r="HC118" s="98"/>
      <c r="HD118" s="98"/>
      <c r="HE118" s="98"/>
      <c r="HF118" s="98"/>
      <c r="HG118" s="98"/>
      <c r="HH118" s="98"/>
      <c r="HI118" s="98"/>
      <c r="HJ118" s="98"/>
      <c r="HK118" s="98"/>
      <c r="HL118" s="98"/>
      <c r="HM118" s="98"/>
      <c r="HN118" s="98"/>
      <c r="HO118" s="98"/>
      <c r="HP118" s="98"/>
      <c r="HQ118" s="98"/>
      <c r="HR118" s="98"/>
      <c r="HS118" s="98"/>
      <c r="HT118" s="98"/>
      <c r="HU118" s="98"/>
      <c r="HV118" s="98"/>
      <c r="HW118" s="98"/>
      <c r="HX118" s="98"/>
      <c r="HY118" s="98"/>
      <c r="HZ118" s="98"/>
      <c r="IA118" s="98"/>
      <c r="IB118" s="98"/>
      <c r="IC118" s="98"/>
      <c r="ID118" s="98"/>
      <c r="IE118" s="98"/>
      <c r="IF118" s="98"/>
      <c r="IG118" s="98"/>
      <c r="IH118" s="98"/>
      <c r="II118" s="98"/>
      <c r="IJ118" s="98"/>
      <c r="IK118" s="98"/>
      <c r="IL118" s="98"/>
      <c r="IM118" s="98"/>
      <c r="IN118" s="98"/>
      <c r="IO118" s="98"/>
      <c r="IP118" s="98"/>
      <c r="IQ118" s="98"/>
      <c r="IR118" s="98"/>
      <c r="IS118" s="98"/>
      <c r="IT118" s="98"/>
      <c r="IU118" s="98"/>
      <c r="IV118" s="98"/>
    </row>
    <row r="119" spans="2:256" s="5" customFormat="1" ht="17.25" customHeight="1" x14ac:dyDescent="0.25">
      <c r="B119" s="134">
        <v>97</v>
      </c>
      <c r="C119" s="65"/>
      <c r="D119" s="104"/>
      <c r="E119" s="65"/>
      <c r="F119" s="174"/>
      <c r="G119" s="709"/>
      <c r="H119" s="116"/>
      <c r="I119" s="116"/>
      <c r="J119" s="709"/>
      <c r="K119" s="46"/>
      <c r="L119" s="38" t="str">
        <f t="shared" si="26"/>
        <v/>
      </c>
      <c r="M119" s="38" t="str">
        <f t="shared" si="27"/>
        <v/>
      </c>
      <c r="N119" s="516" t="str">
        <f t="shared" si="28"/>
        <v/>
      </c>
      <c r="O119" s="514" t="str">
        <f t="shared" si="18"/>
        <v/>
      </c>
      <c r="P119" s="40" t="str">
        <f t="shared" si="29"/>
        <v/>
      </c>
      <c r="Q119" s="74" t="str">
        <f t="shared" si="19"/>
        <v/>
      </c>
      <c r="R119" s="45" t="str">
        <f t="shared" si="20"/>
        <v/>
      </c>
      <c r="S119" s="40" t="str">
        <f t="shared" si="30"/>
        <v/>
      </c>
      <c r="T119" s="74" t="str">
        <f t="shared" si="21"/>
        <v/>
      </c>
      <c r="U119" s="45" t="str">
        <f t="shared" si="22"/>
        <v/>
      </c>
      <c r="V119" s="40" t="str">
        <f t="shared" si="31"/>
        <v/>
      </c>
      <c r="W119" s="133" t="str">
        <f t="shared" si="23"/>
        <v/>
      </c>
      <c r="X119" s="44" t="str">
        <f t="shared" si="32"/>
        <v/>
      </c>
      <c r="Y119" s="44" t="str">
        <f t="shared" si="33"/>
        <v/>
      </c>
      <c r="Z119" s="44" t="str">
        <f t="shared" si="34"/>
        <v/>
      </c>
      <c r="AA119" s="78" t="str">
        <f t="shared" si="35"/>
        <v/>
      </c>
      <c r="AB119" s="7" t="str">
        <f t="shared" si="24"/>
        <v>Empty</v>
      </c>
      <c r="AC119" s="7" t="str">
        <f t="shared" si="25"/>
        <v>empty</v>
      </c>
      <c r="AG119" s="7"/>
      <c r="AH119" s="97"/>
      <c r="AI119" s="97"/>
      <c r="AJ119" s="97"/>
      <c r="AK119" s="97"/>
      <c r="AL119" s="97"/>
      <c r="AM119" s="97"/>
      <c r="AN119" s="97"/>
      <c r="AO119" s="97"/>
      <c r="AP119" s="97"/>
      <c r="AQ119" s="97"/>
      <c r="AR119" s="97"/>
      <c r="AS119" s="97"/>
      <c r="AT119" s="97"/>
      <c r="AU119" s="97"/>
      <c r="AV119" s="97"/>
      <c r="AW119" s="97"/>
      <c r="AX119" s="97"/>
      <c r="AY119" s="97"/>
      <c r="AZ119" s="97"/>
      <c r="BA119" s="97"/>
      <c r="BB119" s="97"/>
      <c r="BC119" s="97"/>
      <c r="BD119" s="97"/>
      <c r="BE119" s="97"/>
      <c r="BF119" s="97"/>
      <c r="BG119" s="97"/>
      <c r="BH119" s="97"/>
      <c r="BI119" s="97"/>
      <c r="BJ119" s="97"/>
      <c r="BK119" s="97"/>
      <c r="BL119" s="97"/>
      <c r="BM119" s="97"/>
      <c r="BN119" s="97"/>
      <c r="BO119" s="97"/>
      <c r="BP119" s="97"/>
      <c r="BQ119" s="97"/>
      <c r="BR119" s="97"/>
      <c r="BS119" s="97"/>
      <c r="BT119" s="97"/>
      <c r="BU119" s="97"/>
      <c r="BV119" s="97"/>
      <c r="BW119" s="97"/>
      <c r="BX119" s="97"/>
      <c r="BY119" s="97"/>
      <c r="BZ119" s="97"/>
      <c r="CA119" s="97"/>
      <c r="CB119" s="97"/>
      <c r="CC119" s="97"/>
      <c r="CD119" s="97"/>
      <c r="CE119" s="97"/>
      <c r="CF119" s="97"/>
      <c r="CG119" s="97"/>
      <c r="CH119" s="97"/>
      <c r="CI119" s="97"/>
      <c r="CJ119" s="97"/>
      <c r="CK119" s="97"/>
      <c r="CL119" s="97"/>
      <c r="CM119" s="97"/>
      <c r="CN119" s="97"/>
      <c r="CO119" s="97"/>
      <c r="CP119" s="97"/>
      <c r="CQ119" s="97"/>
      <c r="CR119" s="97"/>
      <c r="CS119" s="97"/>
      <c r="CT119" s="97"/>
      <c r="CU119" s="97"/>
      <c r="CV119" s="97"/>
      <c r="CW119" s="97"/>
      <c r="CX119" s="97"/>
      <c r="CY119" s="97"/>
      <c r="CZ119" s="97"/>
      <c r="DA119" s="97"/>
      <c r="DB119" s="97"/>
      <c r="DC119" s="97"/>
      <c r="DD119" s="97"/>
      <c r="DE119" s="97"/>
      <c r="DF119" s="97"/>
      <c r="DG119" s="97"/>
      <c r="DH119" s="97"/>
      <c r="DI119" s="97"/>
      <c r="DJ119" s="97"/>
      <c r="DK119" s="97"/>
      <c r="DL119" s="97"/>
      <c r="DM119" s="97"/>
      <c r="DN119" s="97"/>
      <c r="DO119" s="97"/>
      <c r="DP119" s="97"/>
      <c r="DQ119" s="97"/>
      <c r="DR119" s="97"/>
      <c r="DS119" s="97"/>
      <c r="DT119" s="97"/>
      <c r="DU119" s="97"/>
      <c r="DV119" s="97"/>
      <c r="DW119" s="97"/>
      <c r="DX119" s="97"/>
      <c r="DY119" s="97"/>
      <c r="DZ119" s="97"/>
      <c r="EA119" s="97"/>
      <c r="EB119" s="97"/>
      <c r="EC119" s="97"/>
      <c r="ED119" s="97"/>
      <c r="EE119" s="97"/>
      <c r="EF119" s="97"/>
      <c r="EG119" s="97"/>
      <c r="EH119" s="97"/>
      <c r="EI119" s="97"/>
      <c r="EJ119" s="97"/>
      <c r="EK119" s="97"/>
      <c r="EL119" s="97"/>
      <c r="EM119" s="97"/>
      <c r="EN119" s="97"/>
      <c r="EO119" s="97"/>
      <c r="EP119" s="97"/>
      <c r="EQ119" s="97"/>
      <c r="ER119" s="97"/>
      <c r="ES119" s="97"/>
      <c r="ET119" s="97"/>
      <c r="EU119" s="97"/>
      <c r="EV119" s="97"/>
      <c r="EW119" s="97"/>
      <c r="EX119" s="97"/>
      <c r="EY119" s="97"/>
      <c r="EZ119" s="97"/>
      <c r="FA119" s="97"/>
      <c r="FB119" s="97"/>
      <c r="FC119" s="97"/>
      <c r="FD119" s="97"/>
      <c r="FE119" s="97"/>
      <c r="FF119" s="97"/>
      <c r="FG119" s="97"/>
      <c r="FH119" s="97"/>
      <c r="FI119" s="97"/>
      <c r="FJ119" s="97"/>
      <c r="FK119" s="97"/>
      <c r="FL119" s="97"/>
      <c r="FM119" s="97"/>
      <c r="FN119" s="97"/>
      <c r="FO119" s="97"/>
      <c r="FP119" s="97"/>
      <c r="FQ119" s="97"/>
      <c r="FR119" s="97"/>
      <c r="FS119" s="97"/>
      <c r="FT119" s="97"/>
      <c r="FU119" s="97"/>
      <c r="FV119" s="97"/>
      <c r="FW119" s="98"/>
      <c r="FX119" s="98"/>
      <c r="FY119" s="98"/>
      <c r="FZ119" s="98"/>
      <c r="GA119" s="98"/>
      <c r="GB119" s="98"/>
      <c r="GC119" s="98"/>
      <c r="GD119" s="98"/>
      <c r="GE119" s="98"/>
      <c r="GF119" s="98"/>
      <c r="GG119" s="98"/>
      <c r="GH119" s="98"/>
      <c r="GI119" s="98"/>
      <c r="GJ119" s="98"/>
      <c r="GK119" s="98"/>
      <c r="GL119" s="98"/>
      <c r="GM119" s="98"/>
      <c r="GN119" s="98"/>
      <c r="GO119" s="98"/>
      <c r="GP119" s="98"/>
      <c r="GQ119" s="98"/>
      <c r="GR119" s="98"/>
      <c r="GS119" s="98"/>
      <c r="GT119" s="98"/>
      <c r="GU119" s="98"/>
      <c r="GV119" s="98"/>
      <c r="GW119" s="98"/>
      <c r="GX119" s="98"/>
      <c r="GY119" s="98"/>
      <c r="GZ119" s="98"/>
      <c r="HA119" s="98"/>
      <c r="HB119" s="98"/>
      <c r="HC119" s="98"/>
      <c r="HD119" s="98"/>
      <c r="HE119" s="98"/>
      <c r="HF119" s="98"/>
      <c r="HG119" s="98"/>
      <c r="HH119" s="98"/>
      <c r="HI119" s="98"/>
      <c r="HJ119" s="98"/>
      <c r="HK119" s="98"/>
      <c r="HL119" s="98"/>
      <c r="HM119" s="98"/>
      <c r="HN119" s="98"/>
      <c r="HO119" s="98"/>
      <c r="HP119" s="98"/>
      <c r="HQ119" s="98"/>
      <c r="HR119" s="98"/>
      <c r="HS119" s="98"/>
      <c r="HT119" s="98"/>
      <c r="HU119" s="98"/>
      <c r="HV119" s="98"/>
      <c r="HW119" s="98"/>
      <c r="HX119" s="98"/>
      <c r="HY119" s="98"/>
      <c r="HZ119" s="98"/>
      <c r="IA119" s="98"/>
      <c r="IB119" s="98"/>
      <c r="IC119" s="98"/>
      <c r="ID119" s="98"/>
      <c r="IE119" s="98"/>
      <c r="IF119" s="98"/>
      <c r="IG119" s="98"/>
      <c r="IH119" s="98"/>
      <c r="II119" s="98"/>
      <c r="IJ119" s="98"/>
      <c r="IK119" s="98"/>
      <c r="IL119" s="98"/>
      <c r="IM119" s="98"/>
      <c r="IN119" s="98"/>
      <c r="IO119" s="98"/>
      <c r="IP119" s="98"/>
      <c r="IQ119" s="98"/>
      <c r="IR119" s="98"/>
      <c r="IS119" s="98"/>
      <c r="IT119" s="98"/>
      <c r="IU119" s="98"/>
      <c r="IV119" s="98"/>
    </row>
    <row r="120" spans="2:256" s="5" customFormat="1" ht="17.25" customHeight="1" x14ac:dyDescent="0.25">
      <c r="B120" s="134">
        <v>98</v>
      </c>
      <c r="C120" s="65"/>
      <c r="D120" s="104"/>
      <c r="E120" s="65"/>
      <c r="F120" s="174"/>
      <c r="G120" s="709"/>
      <c r="H120" s="116"/>
      <c r="I120" s="116"/>
      <c r="J120" s="709"/>
      <c r="K120" s="46"/>
      <c r="L120" s="38" t="str">
        <f t="shared" si="26"/>
        <v/>
      </c>
      <c r="M120" s="38" t="str">
        <f t="shared" si="27"/>
        <v/>
      </c>
      <c r="N120" s="516" t="str">
        <f t="shared" si="28"/>
        <v/>
      </c>
      <c r="O120" s="514" t="str">
        <f t="shared" si="18"/>
        <v/>
      </c>
      <c r="P120" s="40" t="str">
        <f t="shared" si="29"/>
        <v/>
      </c>
      <c r="Q120" s="74" t="str">
        <f t="shared" si="19"/>
        <v/>
      </c>
      <c r="R120" s="45" t="str">
        <f t="shared" si="20"/>
        <v/>
      </c>
      <c r="S120" s="40" t="str">
        <f t="shared" si="30"/>
        <v/>
      </c>
      <c r="T120" s="74" t="str">
        <f t="shared" si="21"/>
        <v/>
      </c>
      <c r="U120" s="45" t="str">
        <f t="shared" si="22"/>
        <v/>
      </c>
      <c r="V120" s="40" t="str">
        <f t="shared" si="31"/>
        <v/>
      </c>
      <c r="W120" s="133" t="str">
        <f t="shared" si="23"/>
        <v/>
      </c>
      <c r="X120" s="44" t="str">
        <f t="shared" si="32"/>
        <v/>
      </c>
      <c r="Y120" s="44" t="str">
        <f t="shared" si="33"/>
        <v/>
      </c>
      <c r="Z120" s="44" t="str">
        <f t="shared" si="34"/>
        <v/>
      </c>
      <c r="AA120" s="78" t="str">
        <f t="shared" si="35"/>
        <v/>
      </c>
      <c r="AB120" s="7" t="str">
        <f t="shared" si="24"/>
        <v>Empty</v>
      </c>
      <c r="AC120" s="7" t="str">
        <f t="shared" si="25"/>
        <v>empty</v>
      </c>
      <c r="AG120" s="7"/>
      <c r="AH120" s="97"/>
      <c r="AI120" s="97"/>
      <c r="AJ120" s="97"/>
      <c r="AK120" s="97"/>
      <c r="AL120" s="97"/>
      <c r="AM120" s="97"/>
      <c r="AN120" s="97"/>
      <c r="AO120" s="97"/>
      <c r="AP120" s="97"/>
      <c r="AQ120" s="97"/>
      <c r="AR120" s="97"/>
      <c r="AS120" s="97"/>
      <c r="AT120" s="97"/>
      <c r="AU120" s="97"/>
      <c r="AV120" s="97"/>
      <c r="AW120" s="97"/>
      <c r="AX120" s="97"/>
      <c r="AY120" s="97"/>
      <c r="AZ120" s="97"/>
      <c r="BA120" s="97"/>
      <c r="BB120" s="97"/>
      <c r="BC120" s="97"/>
      <c r="BD120" s="97"/>
      <c r="BE120" s="97"/>
      <c r="BF120" s="97"/>
      <c r="BG120" s="97"/>
      <c r="BH120" s="97"/>
      <c r="BI120" s="97"/>
      <c r="BJ120" s="97"/>
      <c r="BK120" s="97"/>
      <c r="BL120" s="97"/>
      <c r="BM120" s="97"/>
      <c r="BN120" s="97"/>
      <c r="BO120" s="97"/>
      <c r="BP120" s="97"/>
      <c r="BQ120" s="97"/>
      <c r="BR120" s="97"/>
      <c r="BS120" s="97"/>
      <c r="BT120" s="97"/>
      <c r="BU120" s="97"/>
      <c r="BV120" s="97"/>
      <c r="BW120" s="97"/>
      <c r="BX120" s="97"/>
      <c r="BY120" s="97"/>
      <c r="BZ120" s="97"/>
      <c r="CA120" s="97"/>
      <c r="CB120" s="97"/>
      <c r="CC120" s="97"/>
      <c r="CD120" s="97"/>
      <c r="CE120" s="97"/>
      <c r="CF120" s="97"/>
      <c r="CG120" s="97"/>
      <c r="CH120" s="97"/>
      <c r="CI120" s="97"/>
      <c r="CJ120" s="97"/>
      <c r="CK120" s="97"/>
      <c r="CL120" s="97"/>
      <c r="CM120" s="97"/>
      <c r="CN120" s="97"/>
      <c r="CO120" s="97"/>
      <c r="CP120" s="97"/>
      <c r="CQ120" s="97"/>
      <c r="CR120" s="97"/>
      <c r="CS120" s="97"/>
      <c r="CT120" s="97"/>
      <c r="CU120" s="97"/>
      <c r="CV120" s="97"/>
      <c r="CW120" s="97"/>
      <c r="CX120" s="97"/>
      <c r="CY120" s="97"/>
      <c r="CZ120" s="97"/>
      <c r="DA120" s="97"/>
      <c r="DB120" s="97"/>
      <c r="DC120" s="97"/>
      <c r="DD120" s="97"/>
      <c r="DE120" s="97"/>
      <c r="DF120" s="97"/>
      <c r="DG120" s="97"/>
      <c r="DH120" s="97"/>
      <c r="DI120" s="97"/>
      <c r="DJ120" s="97"/>
      <c r="DK120" s="97"/>
      <c r="DL120" s="97"/>
      <c r="DM120" s="97"/>
      <c r="DN120" s="97"/>
      <c r="DO120" s="97"/>
      <c r="DP120" s="97"/>
      <c r="DQ120" s="97"/>
      <c r="DR120" s="97"/>
      <c r="DS120" s="97"/>
      <c r="DT120" s="97"/>
      <c r="DU120" s="97"/>
      <c r="DV120" s="97"/>
      <c r="DW120" s="97"/>
      <c r="DX120" s="97"/>
      <c r="DY120" s="97"/>
      <c r="DZ120" s="97"/>
      <c r="EA120" s="97"/>
      <c r="EB120" s="97"/>
      <c r="EC120" s="97"/>
      <c r="ED120" s="97"/>
      <c r="EE120" s="97"/>
      <c r="EF120" s="97"/>
      <c r="EG120" s="97"/>
      <c r="EH120" s="97"/>
      <c r="EI120" s="97"/>
      <c r="EJ120" s="97"/>
      <c r="EK120" s="97"/>
      <c r="EL120" s="97"/>
      <c r="EM120" s="97"/>
      <c r="EN120" s="97"/>
      <c r="EO120" s="97"/>
      <c r="EP120" s="97"/>
      <c r="EQ120" s="97"/>
      <c r="ER120" s="97"/>
      <c r="ES120" s="97"/>
      <c r="ET120" s="97"/>
      <c r="EU120" s="97"/>
      <c r="EV120" s="97"/>
      <c r="EW120" s="97"/>
      <c r="EX120" s="97"/>
      <c r="EY120" s="97"/>
      <c r="EZ120" s="97"/>
      <c r="FA120" s="97"/>
      <c r="FB120" s="97"/>
      <c r="FC120" s="97"/>
      <c r="FD120" s="97"/>
      <c r="FE120" s="97"/>
      <c r="FF120" s="97"/>
      <c r="FG120" s="97"/>
      <c r="FH120" s="97"/>
      <c r="FI120" s="97"/>
      <c r="FJ120" s="97"/>
      <c r="FK120" s="97"/>
      <c r="FL120" s="97"/>
      <c r="FM120" s="97"/>
      <c r="FN120" s="97"/>
      <c r="FO120" s="97"/>
      <c r="FP120" s="97"/>
      <c r="FQ120" s="97"/>
      <c r="FR120" s="97"/>
      <c r="FS120" s="97"/>
      <c r="FT120" s="97"/>
      <c r="FU120" s="97"/>
      <c r="FV120" s="97"/>
      <c r="FW120" s="98"/>
      <c r="FX120" s="98"/>
      <c r="FY120" s="98"/>
      <c r="FZ120" s="98"/>
      <c r="GA120" s="98"/>
      <c r="GB120" s="98"/>
      <c r="GC120" s="98"/>
      <c r="GD120" s="98"/>
      <c r="GE120" s="98"/>
      <c r="GF120" s="98"/>
      <c r="GG120" s="98"/>
      <c r="GH120" s="98"/>
      <c r="GI120" s="98"/>
      <c r="GJ120" s="98"/>
      <c r="GK120" s="98"/>
      <c r="GL120" s="98"/>
      <c r="GM120" s="98"/>
      <c r="GN120" s="98"/>
      <c r="GO120" s="98"/>
      <c r="GP120" s="98"/>
      <c r="GQ120" s="98"/>
      <c r="GR120" s="98"/>
      <c r="GS120" s="98"/>
      <c r="GT120" s="98"/>
      <c r="GU120" s="98"/>
      <c r="GV120" s="98"/>
      <c r="GW120" s="98"/>
      <c r="GX120" s="98"/>
      <c r="GY120" s="98"/>
      <c r="GZ120" s="98"/>
      <c r="HA120" s="98"/>
      <c r="HB120" s="98"/>
      <c r="HC120" s="98"/>
      <c r="HD120" s="98"/>
      <c r="HE120" s="98"/>
      <c r="HF120" s="98"/>
      <c r="HG120" s="98"/>
      <c r="HH120" s="98"/>
      <c r="HI120" s="98"/>
      <c r="HJ120" s="98"/>
      <c r="HK120" s="98"/>
      <c r="HL120" s="98"/>
      <c r="HM120" s="98"/>
      <c r="HN120" s="98"/>
      <c r="HO120" s="98"/>
      <c r="HP120" s="98"/>
      <c r="HQ120" s="98"/>
      <c r="HR120" s="98"/>
      <c r="HS120" s="98"/>
      <c r="HT120" s="98"/>
      <c r="HU120" s="98"/>
      <c r="HV120" s="98"/>
      <c r="HW120" s="98"/>
      <c r="HX120" s="98"/>
      <c r="HY120" s="98"/>
      <c r="HZ120" s="98"/>
      <c r="IA120" s="98"/>
      <c r="IB120" s="98"/>
      <c r="IC120" s="98"/>
      <c r="ID120" s="98"/>
      <c r="IE120" s="98"/>
      <c r="IF120" s="98"/>
      <c r="IG120" s="98"/>
      <c r="IH120" s="98"/>
      <c r="II120" s="98"/>
      <c r="IJ120" s="98"/>
      <c r="IK120" s="98"/>
      <c r="IL120" s="98"/>
      <c r="IM120" s="98"/>
      <c r="IN120" s="98"/>
      <c r="IO120" s="98"/>
      <c r="IP120" s="98"/>
      <c r="IQ120" s="98"/>
      <c r="IR120" s="98"/>
      <c r="IS120" s="98"/>
      <c r="IT120" s="98"/>
      <c r="IU120" s="98"/>
      <c r="IV120" s="98"/>
    </row>
    <row r="121" spans="2:256" s="5" customFormat="1" ht="17.25" customHeight="1" x14ac:dyDescent="0.25">
      <c r="B121" s="134">
        <v>99</v>
      </c>
      <c r="C121" s="65"/>
      <c r="D121" s="104"/>
      <c r="E121" s="65"/>
      <c r="F121" s="174"/>
      <c r="G121" s="709"/>
      <c r="H121" s="116"/>
      <c r="I121" s="116"/>
      <c r="J121" s="709"/>
      <c r="K121" s="46"/>
      <c r="L121" s="38" t="str">
        <f t="shared" si="26"/>
        <v/>
      </c>
      <c r="M121" s="38" t="str">
        <f t="shared" si="27"/>
        <v/>
      </c>
      <c r="N121" s="516" t="str">
        <f t="shared" si="28"/>
        <v/>
      </c>
      <c r="O121" s="514" t="str">
        <f t="shared" si="18"/>
        <v/>
      </c>
      <c r="P121" s="40" t="str">
        <f t="shared" si="29"/>
        <v/>
      </c>
      <c r="Q121" s="74" t="str">
        <f t="shared" si="19"/>
        <v/>
      </c>
      <c r="R121" s="45" t="str">
        <f t="shared" si="20"/>
        <v/>
      </c>
      <c r="S121" s="40" t="str">
        <f t="shared" si="30"/>
        <v/>
      </c>
      <c r="T121" s="74" t="str">
        <f t="shared" si="21"/>
        <v/>
      </c>
      <c r="U121" s="45" t="str">
        <f t="shared" si="22"/>
        <v/>
      </c>
      <c r="V121" s="40" t="str">
        <f t="shared" si="31"/>
        <v/>
      </c>
      <c r="W121" s="133" t="str">
        <f t="shared" si="23"/>
        <v/>
      </c>
      <c r="X121" s="44" t="str">
        <f t="shared" si="32"/>
        <v/>
      </c>
      <c r="Y121" s="44" t="str">
        <f t="shared" si="33"/>
        <v/>
      </c>
      <c r="Z121" s="44" t="str">
        <f t="shared" si="34"/>
        <v/>
      </c>
      <c r="AA121" s="78" t="str">
        <f t="shared" si="35"/>
        <v/>
      </c>
      <c r="AB121" s="7" t="str">
        <f t="shared" si="24"/>
        <v>Empty</v>
      </c>
      <c r="AC121" s="7" t="str">
        <f t="shared" si="25"/>
        <v>empty</v>
      </c>
      <c r="AG121" s="7"/>
      <c r="AH121" s="97"/>
      <c r="AI121" s="97"/>
      <c r="AJ121" s="97"/>
      <c r="AK121" s="97"/>
      <c r="AL121" s="97"/>
      <c r="AM121" s="97"/>
      <c r="AN121" s="97"/>
      <c r="AO121" s="97"/>
      <c r="AP121" s="97"/>
      <c r="AQ121" s="97"/>
      <c r="AR121" s="97"/>
      <c r="AS121" s="97"/>
      <c r="AT121" s="97"/>
      <c r="AU121" s="97"/>
      <c r="AV121" s="97"/>
      <c r="AW121" s="97"/>
      <c r="AX121" s="97"/>
      <c r="AY121" s="97"/>
      <c r="AZ121" s="97"/>
      <c r="BA121" s="97"/>
      <c r="BB121" s="97"/>
      <c r="BC121" s="97"/>
      <c r="BD121" s="97"/>
      <c r="BE121" s="97"/>
      <c r="BF121" s="97"/>
      <c r="BG121" s="97"/>
      <c r="BH121" s="97"/>
      <c r="BI121" s="97"/>
      <c r="BJ121" s="97"/>
      <c r="BK121" s="97"/>
      <c r="BL121" s="97"/>
      <c r="BM121" s="97"/>
      <c r="BN121" s="97"/>
      <c r="BO121" s="97"/>
      <c r="BP121" s="97"/>
      <c r="BQ121" s="97"/>
      <c r="BR121" s="97"/>
      <c r="BS121" s="97"/>
      <c r="BT121" s="97"/>
      <c r="BU121" s="97"/>
      <c r="BV121" s="97"/>
      <c r="BW121" s="97"/>
      <c r="BX121" s="97"/>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c r="EF121" s="97"/>
      <c r="EG121" s="97"/>
      <c r="EH121" s="97"/>
      <c r="EI121" s="97"/>
      <c r="EJ121" s="97"/>
      <c r="EK121" s="97"/>
      <c r="EL121" s="97"/>
      <c r="EM121" s="97"/>
      <c r="EN121" s="97"/>
      <c r="EO121" s="97"/>
      <c r="EP121" s="97"/>
      <c r="EQ121" s="97"/>
      <c r="ER121" s="97"/>
      <c r="ES121" s="97"/>
      <c r="ET121" s="97"/>
      <c r="EU121" s="97"/>
      <c r="EV121" s="97"/>
      <c r="EW121" s="97"/>
      <c r="EX121" s="97"/>
      <c r="EY121" s="97"/>
      <c r="EZ121" s="97"/>
      <c r="FA121" s="97"/>
      <c r="FB121" s="97"/>
      <c r="FC121" s="97"/>
      <c r="FD121" s="97"/>
      <c r="FE121" s="97"/>
      <c r="FF121" s="97"/>
      <c r="FG121" s="97"/>
      <c r="FH121" s="97"/>
      <c r="FI121" s="97"/>
      <c r="FJ121" s="97"/>
      <c r="FK121" s="97"/>
      <c r="FL121" s="97"/>
      <c r="FM121" s="97"/>
      <c r="FN121" s="97"/>
      <c r="FO121" s="97"/>
      <c r="FP121" s="97"/>
      <c r="FQ121" s="97"/>
      <c r="FR121" s="97"/>
      <c r="FS121" s="97"/>
      <c r="FT121" s="97"/>
      <c r="FU121" s="97"/>
      <c r="FV121" s="97"/>
      <c r="FW121" s="98"/>
      <c r="FX121" s="98"/>
      <c r="FY121" s="98"/>
      <c r="FZ121" s="98"/>
      <c r="GA121" s="98"/>
      <c r="GB121" s="98"/>
      <c r="GC121" s="98"/>
      <c r="GD121" s="98"/>
      <c r="GE121" s="98"/>
      <c r="GF121" s="98"/>
      <c r="GG121" s="98"/>
      <c r="GH121" s="98"/>
      <c r="GI121" s="98"/>
      <c r="GJ121" s="98"/>
      <c r="GK121" s="98"/>
      <c r="GL121" s="98"/>
      <c r="GM121" s="98"/>
      <c r="GN121" s="98"/>
      <c r="GO121" s="98"/>
      <c r="GP121" s="98"/>
      <c r="GQ121" s="98"/>
      <c r="GR121" s="98"/>
      <c r="GS121" s="98"/>
      <c r="GT121" s="98"/>
      <c r="GU121" s="98"/>
      <c r="GV121" s="98"/>
      <c r="GW121" s="98"/>
      <c r="GX121" s="98"/>
      <c r="GY121" s="98"/>
      <c r="GZ121" s="98"/>
      <c r="HA121" s="98"/>
      <c r="HB121" s="98"/>
      <c r="HC121" s="98"/>
      <c r="HD121" s="98"/>
      <c r="HE121" s="98"/>
      <c r="HF121" s="98"/>
      <c r="HG121" s="98"/>
      <c r="HH121" s="98"/>
      <c r="HI121" s="98"/>
      <c r="HJ121" s="98"/>
      <c r="HK121" s="98"/>
      <c r="HL121" s="98"/>
      <c r="HM121" s="98"/>
      <c r="HN121" s="98"/>
      <c r="HO121" s="98"/>
      <c r="HP121" s="98"/>
      <c r="HQ121" s="98"/>
      <c r="HR121" s="98"/>
      <c r="HS121" s="98"/>
      <c r="HT121" s="98"/>
      <c r="HU121" s="98"/>
      <c r="HV121" s="98"/>
      <c r="HW121" s="98"/>
      <c r="HX121" s="98"/>
      <c r="HY121" s="98"/>
      <c r="HZ121" s="98"/>
      <c r="IA121" s="98"/>
      <c r="IB121" s="98"/>
      <c r="IC121" s="98"/>
      <c r="ID121" s="98"/>
      <c r="IE121" s="98"/>
      <c r="IF121" s="98"/>
      <c r="IG121" s="98"/>
      <c r="IH121" s="98"/>
      <c r="II121" s="98"/>
      <c r="IJ121" s="98"/>
      <c r="IK121" s="98"/>
      <c r="IL121" s="98"/>
      <c r="IM121" s="98"/>
      <c r="IN121" s="98"/>
      <c r="IO121" s="98"/>
      <c r="IP121" s="98"/>
      <c r="IQ121" s="98"/>
      <c r="IR121" s="98"/>
      <c r="IS121" s="98"/>
      <c r="IT121" s="98"/>
      <c r="IU121" s="98"/>
      <c r="IV121" s="98"/>
    </row>
    <row r="122" spans="2:256" s="5" customFormat="1" ht="17.25" customHeight="1" x14ac:dyDescent="0.25">
      <c r="B122" s="134">
        <v>100</v>
      </c>
      <c r="C122" s="65"/>
      <c r="D122" s="104"/>
      <c r="E122" s="65"/>
      <c r="F122" s="174"/>
      <c r="G122" s="709"/>
      <c r="H122" s="116"/>
      <c r="I122" s="116"/>
      <c r="J122" s="709"/>
      <c r="K122" s="46"/>
      <c r="L122" s="38" t="str">
        <f t="shared" si="26"/>
        <v/>
      </c>
      <c r="M122" s="38" t="str">
        <f t="shared" si="27"/>
        <v/>
      </c>
      <c r="N122" s="516" t="str">
        <f t="shared" si="28"/>
        <v/>
      </c>
      <c r="O122" s="514" t="str">
        <f t="shared" si="18"/>
        <v/>
      </c>
      <c r="P122" s="40" t="str">
        <f t="shared" si="29"/>
        <v/>
      </c>
      <c r="Q122" s="74" t="str">
        <f t="shared" si="19"/>
        <v/>
      </c>
      <c r="R122" s="45" t="str">
        <f t="shared" si="20"/>
        <v/>
      </c>
      <c r="S122" s="40" t="str">
        <f t="shared" si="30"/>
        <v/>
      </c>
      <c r="T122" s="74" t="str">
        <f t="shared" si="21"/>
        <v/>
      </c>
      <c r="U122" s="45" t="str">
        <f t="shared" si="22"/>
        <v/>
      </c>
      <c r="V122" s="40" t="str">
        <f t="shared" si="31"/>
        <v/>
      </c>
      <c r="W122" s="133" t="str">
        <f t="shared" si="23"/>
        <v/>
      </c>
      <c r="X122" s="44" t="str">
        <f t="shared" si="32"/>
        <v/>
      </c>
      <c r="Y122" s="44" t="str">
        <f t="shared" si="33"/>
        <v/>
      </c>
      <c r="Z122" s="44" t="str">
        <f t="shared" si="34"/>
        <v/>
      </c>
      <c r="AA122" s="78" t="str">
        <f t="shared" si="35"/>
        <v/>
      </c>
      <c r="AB122" s="7" t="str">
        <f t="shared" si="24"/>
        <v>Empty</v>
      </c>
      <c r="AC122" s="7" t="str">
        <f t="shared" si="25"/>
        <v>empty</v>
      </c>
      <c r="AG122" s="7"/>
      <c r="AH122" s="97"/>
      <c r="AI122" s="97"/>
      <c r="AJ122" s="97"/>
      <c r="AK122" s="97"/>
      <c r="AL122" s="97"/>
      <c r="AM122" s="97"/>
      <c r="AN122" s="97"/>
      <c r="AO122" s="97"/>
      <c r="AP122" s="97"/>
      <c r="AQ122" s="97"/>
      <c r="AR122" s="97"/>
      <c r="AS122" s="97"/>
      <c r="AT122" s="97"/>
      <c r="AU122" s="97"/>
      <c r="AV122" s="97"/>
      <c r="AW122" s="97"/>
      <c r="AX122" s="97"/>
      <c r="AY122" s="97"/>
      <c r="AZ122" s="97"/>
      <c r="BA122" s="97"/>
      <c r="BB122" s="97"/>
      <c r="BC122" s="97"/>
      <c r="BD122" s="97"/>
      <c r="BE122" s="97"/>
      <c r="BF122" s="97"/>
      <c r="BG122" s="97"/>
      <c r="BH122" s="97"/>
      <c r="BI122" s="97"/>
      <c r="BJ122" s="97"/>
      <c r="BK122" s="97"/>
      <c r="BL122" s="97"/>
      <c r="BM122" s="97"/>
      <c r="BN122" s="97"/>
      <c r="BO122" s="97"/>
      <c r="BP122" s="97"/>
      <c r="BQ122" s="97"/>
      <c r="BR122" s="97"/>
      <c r="BS122" s="97"/>
      <c r="BT122" s="97"/>
      <c r="BU122" s="97"/>
      <c r="BV122" s="97"/>
      <c r="BW122" s="97"/>
      <c r="BX122" s="97"/>
      <c r="BY122" s="97"/>
      <c r="BZ122" s="97"/>
      <c r="CA122" s="97"/>
      <c r="CB122" s="97"/>
      <c r="CC122" s="97"/>
      <c r="CD122" s="97"/>
      <c r="CE122" s="97"/>
      <c r="CF122" s="97"/>
      <c r="CG122" s="97"/>
      <c r="CH122" s="97"/>
      <c r="CI122" s="97"/>
      <c r="CJ122" s="97"/>
      <c r="CK122" s="97"/>
      <c r="CL122" s="97"/>
      <c r="CM122" s="97"/>
      <c r="CN122" s="97"/>
      <c r="CO122" s="97"/>
      <c r="CP122" s="97"/>
      <c r="CQ122" s="97"/>
      <c r="CR122" s="97"/>
      <c r="CS122" s="97"/>
      <c r="CT122" s="97"/>
      <c r="CU122" s="97"/>
      <c r="CV122" s="97"/>
      <c r="CW122" s="97"/>
      <c r="CX122" s="97"/>
      <c r="CY122" s="97"/>
      <c r="CZ122" s="97"/>
      <c r="DA122" s="97"/>
      <c r="DB122" s="97"/>
      <c r="DC122" s="97"/>
      <c r="DD122" s="97"/>
      <c r="DE122" s="97"/>
      <c r="DF122" s="97"/>
      <c r="DG122" s="97"/>
      <c r="DH122" s="97"/>
      <c r="DI122" s="97"/>
      <c r="DJ122" s="97"/>
      <c r="DK122" s="97"/>
      <c r="DL122" s="97"/>
      <c r="DM122" s="97"/>
      <c r="DN122" s="97"/>
      <c r="DO122" s="97"/>
      <c r="DP122" s="97"/>
      <c r="DQ122" s="97"/>
      <c r="DR122" s="97"/>
      <c r="DS122" s="97"/>
      <c r="DT122" s="97"/>
      <c r="DU122" s="97"/>
      <c r="DV122" s="97"/>
      <c r="DW122" s="97"/>
      <c r="DX122" s="97"/>
      <c r="DY122" s="97"/>
      <c r="DZ122" s="97"/>
      <c r="EA122" s="97"/>
      <c r="EB122" s="97"/>
      <c r="EC122" s="97"/>
      <c r="ED122" s="97"/>
      <c r="EE122" s="97"/>
      <c r="EF122" s="97"/>
      <c r="EG122" s="97"/>
      <c r="EH122" s="97"/>
      <c r="EI122" s="97"/>
      <c r="EJ122" s="97"/>
      <c r="EK122" s="97"/>
      <c r="EL122" s="97"/>
      <c r="EM122" s="97"/>
      <c r="EN122" s="97"/>
      <c r="EO122" s="97"/>
      <c r="EP122" s="97"/>
      <c r="EQ122" s="97"/>
      <c r="ER122" s="97"/>
      <c r="ES122" s="97"/>
      <c r="ET122" s="97"/>
      <c r="EU122" s="97"/>
      <c r="EV122" s="97"/>
      <c r="EW122" s="97"/>
      <c r="EX122" s="97"/>
      <c r="EY122" s="97"/>
      <c r="EZ122" s="97"/>
      <c r="FA122" s="97"/>
      <c r="FB122" s="97"/>
      <c r="FC122" s="97"/>
      <c r="FD122" s="97"/>
      <c r="FE122" s="97"/>
      <c r="FF122" s="97"/>
      <c r="FG122" s="97"/>
      <c r="FH122" s="97"/>
      <c r="FI122" s="97"/>
      <c r="FJ122" s="97"/>
      <c r="FK122" s="97"/>
      <c r="FL122" s="97"/>
      <c r="FM122" s="97"/>
      <c r="FN122" s="97"/>
      <c r="FO122" s="97"/>
      <c r="FP122" s="97"/>
      <c r="FQ122" s="97"/>
      <c r="FR122" s="97"/>
      <c r="FS122" s="97"/>
      <c r="FT122" s="97"/>
      <c r="FU122" s="97"/>
      <c r="FV122" s="97"/>
      <c r="FW122" s="98"/>
      <c r="FX122" s="98"/>
      <c r="FY122" s="98"/>
      <c r="FZ122" s="98"/>
      <c r="GA122" s="98"/>
      <c r="GB122" s="98"/>
      <c r="GC122" s="98"/>
      <c r="GD122" s="98"/>
      <c r="GE122" s="98"/>
      <c r="GF122" s="98"/>
      <c r="GG122" s="98"/>
      <c r="GH122" s="98"/>
      <c r="GI122" s="98"/>
      <c r="GJ122" s="98"/>
      <c r="GK122" s="98"/>
      <c r="GL122" s="98"/>
      <c r="GM122" s="98"/>
      <c r="GN122" s="98"/>
      <c r="GO122" s="98"/>
      <c r="GP122" s="98"/>
      <c r="GQ122" s="98"/>
      <c r="GR122" s="98"/>
      <c r="GS122" s="98"/>
      <c r="GT122" s="98"/>
      <c r="GU122" s="98"/>
      <c r="GV122" s="98"/>
      <c r="GW122" s="98"/>
      <c r="GX122" s="98"/>
      <c r="GY122" s="98"/>
      <c r="GZ122" s="98"/>
      <c r="HA122" s="98"/>
      <c r="HB122" s="98"/>
      <c r="HC122" s="98"/>
      <c r="HD122" s="98"/>
      <c r="HE122" s="98"/>
      <c r="HF122" s="98"/>
      <c r="HG122" s="98"/>
      <c r="HH122" s="98"/>
      <c r="HI122" s="98"/>
      <c r="HJ122" s="98"/>
      <c r="HK122" s="98"/>
      <c r="HL122" s="98"/>
      <c r="HM122" s="98"/>
      <c r="HN122" s="98"/>
      <c r="HO122" s="98"/>
      <c r="HP122" s="98"/>
      <c r="HQ122" s="98"/>
      <c r="HR122" s="98"/>
      <c r="HS122" s="98"/>
      <c r="HT122" s="98"/>
      <c r="HU122" s="98"/>
      <c r="HV122" s="98"/>
      <c r="HW122" s="98"/>
      <c r="HX122" s="98"/>
      <c r="HY122" s="98"/>
      <c r="HZ122" s="98"/>
      <c r="IA122" s="98"/>
      <c r="IB122" s="98"/>
      <c r="IC122" s="98"/>
      <c r="ID122" s="98"/>
      <c r="IE122" s="98"/>
      <c r="IF122" s="98"/>
      <c r="IG122" s="98"/>
      <c r="IH122" s="98"/>
      <c r="II122" s="98"/>
      <c r="IJ122" s="98"/>
      <c r="IK122" s="98"/>
      <c r="IL122" s="98"/>
      <c r="IM122" s="98"/>
      <c r="IN122" s="98"/>
      <c r="IO122" s="98"/>
      <c r="IP122" s="98"/>
      <c r="IQ122" s="98"/>
      <c r="IR122" s="98"/>
      <c r="IS122" s="98"/>
      <c r="IT122" s="98"/>
      <c r="IU122" s="98"/>
      <c r="IV122" s="98"/>
    </row>
    <row r="123" spans="2:256" s="5" customFormat="1" ht="17.25" customHeight="1" x14ac:dyDescent="0.25">
      <c r="B123" s="134">
        <v>101</v>
      </c>
      <c r="C123" s="65"/>
      <c r="D123" s="104"/>
      <c r="E123" s="65"/>
      <c r="F123" s="174"/>
      <c r="G123" s="709"/>
      <c r="H123" s="116"/>
      <c r="I123" s="116"/>
      <c r="J123" s="709"/>
      <c r="K123" s="46"/>
      <c r="L123" s="38" t="str">
        <f t="shared" si="26"/>
        <v/>
      </c>
      <c r="M123" s="38" t="str">
        <f t="shared" si="27"/>
        <v/>
      </c>
      <c r="N123" s="516" t="str">
        <f t="shared" si="28"/>
        <v/>
      </c>
      <c r="O123" s="514" t="str">
        <f t="shared" si="18"/>
        <v/>
      </c>
      <c r="P123" s="40" t="str">
        <f t="shared" si="29"/>
        <v/>
      </c>
      <c r="Q123" s="74" t="str">
        <f t="shared" si="19"/>
        <v/>
      </c>
      <c r="R123" s="45" t="str">
        <f t="shared" si="20"/>
        <v/>
      </c>
      <c r="S123" s="40" t="str">
        <f t="shared" si="30"/>
        <v/>
      </c>
      <c r="T123" s="74" t="str">
        <f t="shared" si="21"/>
        <v/>
      </c>
      <c r="U123" s="45" t="str">
        <f t="shared" si="22"/>
        <v/>
      </c>
      <c r="V123" s="40" t="str">
        <f t="shared" si="31"/>
        <v/>
      </c>
      <c r="W123" s="133" t="str">
        <f t="shared" si="23"/>
        <v/>
      </c>
      <c r="X123" s="44" t="str">
        <f t="shared" si="32"/>
        <v/>
      </c>
      <c r="Y123" s="44" t="str">
        <f t="shared" si="33"/>
        <v/>
      </c>
      <c r="Z123" s="44" t="str">
        <f t="shared" si="34"/>
        <v/>
      </c>
      <c r="AA123" s="78" t="str">
        <f t="shared" si="35"/>
        <v/>
      </c>
      <c r="AB123" s="7" t="str">
        <f t="shared" si="24"/>
        <v>Empty</v>
      </c>
      <c r="AC123" s="7" t="str">
        <f t="shared" si="25"/>
        <v>empty</v>
      </c>
      <c r="AG123" s="7"/>
      <c r="AH123" s="97"/>
      <c r="AI123" s="97"/>
      <c r="AJ123" s="97"/>
      <c r="AK123" s="97"/>
      <c r="AL123" s="97"/>
      <c r="AM123" s="97"/>
      <c r="AN123" s="97"/>
      <c r="AO123" s="97"/>
      <c r="AP123" s="97"/>
      <c r="AQ123" s="97"/>
      <c r="AR123" s="97"/>
      <c r="AS123" s="97"/>
      <c r="AT123" s="97"/>
      <c r="AU123" s="97"/>
      <c r="AV123" s="97"/>
      <c r="AW123" s="97"/>
      <c r="AX123" s="97"/>
      <c r="AY123" s="97"/>
      <c r="AZ123" s="97"/>
      <c r="BA123" s="97"/>
      <c r="BB123" s="97"/>
      <c r="BC123" s="97"/>
      <c r="BD123" s="97"/>
      <c r="BE123" s="97"/>
      <c r="BF123" s="97"/>
      <c r="BG123" s="97"/>
      <c r="BH123" s="97"/>
      <c r="BI123" s="97"/>
      <c r="BJ123" s="97"/>
      <c r="BK123" s="97"/>
      <c r="BL123" s="97"/>
      <c r="BM123" s="97"/>
      <c r="BN123" s="97"/>
      <c r="BO123" s="97"/>
      <c r="BP123" s="97"/>
      <c r="BQ123" s="97"/>
      <c r="BR123" s="97"/>
      <c r="BS123" s="97"/>
      <c r="BT123" s="97"/>
      <c r="BU123" s="97"/>
      <c r="BV123" s="97"/>
      <c r="BW123" s="97"/>
      <c r="BX123" s="97"/>
      <c r="BY123" s="97"/>
      <c r="BZ123" s="97"/>
      <c r="CA123" s="97"/>
      <c r="CB123" s="97"/>
      <c r="CC123" s="97"/>
      <c r="CD123" s="97"/>
      <c r="CE123" s="97"/>
      <c r="CF123" s="97"/>
      <c r="CG123" s="97"/>
      <c r="CH123" s="97"/>
      <c r="CI123" s="97"/>
      <c r="CJ123" s="97"/>
      <c r="CK123" s="97"/>
      <c r="CL123" s="97"/>
      <c r="CM123" s="97"/>
      <c r="CN123" s="97"/>
      <c r="CO123" s="97"/>
      <c r="CP123" s="97"/>
      <c r="CQ123" s="97"/>
      <c r="CR123" s="97"/>
      <c r="CS123" s="97"/>
      <c r="CT123" s="97"/>
      <c r="CU123" s="97"/>
      <c r="CV123" s="97"/>
      <c r="CW123" s="97"/>
      <c r="CX123" s="97"/>
      <c r="CY123" s="97"/>
      <c r="CZ123" s="97"/>
      <c r="DA123" s="97"/>
      <c r="DB123" s="97"/>
      <c r="DC123" s="97"/>
      <c r="DD123" s="97"/>
      <c r="DE123" s="97"/>
      <c r="DF123" s="97"/>
      <c r="DG123" s="97"/>
      <c r="DH123" s="97"/>
      <c r="DI123" s="97"/>
      <c r="DJ123" s="97"/>
      <c r="DK123" s="97"/>
      <c r="DL123" s="97"/>
      <c r="DM123" s="97"/>
      <c r="DN123" s="97"/>
      <c r="DO123" s="97"/>
      <c r="DP123" s="97"/>
      <c r="DQ123" s="97"/>
      <c r="DR123" s="97"/>
      <c r="DS123" s="97"/>
      <c r="DT123" s="97"/>
      <c r="DU123" s="97"/>
      <c r="DV123" s="97"/>
      <c r="DW123" s="97"/>
      <c r="DX123" s="97"/>
      <c r="DY123" s="97"/>
      <c r="DZ123" s="97"/>
      <c r="EA123" s="97"/>
      <c r="EB123" s="97"/>
      <c r="EC123" s="97"/>
      <c r="ED123" s="97"/>
      <c r="EE123" s="97"/>
      <c r="EF123" s="97"/>
      <c r="EG123" s="97"/>
      <c r="EH123" s="97"/>
      <c r="EI123" s="97"/>
      <c r="EJ123" s="97"/>
      <c r="EK123" s="97"/>
      <c r="EL123" s="97"/>
      <c r="EM123" s="97"/>
      <c r="EN123" s="97"/>
      <c r="EO123" s="97"/>
      <c r="EP123" s="97"/>
      <c r="EQ123" s="97"/>
      <c r="ER123" s="97"/>
      <c r="ES123" s="97"/>
      <c r="ET123" s="97"/>
      <c r="EU123" s="97"/>
      <c r="EV123" s="97"/>
      <c r="EW123" s="97"/>
      <c r="EX123" s="97"/>
      <c r="EY123" s="97"/>
      <c r="EZ123" s="97"/>
      <c r="FA123" s="97"/>
      <c r="FB123" s="97"/>
      <c r="FC123" s="97"/>
      <c r="FD123" s="97"/>
      <c r="FE123" s="97"/>
      <c r="FF123" s="97"/>
      <c r="FG123" s="97"/>
      <c r="FH123" s="97"/>
      <c r="FI123" s="97"/>
      <c r="FJ123" s="97"/>
      <c r="FK123" s="97"/>
      <c r="FL123" s="97"/>
      <c r="FM123" s="97"/>
      <c r="FN123" s="97"/>
      <c r="FO123" s="97"/>
      <c r="FP123" s="97"/>
      <c r="FQ123" s="97"/>
      <c r="FR123" s="97"/>
      <c r="FS123" s="97"/>
      <c r="FT123" s="97"/>
      <c r="FU123" s="97"/>
      <c r="FV123" s="97"/>
      <c r="FW123" s="98"/>
      <c r="FX123" s="98"/>
      <c r="FY123" s="98"/>
      <c r="FZ123" s="98"/>
      <c r="GA123" s="98"/>
      <c r="GB123" s="98"/>
      <c r="GC123" s="98"/>
      <c r="GD123" s="98"/>
      <c r="GE123" s="98"/>
      <c r="GF123" s="98"/>
      <c r="GG123" s="98"/>
      <c r="GH123" s="98"/>
      <c r="GI123" s="98"/>
      <c r="GJ123" s="98"/>
      <c r="GK123" s="98"/>
      <c r="GL123" s="98"/>
      <c r="GM123" s="98"/>
      <c r="GN123" s="98"/>
      <c r="GO123" s="98"/>
      <c r="GP123" s="98"/>
      <c r="GQ123" s="98"/>
      <c r="GR123" s="98"/>
      <c r="GS123" s="98"/>
      <c r="GT123" s="98"/>
      <c r="GU123" s="98"/>
      <c r="GV123" s="98"/>
      <c r="GW123" s="98"/>
      <c r="GX123" s="98"/>
      <c r="GY123" s="98"/>
      <c r="GZ123" s="98"/>
      <c r="HA123" s="98"/>
      <c r="HB123" s="98"/>
      <c r="HC123" s="98"/>
      <c r="HD123" s="98"/>
      <c r="HE123" s="98"/>
      <c r="HF123" s="98"/>
      <c r="HG123" s="98"/>
      <c r="HH123" s="98"/>
      <c r="HI123" s="98"/>
      <c r="HJ123" s="98"/>
      <c r="HK123" s="98"/>
      <c r="HL123" s="98"/>
      <c r="HM123" s="98"/>
      <c r="HN123" s="98"/>
      <c r="HO123" s="98"/>
      <c r="HP123" s="98"/>
      <c r="HQ123" s="98"/>
      <c r="HR123" s="98"/>
      <c r="HS123" s="98"/>
      <c r="HT123" s="98"/>
      <c r="HU123" s="98"/>
      <c r="HV123" s="98"/>
      <c r="HW123" s="98"/>
      <c r="HX123" s="98"/>
      <c r="HY123" s="98"/>
      <c r="HZ123" s="98"/>
      <c r="IA123" s="98"/>
      <c r="IB123" s="98"/>
      <c r="IC123" s="98"/>
      <c r="ID123" s="98"/>
      <c r="IE123" s="98"/>
      <c r="IF123" s="98"/>
      <c r="IG123" s="98"/>
      <c r="IH123" s="98"/>
      <c r="II123" s="98"/>
      <c r="IJ123" s="98"/>
      <c r="IK123" s="98"/>
      <c r="IL123" s="98"/>
      <c r="IM123" s="98"/>
      <c r="IN123" s="98"/>
      <c r="IO123" s="98"/>
      <c r="IP123" s="98"/>
      <c r="IQ123" s="98"/>
      <c r="IR123" s="98"/>
      <c r="IS123" s="98"/>
      <c r="IT123" s="98"/>
      <c r="IU123" s="98"/>
      <c r="IV123" s="98"/>
    </row>
    <row r="124" spans="2:256" s="5" customFormat="1" ht="17.25" customHeight="1" x14ac:dyDescent="0.25">
      <c r="B124" s="134">
        <v>102</v>
      </c>
      <c r="C124" s="65"/>
      <c r="D124" s="104"/>
      <c r="E124" s="65"/>
      <c r="F124" s="174"/>
      <c r="G124" s="709"/>
      <c r="H124" s="116"/>
      <c r="I124" s="116"/>
      <c r="J124" s="709"/>
      <c r="K124" s="46"/>
      <c r="L124" s="38" t="str">
        <f t="shared" si="26"/>
        <v/>
      </c>
      <c r="M124" s="38" t="str">
        <f t="shared" si="27"/>
        <v/>
      </c>
      <c r="N124" s="516" t="str">
        <f t="shared" si="28"/>
        <v/>
      </c>
      <c r="O124" s="514" t="str">
        <f t="shared" si="18"/>
        <v/>
      </c>
      <c r="P124" s="40" t="str">
        <f t="shared" si="29"/>
        <v/>
      </c>
      <c r="Q124" s="74" t="str">
        <f t="shared" si="19"/>
        <v/>
      </c>
      <c r="R124" s="45" t="str">
        <f t="shared" si="20"/>
        <v/>
      </c>
      <c r="S124" s="40" t="str">
        <f t="shared" si="30"/>
        <v/>
      </c>
      <c r="T124" s="74" t="str">
        <f t="shared" si="21"/>
        <v/>
      </c>
      <c r="U124" s="45" t="str">
        <f t="shared" si="22"/>
        <v/>
      </c>
      <c r="V124" s="40" t="str">
        <f t="shared" si="31"/>
        <v/>
      </c>
      <c r="W124" s="133" t="str">
        <f t="shared" si="23"/>
        <v/>
      </c>
      <c r="X124" s="44" t="str">
        <f t="shared" si="32"/>
        <v/>
      </c>
      <c r="Y124" s="44" t="str">
        <f t="shared" si="33"/>
        <v/>
      </c>
      <c r="Z124" s="44" t="str">
        <f t="shared" si="34"/>
        <v/>
      </c>
      <c r="AA124" s="78" t="str">
        <f t="shared" si="35"/>
        <v/>
      </c>
      <c r="AB124" s="7" t="str">
        <f t="shared" si="24"/>
        <v>Empty</v>
      </c>
      <c r="AC124" s="7" t="str">
        <f t="shared" si="25"/>
        <v>empty</v>
      </c>
      <c r="AG124" s="7"/>
      <c r="AH124" s="97"/>
      <c r="AI124" s="97"/>
      <c r="AJ124" s="97"/>
      <c r="AK124" s="97"/>
      <c r="AL124" s="97"/>
      <c r="AM124" s="97"/>
      <c r="AN124" s="97"/>
      <c r="AO124" s="97"/>
      <c r="AP124" s="97"/>
      <c r="AQ124" s="97"/>
      <c r="AR124" s="97"/>
      <c r="AS124" s="97"/>
      <c r="AT124" s="97"/>
      <c r="AU124" s="97"/>
      <c r="AV124" s="97"/>
      <c r="AW124" s="97"/>
      <c r="AX124" s="97"/>
      <c r="AY124" s="97"/>
      <c r="AZ124" s="97"/>
      <c r="BA124" s="97"/>
      <c r="BB124" s="97"/>
      <c r="BC124" s="97"/>
      <c r="BD124" s="97"/>
      <c r="BE124" s="97"/>
      <c r="BF124" s="97"/>
      <c r="BG124" s="97"/>
      <c r="BH124" s="97"/>
      <c r="BI124" s="97"/>
      <c r="BJ124" s="97"/>
      <c r="BK124" s="97"/>
      <c r="BL124" s="97"/>
      <c r="BM124" s="97"/>
      <c r="BN124" s="97"/>
      <c r="BO124" s="97"/>
      <c r="BP124" s="97"/>
      <c r="BQ124" s="97"/>
      <c r="BR124" s="97"/>
      <c r="BS124" s="97"/>
      <c r="BT124" s="97"/>
      <c r="BU124" s="97"/>
      <c r="BV124" s="97"/>
      <c r="BW124" s="97"/>
      <c r="BX124" s="97"/>
      <c r="BY124" s="97"/>
      <c r="BZ124" s="97"/>
      <c r="CA124" s="97"/>
      <c r="CB124" s="97"/>
      <c r="CC124" s="97"/>
      <c r="CD124" s="97"/>
      <c r="CE124" s="97"/>
      <c r="CF124" s="97"/>
      <c r="CG124" s="97"/>
      <c r="CH124" s="97"/>
      <c r="CI124" s="97"/>
      <c r="CJ124" s="97"/>
      <c r="CK124" s="97"/>
      <c r="CL124" s="97"/>
      <c r="CM124" s="97"/>
      <c r="CN124" s="97"/>
      <c r="CO124" s="97"/>
      <c r="CP124" s="97"/>
      <c r="CQ124" s="97"/>
      <c r="CR124" s="97"/>
      <c r="CS124" s="97"/>
      <c r="CT124" s="97"/>
      <c r="CU124" s="97"/>
      <c r="CV124" s="97"/>
      <c r="CW124" s="97"/>
      <c r="CX124" s="97"/>
      <c r="CY124" s="97"/>
      <c r="CZ124" s="97"/>
      <c r="DA124" s="97"/>
      <c r="DB124" s="97"/>
      <c r="DC124" s="97"/>
      <c r="DD124" s="97"/>
      <c r="DE124" s="97"/>
      <c r="DF124" s="97"/>
      <c r="DG124" s="97"/>
      <c r="DH124" s="97"/>
      <c r="DI124" s="97"/>
      <c r="DJ124" s="97"/>
      <c r="DK124" s="97"/>
      <c r="DL124" s="97"/>
      <c r="DM124" s="97"/>
      <c r="DN124" s="97"/>
      <c r="DO124" s="97"/>
      <c r="DP124" s="97"/>
      <c r="DQ124" s="97"/>
      <c r="DR124" s="97"/>
      <c r="DS124" s="97"/>
      <c r="DT124" s="97"/>
      <c r="DU124" s="97"/>
      <c r="DV124" s="97"/>
      <c r="DW124" s="97"/>
      <c r="DX124" s="97"/>
      <c r="DY124" s="97"/>
      <c r="DZ124" s="97"/>
      <c r="EA124" s="97"/>
      <c r="EB124" s="97"/>
      <c r="EC124" s="97"/>
      <c r="ED124" s="97"/>
      <c r="EE124" s="97"/>
      <c r="EF124" s="97"/>
      <c r="EG124" s="97"/>
      <c r="EH124" s="97"/>
      <c r="EI124" s="97"/>
      <c r="EJ124" s="97"/>
      <c r="EK124" s="97"/>
      <c r="EL124" s="97"/>
      <c r="EM124" s="97"/>
      <c r="EN124" s="97"/>
      <c r="EO124" s="97"/>
      <c r="EP124" s="97"/>
      <c r="EQ124" s="97"/>
      <c r="ER124" s="97"/>
      <c r="ES124" s="97"/>
      <c r="ET124" s="97"/>
      <c r="EU124" s="97"/>
      <c r="EV124" s="97"/>
      <c r="EW124" s="97"/>
      <c r="EX124" s="97"/>
      <c r="EY124" s="97"/>
      <c r="EZ124" s="97"/>
      <c r="FA124" s="97"/>
      <c r="FB124" s="97"/>
      <c r="FC124" s="97"/>
      <c r="FD124" s="97"/>
      <c r="FE124" s="97"/>
      <c r="FF124" s="97"/>
      <c r="FG124" s="97"/>
      <c r="FH124" s="97"/>
      <c r="FI124" s="97"/>
      <c r="FJ124" s="97"/>
      <c r="FK124" s="97"/>
      <c r="FL124" s="97"/>
      <c r="FM124" s="97"/>
      <c r="FN124" s="97"/>
      <c r="FO124" s="97"/>
      <c r="FP124" s="97"/>
      <c r="FQ124" s="97"/>
      <c r="FR124" s="97"/>
      <c r="FS124" s="97"/>
      <c r="FT124" s="97"/>
      <c r="FU124" s="97"/>
      <c r="FV124" s="97"/>
      <c r="FW124" s="98"/>
      <c r="FX124" s="98"/>
      <c r="FY124" s="98"/>
      <c r="FZ124" s="98"/>
      <c r="GA124" s="98"/>
      <c r="GB124" s="98"/>
      <c r="GC124" s="98"/>
      <c r="GD124" s="98"/>
      <c r="GE124" s="98"/>
      <c r="GF124" s="98"/>
      <c r="GG124" s="98"/>
      <c r="GH124" s="98"/>
      <c r="GI124" s="98"/>
      <c r="GJ124" s="98"/>
      <c r="GK124" s="98"/>
      <c r="GL124" s="98"/>
      <c r="GM124" s="98"/>
      <c r="GN124" s="98"/>
      <c r="GO124" s="98"/>
      <c r="GP124" s="98"/>
      <c r="GQ124" s="98"/>
      <c r="GR124" s="98"/>
      <c r="GS124" s="98"/>
      <c r="GT124" s="98"/>
      <c r="GU124" s="98"/>
      <c r="GV124" s="98"/>
      <c r="GW124" s="98"/>
      <c r="GX124" s="98"/>
      <c r="GY124" s="98"/>
      <c r="GZ124" s="98"/>
      <c r="HA124" s="98"/>
      <c r="HB124" s="98"/>
      <c r="HC124" s="98"/>
      <c r="HD124" s="98"/>
      <c r="HE124" s="98"/>
      <c r="HF124" s="98"/>
      <c r="HG124" s="98"/>
      <c r="HH124" s="98"/>
      <c r="HI124" s="98"/>
      <c r="HJ124" s="98"/>
      <c r="HK124" s="98"/>
      <c r="HL124" s="98"/>
      <c r="HM124" s="98"/>
      <c r="HN124" s="98"/>
      <c r="HO124" s="98"/>
      <c r="HP124" s="98"/>
      <c r="HQ124" s="98"/>
      <c r="HR124" s="98"/>
      <c r="HS124" s="98"/>
      <c r="HT124" s="98"/>
      <c r="HU124" s="98"/>
      <c r="HV124" s="98"/>
      <c r="HW124" s="98"/>
      <c r="HX124" s="98"/>
      <c r="HY124" s="98"/>
      <c r="HZ124" s="98"/>
      <c r="IA124" s="98"/>
      <c r="IB124" s="98"/>
      <c r="IC124" s="98"/>
      <c r="ID124" s="98"/>
      <c r="IE124" s="98"/>
      <c r="IF124" s="98"/>
      <c r="IG124" s="98"/>
      <c r="IH124" s="98"/>
      <c r="II124" s="98"/>
      <c r="IJ124" s="98"/>
      <c r="IK124" s="98"/>
      <c r="IL124" s="98"/>
      <c r="IM124" s="98"/>
      <c r="IN124" s="98"/>
      <c r="IO124" s="98"/>
      <c r="IP124" s="98"/>
      <c r="IQ124" s="98"/>
      <c r="IR124" s="98"/>
      <c r="IS124" s="98"/>
      <c r="IT124" s="98"/>
      <c r="IU124" s="98"/>
      <c r="IV124" s="98"/>
    </row>
    <row r="125" spans="2:256" s="5" customFormat="1" ht="17.25" customHeight="1" x14ac:dyDescent="0.25">
      <c r="B125" s="134">
        <v>103</v>
      </c>
      <c r="C125" s="65"/>
      <c r="D125" s="104"/>
      <c r="E125" s="65"/>
      <c r="F125" s="174"/>
      <c r="G125" s="709"/>
      <c r="H125" s="116"/>
      <c r="I125" s="116"/>
      <c r="J125" s="709"/>
      <c r="K125" s="46"/>
      <c r="L125" s="38" t="str">
        <f t="shared" si="26"/>
        <v/>
      </c>
      <c r="M125" s="38" t="str">
        <f t="shared" si="27"/>
        <v/>
      </c>
      <c r="N125" s="516" t="str">
        <f t="shared" si="28"/>
        <v/>
      </c>
      <c r="O125" s="514" t="str">
        <f t="shared" si="18"/>
        <v/>
      </c>
      <c r="P125" s="40" t="str">
        <f t="shared" si="29"/>
        <v/>
      </c>
      <c r="Q125" s="74" t="str">
        <f t="shared" si="19"/>
        <v/>
      </c>
      <c r="R125" s="45" t="str">
        <f t="shared" si="20"/>
        <v/>
      </c>
      <c r="S125" s="40" t="str">
        <f t="shared" si="30"/>
        <v/>
      </c>
      <c r="T125" s="74" t="str">
        <f t="shared" si="21"/>
        <v/>
      </c>
      <c r="U125" s="45" t="str">
        <f t="shared" si="22"/>
        <v/>
      </c>
      <c r="V125" s="40" t="str">
        <f t="shared" si="31"/>
        <v/>
      </c>
      <c r="W125" s="133" t="str">
        <f t="shared" si="23"/>
        <v/>
      </c>
      <c r="X125" s="44" t="str">
        <f t="shared" si="32"/>
        <v/>
      </c>
      <c r="Y125" s="44" t="str">
        <f t="shared" si="33"/>
        <v/>
      </c>
      <c r="Z125" s="44" t="str">
        <f t="shared" si="34"/>
        <v/>
      </c>
      <c r="AA125" s="78" t="str">
        <f t="shared" si="35"/>
        <v/>
      </c>
      <c r="AB125" s="7" t="str">
        <f t="shared" si="24"/>
        <v>Empty</v>
      </c>
      <c r="AC125" s="7" t="str">
        <f t="shared" si="25"/>
        <v>empty</v>
      </c>
      <c r="AG125" s="7"/>
      <c r="AH125" s="97"/>
      <c r="AI125" s="97"/>
      <c r="AJ125" s="97"/>
      <c r="AK125" s="97"/>
      <c r="AL125" s="97"/>
      <c r="AM125" s="97"/>
      <c r="AN125" s="97"/>
      <c r="AO125" s="97"/>
      <c r="AP125" s="97"/>
      <c r="AQ125" s="97"/>
      <c r="AR125" s="97"/>
      <c r="AS125" s="97"/>
      <c r="AT125" s="97"/>
      <c r="AU125" s="97"/>
      <c r="AV125" s="97"/>
      <c r="AW125" s="97"/>
      <c r="AX125" s="97"/>
      <c r="AY125" s="97"/>
      <c r="AZ125" s="97"/>
      <c r="BA125" s="97"/>
      <c r="BB125" s="97"/>
      <c r="BC125" s="97"/>
      <c r="BD125" s="97"/>
      <c r="BE125" s="97"/>
      <c r="BF125" s="97"/>
      <c r="BG125" s="97"/>
      <c r="BH125" s="97"/>
      <c r="BI125" s="97"/>
      <c r="BJ125" s="97"/>
      <c r="BK125" s="97"/>
      <c r="BL125" s="97"/>
      <c r="BM125" s="97"/>
      <c r="BN125" s="97"/>
      <c r="BO125" s="97"/>
      <c r="BP125" s="97"/>
      <c r="BQ125" s="97"/>
      <c r="BR125" s="97"/>
      <c r="BS125" s="97"/>
      <c r="BT125" s="97"/>
      <c r="BU125" s="97"/>
      <c r="BV125" s="97"/>
      <c r="BW125" s="97"/>
      <c r="BX125" s="97"/>
      <c r="BY125" s="97"/>
      <c r="BZ125" s="97"/>
      <c r="CA125" s="97"/>
      <c r="CB125" s="97"/>
      <c r="CC125" s="97"/>
      <c r="CD125" s="97"/>
      <c r="CE125" s="97"/>
      <c r="CF125" s="97"/>
      <c r="CG125" s="97"/>
      <c r="CH125" s="97"/>
      <c r="CI125" s="97"/>
      <c r="CJ125" s="97"/>
      <c r="CK125" s="97"/>
      <c r="CL125" s="97"/>
      <c r="CM125" s="97"/>
      <c r="CN125" s="97"/>
      <c r="CO125" s="97"/>
      <c r="CP125" s="97"/>
      <c r="CQ125" s="97"/>
      <c r="CR125" s="97"/>
      <c r="CS125" s="97"/>
      <c r="CT125" s="97"/>
      <c r="CU125" s="97"/>
      <c r="CV125" s="97"/>
      <c r="CW125" s="97"/>
      <c r="CX125" s="97"/>
      <c r="CY125" s="97"/>
      <c r="CZ125" s="97"/>
      <c r="DA125" s="97"/>
      <c r="DB125" s="97"/>
      <c r="DC125" s="97"/>
      <c r="DD125" s="97"/>
      <c r="DE125" s="97"/>
      <c r="DF125" s="97"/>
      <c r="DG125" s="97"/>
      <c r="DH125" s="97"/>
      <c r="DI125" s="97"/>
      <c r="DJ125" s="97"/>
      <c r="DK125" s="97"/>
      <c r="DL125" s="97"/>
      <c r="DM125" s="97"/>
      <c r="DN125" s="97"/>
      <c r="DO125" s="97"/>
      <c r="DP125" s="97"/>
      <c r="DQ125" s="97"/>
      <c r="DR125" s="97"/>
      <c r="DS125" s="97"/>
      <c r="DT125" s="97"/>
      <c r="DU125" s="97"/>
      <c r="DV125" s="97"/>
      <c r="DW125" s="97"/>
      <c r="DX125" s="97"/>
      <c r="DY125" s="97"/>
      <c r="DZ125" s="97"/>
      <c r="EA125" s="97"/>
      <c r="EB125" s="97"/>
      <c r="EC125" s="97"/>
      <c r="ED125" s="97"/>
      <c r="EE125" s="97"/>
      <c r="EF125" s="97"/>
      <c r="EG125" s="97"/>
      <c r="EH125" s="97"/>
      <c r="EI125" s="97"/>
      <c r="EJ125" s="97"/>
      <c r="EK125" s="97"/>
      <c r="EL125" s="97"/>
      <c r="EM125" s="97"/>
      <c r="EN125" s="97"/>
      <c r="EO125" s="97"/>
      <c r="EP125" s="97"/>
      <c r="EQ125" s="97"/>
      <c r="ER125" s="97"/>
      <c r="ES125" s="97"/>
      <c r="ET125" s="97"/>
      <c r="EU125" s="97"/>
      <c r="EV125" s="97"/>
      <c r="EW125" s="97"/>
      <c r="EX125" s="97"/>
      <c r="EY125" s="97"/>
      <c r="EZ125" s="97"/>
      <c r="FA125" s="97"/>
      <c r="FB125" s="97"/>
      <c r="FC125" s="97"/>
      <c r="FD125" s="97"/>
      <c r="FE125" s="97"/>
      <c r="FF125" s="97"/>
      <c r="FG125" s="97"/>
      <c r="FH125" s="97"/>
      <c r="FI125" s="97"/>
      <c r="FJ125" s="97"/>
      <c r="FK125" s="97"/>
      <c r="FL125" s="97"/>
      <c r="FM125" s="97"/>
      <c r="FN125" s="97"/>
      <c r="FO125" s="97"/>
      <c r="FP125" s="97"/>
      <c r="FQ125" s="97"/>
      <c r="FR125" s="97"/>
      <c r="FS125" s="97"/>
      <c r="FT125" s="97"/>
      <c r="FU125" s="97"/>
      <c r="FV125" s="97"/>
      <c r="FW125" s="98"/>
      <c r="FX125" s="98"/>
      <c r="FY125" s="98"/>
      <c r="FZ125" s="98"/>
      <c r="GA125" s="98"/>
      <c r="GB125" s="98"/>
      <c r="GC125" s="98"/>
      <c r="GD125" s="98"/>
      <c r="GE125" s="98"/>
      <c r="GF125" s="98"/>
      <c r="GG125" s="98"/>
      <c r="GH125" s="98"/>
      <c r="GI125" s="98"/>
      <c r="GJ125" s="98"/>
      <c r="GK125" s="98"/>
      <c r="GL125" s="98"/>
      <c r="GM125" s="98"/>
      <c r="GN125" s="98"/>
      <c r="GO125" s="98"/>
      <c r="GP125" s="98"/>
      <c r="GQ125" s="98"/>
      <c r="GR125" s="98"/>
      <c r="GS125" s="98"/>
      <c r="GT125" s="98"/>
      <c r="GU125" s="98"/>
      <c r="GV125" s="98"/>
      <c r="GW125" s="98"/>
      <c r="GX125" s="98"/>
      <c r="GY125" s="98"/>
      <c r="GZ125" s="98"/>
      <c r="HA125" s="98"/>
      <c r="HB125" s="98"/>
      <c r="HC125" s="98"/>
      <c r="HD125" s="98"/>
      <c r="HE125" s="98"/>
      <c r="HF125" s="98"/>
      <c r="HG125" s="98"/>
      <c r="HH125" s="98"/>
      <c r="HI125" s="98"/>
      <c r="HJ125" s="98"/>
      <c r="HK125" s="98"/>
      <c r="HL125" s="98"/>
      <c r="HM125" s="98"/>
      <c r="HN125" s="98"/>
      <c r="HO125" s="98"/>
      <c r="HP125" s="98"/>
      <c r="HQ125" s="98"/>
      <c r="HR125" s="98"/>
      <c r="HS125" s="98"/>
      <c r="HT125" s="98"/>
      <c r="HU125" s="98"/>
      <c r="HV125" s="98"/>
      <c r="HW125" s="98"/>
      <c r="HX125" s="98"/>
      <c r="HY125" s="98"/>
      <c r="HZ125" s="98"/>
      <c r="IA125" s="98"/>
      <c r="IB125" s="98"/>
      <c r="IC125" s="98"/>
      <c r="ID125" s="98"/>
      <c r="IE125" s="98"/>
      <c r="IF125" s="98"/>
      <c r="IG125" s="98"/>
      <c r="IH125" s="98"/>
      <c r="II125" s="98"/>
      <c r="IJ125" s="98"/>
      <c r="IK125" s="98"/>
      <c r="IL125" s="98"/>
      <c r="IM125" s="98"/>
      <c r="IN125" s="98"/>
      <c r="IO125" s="98"/>
      <c r="IP125" s="98"/>
      <c r="IQ125" s="98"/>
      <c r="IR125" s="98"/>
      <c r="IS125" s="98"/>
      <c r="IT125" s="98"/>
      <c r="IU125" s="98"/>
      <c r="IV125" s="98"/>
    </row>
    <row r="126" spans="2:256" s="5" customFormat="1" ht="17.25" customHeight="1" x14ac:dyDescent="0.25">
      <c r="B126" s="134">
        <v>104</v>
      </c>
      <c r="C126" s="65"/>
      <c r="D126" s="104"/>
      <c r="E126" s="65"/>
      <c r="F126" s="174"/>
      <c r="G126" s="709"/>
      <c r="H126" s="116"/>
      <c r="I126" s="116"/>
      <c r="J126" s="709"/>
      <c r="K126" s="46"/>
      <c r="L126" s="38" t="str">
        <f t="shared" si="26"/>
        <v/>
      </c>
      <c r="M126" s="38" t="str">
        <f t="shared" si="27"/>
        <v/>
      </c>
      <c r="N126" s="516" t="str">
        <f t="shared" si="28"/>
        <v/>
      </c>
      <c r="O126" s="514" t="str">
        <f t="shared" si="18"/>
        <v/>
      </c>
      <c r="P126" s="40" t="str">
        <f t="shared" si="29"/>
        <v/>
      </c>
      <c r="Q126" s="74" t="str">
        <f t="shared" si="19"/>
        <v/>
      </c>
      <c r="R126" s="45" t="str">
        <f t="shared" si="20"/>
        <v/>
      </c>
      <c r="S126" s="40" t="str">
        <f t="shared" si="30"/>
        <v/>
      </c>
      <c r="T126" s="74" t="str">
        <f t="shared" si="21"/>
        <v/>
      </c>
      <c r="U126" s="45" t="str">
        <f t="shared" si="22"/>
        <v/>
      </c>
      <c r="V126" s="40" t="str">
        <f t="shared" si="31"/>
        <v/>
      </c>
      <c r="W126" s="133" t="str">
        <f t="shared" si="23"/>
        <v/>
      </c>
      <c r="X126" s="44" t="str">
        <f t="shared" si="32"/>
        <v/>
      </c>
      <c r="Y126" s="44" t="str">
        <f t="shared" si="33"/>
        <v/>
      </c>
      <c r="Z126" s="44" t="str">
        <f t="shared" si="34"/>
        <v/>
      </c>
      <c r="AA126" s="78" t="str">
        <f t="shared" si="35"/>
        <v/>
      </c>
      <c r="AB126" s="7" t="str">
        <f t="shared" si="24"/>
        <v>Empty</v>
      </c>
      <c r="AC126" s="7" t="str">
        <f t="shared" si="25"/>
        <v>empty</v>
      </c>
      <c r="AG126" s="7"/>
      <c r="AH126" s="97"/>
      <c r="AI126" s="97"/>
      <c r="AJ126" s="97"/>
      <c r="AK126" s="97"/>
      <c r="AL126" s="97"/>
      <c r="AM126" s="97"/>
      <c r="AN126" s="97"/>
      <c r="AO126" s="97"/>
      <c r="AP126" s="97"/>
      <c r="AQ126" s="97"/>
      <c r="AR126" s="97"/>
      <c r="AS126" s="97"/>
      <c r="AT126" s="97"/>
      <c r="AU126" s="97"/>
      <c r="AV126" s="97"/>
      <c r="AW126" s="97"/>
      <c r="AX126" s="97"/>
      <c r="AY126" s="97"/>
      <c r="AZ126" s="97"/>
      <c r="BA126" s="97"/>
      <c r="BB126" s="97"/>
      <c r="BC126" s="97"/>
      <c r="BD126" s="97"/>
      <c r="BE126" s="97"/>
      <c r="BF126" s="97"/>
      <c r="BG126" s="97"/>
      <c r="BH126" s="97"/>
      <c r="BI126" s="97"/>
      <c r="BJ126" s="97"/>
      <c r="BK126" s="97"/>
      <c r="BL126" s="97"/>
      <c r="BM126" s="97"/>
      <c r="BN126" s="97"/>
      <c r="BO126" s="97"/>
      <c r="BP126" s="97"/>
      <c r="BQ126" s="97"/>
      <c r="BR126" s="97"/>
      <c r="BS126" s="97"/>
      <c r="BT126" s="97"/>
      <c r="BU126" s="97"/>
      <c r="BV126" s="97"/>
      <c r="BW126" s="97"/>
      <c r="BX126" s="97"/>
      <c r="BY126" s="97"/>
      <c r="BZ126" s="97"/>
      <c r="CA126" s="97"/>
      <c r="CB126" s="97"/>
      <c r="CC126" s="97"/>
      <c r="CD126" s="97"/>
      <c r="CE126" s="97"/>
      <c r="CF126" s="97"/>
      <c r="CG126" s="97"/>
      <c r="CH126" s="97"/>
      <c r="CI126" s="97"/>
      <c r="CJ126" s="97"/>
      <c r="CK126" s="97"/>
      <c r="CL126" s="97"/>
      <c r="CM126" s="97"/>
      <c r="CN126" s="97"/>
      <c r="CO126" s="97"/>
      <c r="CP126" s="97"/>
      <c r="CQ126" s="97"/>
      <c r="CR126" s="97"/>
      <c r="CS126" s="97"/>
      <c r="CT126" s="97"/>
      <c r="CU126" s="97"/>
      <c r="CV126" s="97"/>
      <c r="CW126" s="97"/>
      <c r="CX126" s="97"/>
      <c r="CY126" s="97"/>
      <c r="CZ126" s="97"/>
      <c r="DA126" s="97"/>
      <c r="DB126" s="97"/>
      <c r="DC126" s="97"/>
      <c r="DD126" s="97"/>
      <c r="DE126" s="97"/>
      <c r="DF126" s="97"/>
      <c r="DG126" s="97"/>
      <c r="DH126" s="97"/>
      <c r="DI126" s="97"/>
      <c r="DJ126" s="97"/>
      <c r="DK126" s="97"/>
      <c r="DL126" s="97"/>
      <c r="DM126" s="97"/>
      <c r="DN126" s="97"/>
      <c r="DO126" s="97"/>
      <c r="DP126" s="97"/>
      <c r="DQ126" s="97"/>
      <c r="DR126" s="97"/>
      <c r="DS126" s="97"/>
      <c r="DT126" s="97"/>
      <c r="DU126" s="97"/>
      <c r="DV126" s="97"/>
      <c r="DW126" s="97"/>
      <c r="DX126" s="97"/>
      <c r="DY126" s="97"/>
      <c r="DZ126" s="97"/>
      <c r="EA126" s="97"/>
      <c r="EB126" s="97"/>
      <c r="EC126" s="97"/>
      <c r="ED126" s="97"/>
      <c r="EE126" s="97"/>
      <c r="EF126" s="97"/>
      <c r="EG126" s="97"/>
      <c r="EH126" s="97"/>
      <c r="EI126" s="97"/>
      <c r="EJ126" s="97"/>
      <c r="EK126" s="97"/>
      <c r="EL126" s="97"/>
      <c r="EM126" s="97"/>
      <c r="EN126" s="97"/>
      <c r="EO126" s="97"/>
      <c r="EP126" s="97"/>
      <c r="EQ126" s="97"/>
      <c r="ER126" s="97"/>
      <c r="ES126" s="97"/>
      <c r="ET126" s="97"/>
      <c r="EU126" s="97"/>
      <c r="EV126" s="97"/>
      <c r="EW126" s="97"/>
      <c r="EX126" s="97"/>
      <c r="EY126" s="97"/>
      <c r="EZ126" s="97"/>
      <c r="FA126" s="97"/>
      <c r="FB126" s="97"/>
      <c r="FC126" s="97"/>
      <c r="FD126" s="97"/>
      <c r="FE126" s="97"/>
      <c r="FF126" s="97"/>
      <c r="FG126" s="97"/>
      <c r="FH126" s="97"/>
      <c r="FI126" s="97"/>
      <c r="FJ126" s="97"/>
      <c r="FK126" s="97"/>
      <c r="FL126" s="97"/>
      <c r="FM126" s="97"/>
      <c r="FN126" s="97"/>
      <c r="FO126" s="97"/>
      <c r="FP126" s="97"/>
      <c r="FQ126" s="97"/>
      <c r="FR126" s="97"/>
      <c r="FS126" s="97"/>
      <c r="FT126" s="97"/>
      <c r="FU126" s="97"/>
      <c r="FV126" s="97"/>
      <c r="FW126" s="98"/>
      <c r="FX126" s="98"/>
      <c r="FY126" s="98"/>
      <c r="FZ126" s="98"/>
      <c r="GA126" s="98"/>
      <c r="GB126" s="98"/>
      <c r="GC126" s="98"/>
      <c r="GD126" s="98"/>
      <c r="GE126" s="98"/>
      <c r="GF126" s="98"/>
      <c r="GG126" s="98"/>
      <c r="GH126" s="98"/>
      <c r="GI126" s="98"/>
      <c r="GJ126" s="98"/>
      <c r="GK126" s="98"/>
      <c r="GL126" s="98"/>
      <c r="GM126" s="98"/>
      <c r="GN126" s="98"/>
      <c r="GO126" s="98"/>
      <c r="GP126" s="98"/>
      <c r="GQ126" s="98"/>
      <c r="GR126" s="98"/>
      <c r="GS126" s="98"/>
      <c r="GT126" s="98"/>
      <c r="GU126" s="98"/>
      <c r="GV126" s="98"/>
      <c r="GW126" s="98"/>
      <c r="GX126" s="98"/>
      <c r="GY126" s="98"/>
      <c r="GZ126" s="98"/>
      <c r="HA126" s="98"/>
      <c r="HB126" s="98"/>
      <c r="HC126" s="98"/>
      <c r="HD126" s="98"/>
      <c r="HE126" s="98"/>
      <c r="HF126" s="98"/>
      <c r="HG126" s="98"/>
      <c r="HH126" s="98"/>
      <c r="HI126" s="98"/>
      <c r="HJ126" s="98"/>
      <c r="HK126" s="98"/>
      <c r="HL126" s="98"/>
      <c r="HM126" s="98"/>
      <c r="HN126" s="98"/>
      <c r="HO126" s="98"/>
      <c r="HP126" s="98"/>
      <c r="HQ126" s="98"/>
      <c r="HR126" s="98"/>
      <c r="HS126" s="98"/>
      <c r="HT126" s="98"/>
      <c r="HU126" s="98"/>
      <c r="HV126" s="98"/>
      <c r="HW126" s="98"/>
      <c r="HX126" s="98"/>
      <c r="HY126" s="98"/>
      <c r="HZ126" s="98"/>
      <c r="IA126" s="98"/>
      <c r="IB126" s="98"/>
      <c r="IC126" s="98"/>
      <c r="ID126" s="98"/>
      <c r="IE126" s="98"/>
      <c r="IF126" s="98"/>
      <c r="IG126" s="98"/>
      <c r="IH126" s="98"/>
      <c r="II126" s="98"/>
      <c r="IJ126" s="98"/>
      <c r="IK126" s="98"/>
      <c r="IL126" s="98"/>
      <c r="IM126" s="98"/>
      <c r="IN126" s="98"/>
      <c r="IO126" s="98"/>
      <c r="IP126" s="98"/>
      <c r="IQ126" s="98"/>
      <c r="IR126" s="98"/>
      <c r="IS126" s="98"/>
      <c r="IT126" s="98"/>
      <c r="IU126" s="98"/>
      <c r="IV126" s="98"/>
    </row>
    <row r="127" spans="2:256" s="5" customFormat="1" ht="17.25" customHeight="1" x14ac:dyDescent="0.25">
      <c r="B127" s="134">
        <v>105</v>
      </c>
      <c r="C127" s="65"/>
      <c r="D127" s="104"/>
      <c r="E127" s="65"/>
      <c r="F127" s="174"/>
      <c r="G127" s="709"/>
      <c r="H127" s="116"/>
      <c r="I127" s="116"/>
      <c r="J127" s="709"/>
      <c r="K127" s="46"/>
      <c r="L127" s="38" t="str">
        <f t="shared" si="26"/>
        <v/>
      </c>
      <c r="M127" s="38" t="str">
        <f t="shared" si="27"/>
        <v/>
      </c>
      <c r="N127" s="516" t="str">
        <f t="shared" si="28"/>
        <v/>
      </c>
      <c r="O127" s="514" t="str">
        <f t="shared" si="18"/>
        <v/>
      </c>
      <c r="P127" s="40" t="str">
        <f t="shared" si="29"/>
        <v/>
      </c>
      <c r="Q127" s="74" t="str">
        <f t="shared" si="19"/>
        <v/>
      </c>
      <c r="R127" s="45" t="str">
        <f t="shared" si="20"/>
        <v/>
      </c>
      <c r="S127" s="40" t="str">
        <f t="shared" si="30"/>
        <v/>
      </c>
      <c r="T127" s="74" t="str">
        <f t="shared" si="21"/>
        <v/>
      </c>
      <c r="U127" s="45" t="str">
        <f t="shared" si="22"/>
        <v/>
      </c>
      <c r="V127" s="40" t="str">
        <f t="shared" si="31"/>
        <v/>
      </c>
      <c r="W127" s="133" t="str">
        <f t="shared" si="23"/>
        <v/>
      </c>
      <c r="X127" s="44" t="str">
        <f t="shared" si="32"/>
        <v/>
      </c>
      <c r="Y127" s="44" t="str">
        <f t="shared" si="33"/>
        <v/>
      </c>
      <c r="Z127" s="44" t="str">
        <f t="shared" si="34"/>
        <v/>
      </c>
      <c r="AA127" s="78" t="str">
        <f t="shared" si="35"/>
        <v/>
      </c>
      <c r="AB127" s="7" t="str">
        <f t="shared" si="24"/>
        <v>Empty</v>
      </c>
      <c r="AC127" s="7" t="str">
        <f t="shared" si="25"/>
        <v>empty</v>
      </c>
      <c r="AG127" s="7"/>
      <c r="AH127" s="97"/>
      <c r="AI127" s="97"/>
      <c r="AJ127" s="97"/>
      <c r="AK127" s="97"/>
      <c r="AL127" s="97"/>
      <c r="AM127" s="97"/>
      <c r="AN127" s="97"/>
      <c r="AO127" s="97"/>
      <c r="AP127" s="97"/>
      <c r="AQ127" s="97"/>
      <c r="AR127" s="97"/>
      <c r="AS127" s="97"/>
      <c r="AT127" s="97"/>
      <c r="AU127" s="97"/>
      <c r="AV127" s="97"/>
      <c r="AW127" s="97"/>
      <c r="AX127" s="97"/>
      <c r="AY127" s="97"/>
      <c r="AZ127" s="97"/>
      <c r="BA127" s="97"/>
      <c r="BB127" s="97"/>
      <c r="BC127" s="97"/>
      <c r="BD127" s="97"/>
      <c r="BE127" s="97"/>
      <c r="BF127" s="97"/>
      <c r="BG127" s="97"/>
      <c r="BH127" s="97"/>
      <c r="BI127" s="97"/>
      <c r="BJ127" s="97"/>
      <c r="BK127" s="97"/>
      <c r="BL127" s="97"/>
      <c r="BM127" s="97"/>
      <c r="BN127" s="97"/>
      <c r="BO127" s="97"/>
      <c r="BP127" s="97"/>
      <c r="BQ127" s="97"/>
      <c r="BR127" s="97"/>
      <c r="BS127" s="97"/>
      <c r="BT127" s="97"/>
      <c r="BU127" s="97"/>
      <c r="BV127" s="97"/>
      <c r="BW127" s="97"/>
      <c r="BX127" s="97"/>
      <c r="BY127" s="97"/>
      <c r="BZ127" s="97"/>
      <c r="CA127" s="97"/>
      <c r="CB127" s="97"/>
      <c r="CC127" s="97"/>
      <c r="CD127" s="97"/>
      <c r="CE127" s="97"/>
      <c r="CF127" s="97"/>
      <c r="CG127" s="97"/>
      <c r="CH127" s="97"/>
      <c r="CI127" s="97"/>
      <c r="CJ127" s="97"/>
      <c r="CK127" s="97"/>
      <c r="CL127" s="97"/>
      <c r="CM127" s="97"/>
      <c r="CN127" s="97"/>
      <c r="CO127" s="97"/>
      <c r="CP127" s="97"/>
      <c r="CQ127" s="97"/>
      <c r="CR127" s="97"/>
      <c r="CS127" s="97"/>
      <c r="CT127" s="97"/>
      <c r="CU127" s="97"/>
      <c r="CV127" s="97"/>
      <c r="CW127" s="97"/>
      <c r="CX127" s="97"/>
      <c r="CY127" s="97"/>
      <c r="CZ127" s="97"/>
      <c r="DA127" s="97"/>
      <c r="DB127" s="97"/>
      <c r="DC127" s="97"/>
      <c r="DD127" s="97"/>
      <c r="DE127" s="97"/>
      <c r="DF127" s="97"/>
      <c r="DG127" s="97"/>
      <c r="DH127" s="97"/>
      <c r="DI127" s="97"/>
      <c r="DJ127" s="97"/>
      <c r="DK127" s="97"/>
      <c r="DL127" s="97"/>
      <c r="DM127" s="97"/>
      <c r="DN127" s="97"/>
      <c r="DO127" s="97"/>
      <c r="DP127" s="97"/>
      <c r="DQ127" s="97"/>
      <c r="DR127" s="97"/>
      <c r="DS127" s="97"/>
      <c r="DT127" s="97"/>
      <c r="DU127" s="97"/>
      <c r="DV127" s="97"/>
      <c r="DW127" s="97"/>
      <c r="DX127" s="97"/>
      <c r="DY127" s="97"/>
      <c r="DZ127" s="97"/>
      <c r="EA127" s="97"/>
      <c r="EB127" s="97"/>
      <c r="EC127" s="97"/>
      <c r="ED127" s="97"/>
      <c r="EE127" s="97"/>
      <c r="EF127" s="97"/>
      <c r="EG127" s="97"/>
      <c r="EH127" s="97"/>
      <c r="EI127" s="97"/>
      <c r="EJ127" s="97"/>
      <c r="EK127" s="97"/>
      <c r="EL127" s="97"/>
      <c r="EM127" s="97"/>
      <c r="EN127" s="97"/>
      <c r="EO127" s="97"/>
      <c r="EP127" s="97"/>
      <c r="EQ127" s="97"/>
      <c r="ER127" s="97"/>
      <c r="ES127" s="97"/>
      <c r="ET127" s="97"/>
      <c r="EU127" s="97"/>
      <c r="EV127" s="97"/>
      <c r="EW127" s="97"/>
      <c r="EX127" s="97"/>
      <c r="EY127" s="97"/>
      <c r="EZ127" s="97"/>
      <c r="FA127" s="97"/>
      <c r="FB127" s="97"/>
      <c r="FC127" s="97"/>
      <c r="FD127" s="97"/>
      <c r="FE127" s="97"/>
      <c r="FF127" s="97"/>
      <c r="FG127" s="97"/>
      <c r="FH127" s="97"/>
      <c r="FI127" s="97"/>
      <c r="FJ127" s="97"/>
      <c r="FK127" s="97"/>
      <c r="FL127" s="97"/>
      <c r="FM127" s="97"/>
      <c r="FN127" s="97"/>
      <c r="FO127" s="97"/>
      <c r="FP127" s="97"/>
      <c r="FQ127" s="97"/>
      <c r="FR127" s="97"/>
      <c r="FS127" s="97"/>
      <c r="FT127" s="97"/>
      <c r="FU127" s="97"/>
      <c r="FV127" s="97"/>
      <c r="FW127" s="98"/>
      <c r="FX127" s="98"/>
      <c r="FY127" s="98"/>
      <c r="FZ127" s="98"/>
      <c r="GA127" s="98"/>
      <c r="GB127" s="98"/>
      <c r="GC127" s="98"/>
      <c r="GD127" s="98"/>
      <c r="GE127" s="98"/>
      <c r="GF127" s="98"/>
      <c r="GG127" s="98"/>
      <c r="GH127" s="98"/>
      <c r="GI127" s="98"/>
      <c r="GJ127" s="98"/>
      <c r="GK127" s="98"/>
      <c r="GL127" s="98"/>
      <c r="GM127" s="98"/>
      <c r="GN127" s="98"/>
      <c r="GO127" s="98"/>
      <c r="GP127" s="98"/>
      <c r="GQ127" s="98"/>
      <c r="GR127" s="98"/>
      <c r="GS127" s="98"/>
      <c r="GT127" s="98"/>
      <c r="GU127" s="98"/>
      <c r="GV127" s="98"/>
      <c r="GW127" s="98"/>
      <c r="GX127" s="98"/>
      <c r="GY127" s="98"/>
      <c r="GZ127" s="98"/>
      <c r="HA127" s="98"/>
      <c r="HB127" s="98"/>
      <c r="HC127" s="98"/>
      <c r="HD127" s="98"/>
      <c r="HE127" s="98"/>
      <c r="HF127" s="98"/>
      <c r="HG127" s="98"/>
      <c r="HH127" s="98"/>
      <c r="HI127" s="98"/>
      <c r="HJ127" s="98"/>
      <c r="HK127" s="98"/>
      <c r="HL127" s="98"/>
      <c r="HM127" s="98"/>
      <c r="HN127" s="98"/>
      <c r="HO127" s="98"/>
      <c r="HP127" s="98"/>
      <c r="HQ127" s="98"/>
      <c r="HR127" s="98"/>
      <c r="HS127" s="98"/>
      <c r="HT127" s="98"/>
      <c r="HU127" s="98"/>
      <c r="HV127" s="98"/>
      <c r="HW127" s="98"/>
      <c r="HX127" s="98"/>
      <c r="HY127" s="98"/>
      <c r="HZ127" s="98"/>
      <c r="IA127" s="98"/>
      <c r="IB127" s="98"/>
      <c r="IC127" s="98"/>
      <c r="ID127" s="98"/>
      <c r="IE127" s="98"/>
      <c r="IF127" s="98"/>
      <c r="IG127" s="98"/>
      <c r="IH127" s="98"/>
      <c r="II127" s="98"/>
      <c r="IJ127" s="98"/>
      <c r="IK127" s="98"/>
      <c r="IL127" s="98"/>
      <c r="IM127" s="98"/>
      <c r="IN127" s="98"/>
      <c r="IO127" s="98"/>
      <c r="IP127" s="98"/>
      <c r="IQ127" s="98"/>
      <c r="IR127" s="98"/>
      <c r="IS127" s="98"/>
      <c r="IT127" s="98"/>
      <c r="IU127" s="98"/>
      <c r="IV127" s="98"/>
    </row>
    <row r="128" spans="2:256" s="5" customFormat="1" ht="17.25" customHeight="1" x14ac:dyDescent="0.25">
      <c r="B128" s="134">
        <v>106</v>
      </c>
      <c r="C128" s="65"/>
      <c r="D128" s="104"/>
      <c r="E128" s="65"/>
      <c r="F128" s="174"/>
      <c r="G128" s="709"/>
      <c r="H128" s="116"/>
      <c r="I128" s="116"/>
      <c r="J128" s="709"/>
      <c r="K128" s="46"/>
      <c r="L128" s="38" t="str">
        <f t="shared" si="26"/>
        <v/>
      </c>
      <c r="M128" s="38" t="str">
        <f t="shared" si="27"/>
        <v/>
      </c>
      <c r="N128" s="516" t="str">
        <f t="shared" si="28"/>
        <v/>
      </c>
      <c r="O128" s="514" t="str">
        <f t="shared" si="18"/>
        <v/>
      </c>
      <c r="P128" s="40" t="str">
        <f t="shared" si="29"/>
        <v/>
      </c>
      <c r="Q128" s="74" t="str">
        <f t="shared" si="19"/>
        <v/>
      </c>
      <c r="R128" s="45" t="str">
        <f t="shared" si="20"/>
        <v/>
      </c>
      <c r="S128" s="40" t="str">
        <f t="shared" si="30"/>
        <v/>
      </c>
      <c r="T128" s="74" t="str">
        <f t="shared" si="21"/>
        <v/>
      </c>
      <c r="U128" s="45" t="str">
        <f t="shared" si="22"/>
        <v/>
      </c>
      <c r="V128" s="40" t="str">
        <f t="shared" si="31"/>
        <v/>
      </c>
      <c r="W128" s="133" t="str">
        <f t="shared" si="23"/>
        <v/>
      </c>
      <c r="X128" s="44" t="str">
        <f t="shared" si="32"/>
        <v/>
      </c>
      <c r="Y128" s="44" t="str">
        <f t="shared" si="33"/>
        <v/>
      </c>
      <c r="Z128" s="44" t="str">
        <f t="shared" si="34"/>
        <v/>
      </c>
      <c r="AA128" s="78" t="str">
        <f t="shared" si="35"/>
        <v/>
      </c>
      <c r="AB128" s="7" t="str">
        <f t="shared" si="24"/>
        <v>Empty</v>
      </c>
      <c r="AC128" s="7" t="str">
        <f t="shared" si="25"/>
        <v>empty</v>
      </c>
      <c r="AG128" s="7"/>
      <c r="AH128" s="97"/>
      <c r="AI128" s="97"/>
      <c r="AJ128" s="97"/>
      <c r="AK128" s="97"/>
      <c r="AL128" s="97"/>
      <c r="AM128" s="97"/>
      <c r="AN128" s="97"/>
      <c r="AO128" s="97"/>
      <c r="AP128" s="97"/>
      <c r="AQ128" s="97"/>
      <c r="AR128" s="97"/>
      <c r="AS128" s="97"/>
      <c r="AT128" s="97"/>
      <c r="AU128" s="97"/>
      <c r="AV128" s="97"/>
      <c r="AW128" s="97"/>
      <c r="AX128" s="97"/>
      <c r="AY128" s="97"/>
      <c r="AZ128" s="97"/>
      <c r="BA128" s="97"/>
      <c r="BB128" s="97"/>
      <c r="BC128" s="97"/>
      <c r="BD128" s="97"/>
      <c r="BE128" s="97"/>
      <c r="BF128" s="97"/>
      <c r="BG128" s="97"/>
      <c r="BH128" s="97"/>
      <c r="BI128" s="97"/>
      <c r="BJ128" s="97"/>
      <c r="BK128" s="97"/>
      <c r="BL128" s="97"/>
      <c r="BM128" s="97"/>
      <c r="BN128" s="97"/>
      <c r="BO128" s="97"/>
      <c r="BP128" s="97"/>
      <c r="BQ128" s="97"/>
      <c r="BR128" s="97"/>
      <c r="BS128" s="97"/>
      <c r="BT128" s="97"/>
      <c r="BU128" s="97"/>
      <c r="BV128" s="97"/>
      <c r="BW128" s="97"/>
      <c r="BX128" s="97"/>
      <c r="BY128" s="97"/>
      <c r="BZ128" s="97"/>
      <c r="CA128" s="97"/>
      <c r="CB128" s="97"/>
      <c r="CC128" s="97"/>
      <c r="CD128" s="97"/>
      <c r="CE128" s="97"/>
      <c r="CF128" s="97"/>
      <c r="CG128" s="97"/>
      <c r="CH128" s="97"/>
      <c r="CI128" s="97"/>
      <c r="CJ128" s="97"/>
      <c r="CK128" s="97"/>
      <c r="CL128" s="97"/>
      <c r="CM128" s="97"/>
      <c r="CN128" s="97"/>
      <c r="CO128" s="97"/>
      <c r="CP128" s="97"/>
      <c r="CQ128" s="97"/>
      <c r="CR128" s="97"/>
      <c r="CS128" s="97"/>
      <c r="CT128" s="97"/>
      <c r="CU128" s="97"/>
      <c r="CV128" s="97"/>
      <c r="CW128" s="97"/>
      <c r="CX128" s="97"/>
      <c r="CY128" s="97"/>
      <c r="CZ128" s="97"/>
      <c r="DA128" s="97"/>
      <c r="DB128" s="97"/>
      <c r="DC128" s="97"/>
      <c r="DD128" s="97"/>
      <c r="DE128" s="97"/>
      <c r="DF128" s="97"/>
      <c r="DG128" s="97"/>
      <c r="DH128" s="97"/>
      <c r="DI128" s="97"/>
      <c r="DJ128" s="97"/>
      <c r="DK128" s="97"/>
      <c r="DL128" s="97"/>
      <c r="DM128" s="97"/>
      <c r="DN128" s="97"/>
      <c r="DO128" s="97"/>
      <c r="DP128" s="97"/>
      <c r="DQ128" s="97"/>
      <c r="DR128" s="97"/>
      <c r="DS128" s="97"/>
      <c r="DT128" s="97"/>
      <c r="DU128" s="97"/>
      <c r="DV128" s="97"/>
      <c r="DW128" s="97"/>
      <c r="DX128" s="97"/>
      <c r="DY128" s="97"/>
      <c r="DZ128" s="97"/>
      <c r="EA128" s="97"/>
      <c r="EB128" s="97"/>
      <c r="EC128" s="97"/>
      <c r="ED128" s="97"/>
      <c r="EE128" s="97"/>
      <c r="EF128" s="97"/>
      <c r="EG128" s="97"/>
      <c r="EH128" s="97"/>
      <c r="EI128" s="97"/>
      <c r="EJ128" s="97"/>
      <c r="EK128" s="97"/>
      <c r="EL128" s="97"/>
      <c r="EM128" s="97"/>
      <c r="EN128" s="97"/>
      <c r="EO128" s="97"/>
      <c r="EP128" s="97"/>
      <c r="EQ128" s="97"/>
      <c r="ER128" s="97"/>
      <c r="ES128" s="97"/>
      <c r="ET128" s="97"/>
      <c r="EU128" s="97"/>
      <c r="EV128" s="97"/>
      <c r="EW128" s="97"/>
      <c r="EX128" s="97"/>
      <c r="EY128" s="97"/>
      <c r="EZ128" s="97"/>
      <c r="FA128" s="97"/>
      <c r="FB128" s="97"/>
      <c r="FC128" s="97"/>
      <c r="FD128" s="97"/>
      <c r="FE128" s="97"/>
      <c r="FF128" s="97"/>
      <c r="FG128" s="97"/>
      <c r="FH128" s="97"/>
      <c r="FI128" s="97"/>
      <c r="FJ128" s="97"/>
      <c r="FK128" s="97"/>
      <c r="FL128" s="97"/>
      <c r="FM128" s="97"/>
      <c r="FN128" s="97"/>
      <c r="FO128" s="97"/>
      <c r="FP128" s="97"/>
      <c r="FQ128" s="97"/>
      <c r="FR128" s="97"/>
      <c r="FS128" s="97"/>
      <c r="FT128" s="97"/>
      <c r="FU128" s="97"/>
      <c r="FV128" s="97"/>
      <c r="FW128" s="98"/>
      <c r="FX128" s="98"/>
      <c r="FY128" s="98"/>
      <c r="FZ128" s="98"/>
      <c r="GA128" s="98"/>
      <c r="GB128" s="98"/>
      <c r="GC128" s="98"/>
      <c r="GD128" s="98"/>
      <c r="GE128" s="98"/>
      <c r="GF128" s="98"/>
      <c r="GG128" s="98"/>
      <c r="GH128" s="98"/>
      <c r="GI128" s="98"/>
      <c r="GJ128" s="98"/>
      <c r="GK128" s="98"/>
      <c r="GL128" s="98"/>
      <c r="GM128" s="98"/>
      <c r="GN128" s="98"/>
      <c r="GO128" s="98"/>
      <c r="GP128" s="98"/>
      <c r="GQ128" s="98"/>
      <c r="GR128" s="98"/>
      <c r="GS128" s="98"/>
      <c r="GT128" s="98"/>
      <c r="GU128" s="98"/>
      <c r="GV128" s="98"/>
      <c r="GW128" s="98"/>
      <c r="GX128" s="98"/>
      <c r="GY128" s="98"/>
      <c r="GZ128" s="98"/>
      <c r="HA128" s="98"/>
      <c r="HB128" s="98"/>
      <c r="HC128" s="98"/>
      <c r="HD128" s="98"/>
      <c r="HE128" s="98"/>
      <c r="HF128" s="98"/>
      <c r="HG128" s="98"/>
      <c r="HH128" s="98"/>
      <c r="HI128" s="98"/>
      <c r="HJ128" s="98"/>
      <c r="HK128" s="98"/>
      <c r="HL128" s="98"/>
      <c r="HM128" s="98"/>
      <c r="HN128" s="98"/>
      <c r="HO128" s="98"/>
      <c r="HP128" s="98"/>
      <c r="HQ128" s="98"/>
      <c r="HR128" s="98"/>
      <c r="HS128" s="98"/>
      <c r="HT128" s="98"/>
      <c r="HU128" s="98"/>
      <c r="HV128" s="98"/>
      <c r="HW128" s="98"/>
      <c r="HX128" s="98"/>
      <c r="HY128" s="98"/>
      <c r="HZ128" s="98"/>
      <c r="IA128" s="98"/>
      <c r="IB128" s="98"/>
      <c r="IC128" s="98"/>
      <c r="ID128" s="98"/>
      <c r="IE128" s="98"/>
      <c r="IF128" s="98"/>
      <c r="IG128" s="98"/>
      <c r="IH128" s="98"/>
      <c r="II128" s="98"/>
      <c r="IJ128" s="98"/>
      <c r="IK128" s="98"/>
      <c r="IL128" s="98"/>
      <c r="IM128" s="98"/>
      <c r="IN128" s="98"/>
      <c r="IO128" s="98"/>
      <c r="IP128" s="98"/>
      <c r="IQ128" s="98"/>
      <c r="IR128" s="98"/>
      <c r="IS128" s="98"/>
      <c r="IT128" s="98"/>
      <c r="IU128" s="98"/>
      <c r="IV128" s="98"/>
    </row>
    <row r="129" spans="2:256" s="5" customFormat="1" ht="17.25" customHeight="1" x14ac:dyDescent="0.25">
      <c r="B129" s="134">
        <v>107</v>
      </c>
      <c r="C129" s="65"/>
      <c r="D129" s="104"/>
      <c r="E129" s="65"/>
      <c r="F129" s="174"/>
      <c r="G129" s="709"/>
      <c r="H129" s="116"/>
      <c r="I129" s="116"/>
      <c r="J129" s="709"/>
      <c r="K129" s="46"/>
      <c r="L129" s="38" t="str">
        <f t="shared" si="26"/>
        <v/>
      </c>
      <c r="M129" s="38" t="str">
        <f t="shared" si="27"/>
        <v/>
      </c>
      <c r="N129" s="516" t="str">
        <f t="shared" si="28"/>
        <v/>
      </c>
      <c r="O129" s="514" t="str">
        <f t="shared" si="18"/>
        <v/>
      </c>
      <c r="P129" s="40" t="str">
        <f t="shared" si="29"/>
        <v/>
      </c>
      <c r="Q129" s="74" t="str">
        <f t="shared" si="19"/>
        <v/>
      </c>
      <c r="R129" s="45" t="str">
        <f t="shared" si="20"/>
        <v/>
      </c>
      <c r="S129" s="40" t="str">
        <f t="shared" si="30"/>
        <v/>
      </c>
      <c r="T129" s="74" t="str">
        <f t="shared" si="21"/>
        <v/>
      </c>
      <c r="U129" s="45" t="str">
        <f t="shared" si="22"/>
        <v/>
      </c>
      <c r="V129" s="40" t="str">
        <f t="shared" si="31"/>
        <v/>
      </c>
      <c r="W129" s="133" t="str">
        <f t="shared" si="23"/>
        <v/>
      </c>
      <c r="X129" s="44" t="str">
        <f t="shared" si="32"/>
        <v/>
      </c>
      <c r="Y129" s="44" t="str">
        <f t="shared" si="33"/>
        <v/>
      </c>
      <c r="Z129" s="44" t="str">
        <f t="shared" si="34"/>
        <v/>
      </c>
      <c r="AA129" s="78" t="str">
        <f t="shared" si="35"/>
        <v/>
      </c>
      <c r="AB129" s="7" t="str">
        <f t="shared" si="24"/>
        <v>Empty</v>
      </c>
      <c r="AC129" s="7" t="str">
        <f t="shared" si="25"/>
        <v>empty</v>
      </c>
      <c r="AG129" s="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c r="BJ129" s="97"/>
      <c r="BK129" s="97"/>
      <c r="BL129" s="97"/>
      <c r="BM129" s="97"/>
      <c r="BN129" s="97"/>
      <c r="BO129" s="97"/>
      <c r="BP129" s="97"/>
      <c r="BQ129" s="97"/>
      <c r="BR129" s="97"/>
      <c r="BS129" s="97"/>
      <c r="BT129" s="97"/>
      <c r="BU129" s="97"/>
      <c r="BV129" s="97"/>
      <c r="BW129" s="97"/>
      <c r="BX129" s="97"/>
      <c r="BY129" s="97"/>
      <c r="BZ129" s="97"/>
      <c r="CA129" s="97"/>
      <c r="CB129" s="97"/>
      <c r="CC129" s="97"/>
      <c r="CD129" s="97"/>
      <c r="CE129" s="97"/>
      <c r="CF129" s="97"/>
      <c r="CG129" s="97"/>
      <c r="CH129" s="97"/>
      <c r="CI129" s="97"/>
      <c r="CJ129" s="97"/>
      <c r="CK129" s="97"/>
      <c r="CL129" s="97"/>
      <c r="CM129" s="97"/>
      <c r="CN129" s="97"/>
      <c r="CO129" s="97"/>
      <c r="CP129" s="97"/>
      <c r="CQ129" s="97"/>
      <c r="CR129" s="97"/>
      <c r="CS129" s="97"/>
      <c r="CT129" s="97"/>
      <c r="CU129" s="97"/>
      <c r="CV129" s="97"/>
      <c r="CW129" s="97"/>
      <c r="CX129" s="97"/>
      <c r="CY129" s="97"/>
      <c r="CZ129" s="97"/>
      <c r="DA129" s="97"/>
      <c r="DB129" s="97"/>
      <c r="DC129" s="97"/>
      <c r="DD129" s="97"/>
      <c r="DE129" s="97"/>
      <c r="DF129" s="97"/>
      <c r="DG129" s="97"/>
      <c r="DH129" s="97"/>
      <c r="DI129" s="97"/>
      <c r="DJ129" s="97"/>
      <c r="DK129" s="97"/>
      <c r="DL129" s="97"/>
      <c r="DM129" s="97"/>
      <c r="DN129" s="97"/>
      <c r="DO129" s="97"/>
      <c r="DP129" s="97"/>
      <c r="DQ129" s="97"/>
      <c r="DR129" s="97"/>
      <c r="DS129" s="97"/>
      <c r="DT129" s="97"/>
      <c r="DU129" s="97"/>
      <c r="DV129" s="97"/>
      <c r="DW129" s="97"/>
      <c r="DX129" s="97"/>
      <c r="DY129" s="97"/>
      <c r="DZ129" s="97"/>
      <c r="EA129" s="97"/>
      <c r="EB129" s="97"/>
      <c r="EC129" s="97"/>
      <c r="ED129" s="97"/>
      <c r="EE129" s="97"/>
      <c r="EF129" s="97"/>
      <c r="EG129" s="97"/>
      <c r="EH129" s="97"/>
      <c r="EI129" s="97"/>
      <c r="EJ129" s="97"/>
      <c r="EK129" s="97"/>
      <c r="EL129" s="97"/>
      <c r="EM129" s="97"/>
      <c r="EN129" s="97"/>
      <c r="EO129" s="97"/>
      <c r="EP129" s="97"/>
      <c r="EQ129" s="97"/>
      <c r="ER129" s="97"/>
      <c r="ES129" s="97"/>
      <c r="ET129" s="97"/>
      <c r="EU129" s="97"/>
      <c r="EV129" s="97"/>
      <c r="EW129" s="97"/>
      <c r="EX129" s="97"/>
      <c r="EY129" s="97"/>
      <c r="EZ129" s="97"/>
      <c r="FA129" s="97"/>
      <c r="FB129" s="97"/>
      <c r="FC129" s="97"/>
      <c r="FD129" s="97"/>
      <c r="FE129" s="97"/>
      <c r="FF129" s="97"/>
      <c r="FG129" s="97"/>
      <c r="FH129" s="97"/>
      <c r="FI129" s="97"/>
      <c r="FJ129" s="97"/>
      <c r="FK129" s="97"/>
      <c r="FL129" s="97"/>
      <c r="FM129" s="97"/>
      <c r="FN129" s="97"/>
      <c r="FO129" s="97"/>
      <c r="FP129" s="97"/>
      <c r="FQ129" s="97"/>
      <c r="FR129" s="97"/>
      <c r="FS129" s="97"/>
      <c r="FT129" s="97"/>
      <c r="FU129" s="97"/>
      <c r="FV129" s="97"/>
      <c r="FW129" s="98"/>
      <c r="FX129" s="98"/>
      <c r="FY129" s="98"/>
      <c r="FZ129" s="98"/>
      <c r="GA129" s="98"/>
      <c r="GB129" s="98"/>
      <c r="GC129" s="98"/>
      <c r="GD129" s="98"/>
      <c r="GE129" s="98"/>
      <c r="GF129" s="98"/>
      <c r="GG129" s="98"/>
      <c r="GH129" s="98"/>
      <c r="GI129" s="98"/>
      <c r="GJ129" s="98"/>
      <c r="GK129" s="98"/>
      <c r="GL129" s="98"/>
      <c r="GM129" s="98"/>
      <c r="GN129" s="98"/>
      <c r="GO129" s="98"/>
      <c r="GP129" s="98"/>
      <c r="GQ129" s="98"/>
      <c r="GR129" s="98"/>
      <c r="GS129" s="98"/>
      <c r="GT129" s="98"/>
      <c r="GU129" s="98"/>
      <c r="GV129" s="98"/>
      <c r="GW129" s="98"/>
      <c r="GX129" s="98"/>
      <c r="GY129" s="98"/>
      <c r="GZ129" s="98"/>
      <c r="HA129" s="98"/>
      <c r="HB129" s="98"/>
      <c r="HC129" s="98"/>
      <c r="HD129" s="98"/>
      <c r="HE129" s="98"/>
      <c r="HF129" s="98"/>
      <c r="HG129" s="98"/>
      <c r="HH129" s="98"/>
      <c r="HI129" s="98"/>
      <c r="HJ129" s="98"/>
      <c r="HK129" s="98"/>
      <c r="HL129" s="98"/>
      <c r="HM129" s="98"/>
      <c r="HN129" s="98"/>
      <c r="HO129" s="98"/>
      <c r="HP129" s="98"/>
      <c r="HQ129" s="98"/>
      <c r="HR129" s="98"/>
      <c r="HS129" s="98"/>
      <c r="HT129" s="98"/>
      <c r="HU129" s="98"/>
      <c r="HV129" s="98"/>
      <c r="HW129" s="98"/>
      <c r="HX129" s="98"/>
      <c r="HY129" s="98"/>
      <c r="HZ129" s="98"/>
      <c r="IA129" s="98"/>
      <c r="IB129" s="98"/>
      <c r="IC129" s="98"/>
      <c r="ID129" s="98"/>
      <c r="IE129" s="98"/>
      <c r="IF129" s="98"/>
      <c r="IG129" s="98"/>
      <c r="IH129" s="98"/>
      <c r="II129" s="98"/>
      <c r="IJ129" s="98"/>
      <c r="IK129" s="98"/>
      <c r="IL129" s="98"/>
      <c r="IM129" s="98"/>
      <c r="IN129" s="98"/>
      <c r="IO129" s="98"/>
      <c r="IP129" s="98"/>
      <c r="IQ129" s="98"/>
      <c r="IR129" s="98"/>
      <c r="IS129" s="98"/>
      <c r="IT129" s="98"/>
      <c r="IU129" s="98"/>
      <c r="IV129" s="98"/>
    </row>
    <row r="130" spans="2:256" s="5" customFormat="1" ht="17.25" customHeight="1" x14ac:dyDescent="0.25">
      <c r="B130" s="134">
        <v>108</v>
      </c>
      <c r="C130" s="65"/>
      <c r="D130" s="104"/>
      <c r="E130" s="65"/>
      <c r="F130" s="174"/>
      <c r="G130" s="709"/>
      <c r="H130" s="116"/>
      <c r="I130" s="116"/>
      <c r="J130" s="709"/>
      <c r="K130" s="46"/>
      <c r="L130" s="38" t="str">
        <f t="shared" si="26"/>
        <v/>
      </c>
      <c r="M130" s="38" t="str">
        <f t="shared" si="27"/>
        <v/>
      </c>
      <c r="N130" s="516" t="str">
        <f t="shared" si="28"/>
        <v/>
      </c>
      <c r="O130" s="514" t="str">
        <f t="shared" si="18"/>
        <v/>
      </c>
      <c r="P130" s="40" t="str">
        <f t="shared" si="29"/>
        <v/>
      </c>
      <c r="Q130" s="74" t="str">
        <f t="shared" si="19"/>
        <v/>
      </c>
      <c r="R130" s="45" t="str">
        <f t="shared" si="20"/>
        <v/>
      </c>
      <c r="S130" s="40" t="str">
        <f t="shared" si="30"/>
        <v/>
      </c>
      <c r="T130" s="74" t="str">
        <f t="shared" si="21"/>
        <v/>
      </c>
      <c r="U130" s="45" t="str">
        <f t="shared" si="22"/>
        <v/>
      </c>
      <c r="V130" s="40" t="str">
        <f t="shared" si="31"/>
        <v/>
      </c>
      <c r="W130" s="133" t="str">
        <f t="shared" si="23"/>
        <v/>
      </c>
      <c r="X130" s="44" t="str">
        <f t="shared" si="32"/>
        <v/>
      </c>
      <c r="Y130" s="44" t="str">
        <f t="shared" si="33"/>
        <v/>
      </c>
      <c r="Z130" s="44" t="str">
        <f t="shared" si="34"/>
        <v/>
      </c>
      <c r="AA130" s="78" t="str">
        <f t="shared" si="35"/>
        <v/>
      </c>
      <c r="AB130" s="7" t="str">
        <f t="shared" si="24"/>
        <v>Empty</v>
      </c>
      <c r="AC130" s="7" t="str">
        <f t="shared" si="25"/>
        <v>empty</v>
      </c>
      <c r="AG130" s="7"/>
      <c r="AH130" s="97"/>
      <c r="AI130" s="97"/>
      <c r="AJ130" s="97"/>
      <c r="AK130" s="97"/>
      <c r="AL130" s="97"/>
      <c r="AM130" s="97"/>
      <c r="AN130" s="97"/>
      <c r="AO130" s="97"/>
      <c r="AP130" s="97"/>
      <c r="AQ130" s="97"/>
      <c r="AR130" s="97"/>
      <c r="AS130" s="97"/>
      <c r="AT130" s="97"/>
      <c r="AU130" s="97"/>
      <c r="AV130" s="97"/>
      <c r="AW130" s="97"/>
      <c r="AX130" s="97"/>
      <c r="AY130" s="97"/>
      <c r="AZ130" s="97"/>
      <c r="BA130" s="97"/>
      <c r="BB130" s="97"/>
      <c r="BC130" s="97"/>
      <c r="BD130" s="97"/>
      <c r="BE130" s="97"/>
      <c r="BF130" s="97"/>
      <c r="BG130" s="97"/>
      <c r="BH130" s="97"/>
      <c r="BI130" s="97"/>
      <c r="BJ130" s="97"/>
      <c r="BK130" s="97"/>
      <c r="BL130" s="97"/>
      <c r="BM130" s="97"/>
      <c r="BN130" s="97"/>
      <c r="BO130" s="97"/>
      <c r="BP130" s="97"/>
      <c r="BQ130" s="97"/>
      <c r="BR130" s="97"/>
      <c r="BS130" s="97"/>
      <c r="BT130" s="97"/>
      <c r="BU130" s="97"/>
      <c r="BV130" s="97"/>
      <c r="BW130" s="97"/>
      <c r="BX130" s="97"/>
      <c r="BY130" s="97"/>
      <c r="BZ130" s="97"/>
      <c r="CA130" s="97"/>
      <c r="CB130" s="97"/>
      <c r="CC130" s="97"/>
      <c r="CD130" s="97"/>
      <c r="CE130" s="97"/>
      <c r="CF130" s="97"/>
      <c r="CG130" s="97"/>
      <c r="CH130" s="97"/>
      <c r="CI130" s="97"/>
      <c r="CJ130" s="97"/>
      <c r="CK130" s="97"/>
      <c r="CL130" s="97"/>
      <c r="CM130" s="97"/>
      <c r="CN130" s="97"/>
      <c r="CO130" s="97"/>
      <c r="CP130" s="97"/>
      <c r="CQ130" s="97"/>
      <c r="CR130" s="97"/>
      <c r="CS130" s="97"/>
      <c r="CT130" s="97"/>
      <c r="CU130" s="97"/>
      <c r="CV130" s="97"/>
      <c r="CW130" s="97"/>
      <c r="CX130" s="97"/>
      <c r="CY130" s="97"/>
      <c r="CZ130" s="97"/>
      <c r="DA130" s="97"/>
      <c r="DB130" s="97"/>
      <c r="DC130" s="97"/>
      <c r="DD130" s="97"/>
      <c r="DE130" s="97"/>
      <c r="DF130" s="97"/>
      <c r="DG130" s="97"/>
      <c r="DH130" s="97"/>
      <c r="DI130" s="97"/>
      <c r="DJ130" s="97"/>
      <c r="DK130" s="97"/>
      <c r="DL130" s="97"/>
      <c r="DM130" s="97"/>
      <c r="DN130" s="97"/>
      <c r="DO130" s="97"/>
      <c r="DP130" s="97"/>
      <c r="DQ130" s="97"/>
      <c r="DR130" s="97"/>
      <c r="DS130" s="97"/>
      <c r="DT130" s="97"/>
      <c r="DU130" s="97"/>
      <c r="DV130" s="97"/>
      <c r="DW130" s="97"/>
      <c r="DX130" s="97"/>
      <c r="DY130" s="97"/>
      <c r="DZ130" s="97"/>
      <c r="EA130" s="97"/>
      <c r="EB130" s="97"/>
      <c r="EC130" s="97"/>
      <c r="ED130" s="97"/>
      <c r="EE130" s="97"/>
      <c r="EF130" s="97"/>
      <c r="EG130" s="97"/>
      <c r="EH130" s="97"/>
      <c r="EI130" s="97"/>
      <c r="EJ130" s="97"/>
      <c r="EK130" s="97"/>
      <c r="EL130" s="97"/>
      <c r="EM130" s="97"/>
      <c r="EN130" s="97"/>
      <c r="EO130" s="97"/>
      <c r="EP130" s="97"/>
      <c r="EQ130" s="97"/>
      <c r="ER130" s="97"/>
      <c r="ES130" s="97"/>
      <c r="ET130" s="97"/>
      <c r="EU130" s="97"/>
      <c r="EV130" s="97"/>
      <c r="EW130" s="97"/>
      <c r="EX130" s="97"/>
      <c r="EY130" s="97"/>
      <c r="EZ130" s="97"/>
      <c r="FA130" s="97"/>
      <c r="FB130" s="97"/>
      <c r="FC130" s="97"/>
      <c r="FD130" s="97"/>
      <c r="FE130" s="97"/>
      <c r="FF130" s="97"/>
      <c r="FG130" s="97"/>
      <c r="FH130" s="97"/>
      <c r="FI130" s="97"/>
      <c r="FJ130" s="97"/>
      <c r="FK130" s="97"/>
      <c r="FL130" s="97"/>
      <c r="FM130" s="97"/>
      <c r="FN130" s="97"/>
      <c r="FO130" s="97"/>
      <c r="FP130" s="97"/>
      <c r="FQ130" s="97"/>
      <c r="FR130" s="97"/>
      <c r="FS130" s="97"/>
      <c r="FT130" s="97"/>
      <c r="FU130" s="97"/>
      <c r="FV130" s="97"/>
      <c r="FW130" s="98"/>
      <c r="FX130" s="98"/>
      <c r="FY130" s="98"/>
      <c r="FZ130" s="98"/>
      <c r="GA130" s="98"/>
      <c r="GB130" s="98"/>
      <c r="GC130" s="98"/>
      <c r="GD130" s="98"/>
      <c r="GE130" s="98"/>
      <c r="GF130" s="98"/>
      <c r="GG130" s="98"/>
      <c r="GH130" s="98"/>
      <c r="GI130" s="98"/>
      <c r="GJ130" s="98"/>
      <c r="GK130" s="98"/>
      <c r="GL130" s="98"/>
      <c r="GM130" s="98"/>
      <c r="GN130" s="98"/>
      <c r="GO130" s="98"/>
      <c r="GP130" s="98"/>
      <c r="GQ130" s="98"/>
      <c r="GR130" s="98"/>
      <c r="GS130" s="98"/>
      <c r="GT130" s="98"/>
      <c r="GU130" s="98"/>
      <c r="GV130" s="98"/>
      <c r="GW130" s="98"/>
      <c r="GX130" s="98"/>
      <c r="GY130" s="98"/>
      <c r="GZ130" s="98"/>
      <c r="HA130" s="98"/>
      <c r="HB130" s="98"/>
      <c r="HC130" s="98"/>
      <c r="HD130" s="98"/>
      <c r="HE130" s="98"/>
      <c r="HF130" s="98"/>
      <c r="HG130" s="98"/>
      <c r="HH130" s="98"/>
      <c r="HI130" s="98"/>
      <c r="HJ130" s="98"/>
      <c r="HK130" s="98"/>
      <c r="HL130" s="98"/>
      <c r="HM130" s="98"/>
      <c r="HN130" s="98"/>
      <c r="HO130" s="98"/>
      <c r="HP130" s="98"/>
      <c r="HQ130" s="98"/>
      <c r="HR130" s="98"/>
      <c r="HS130" s="98"/>
      <c r="HT130" s="98"/>
      <c r="HU130" s="98"/>
      <c r="HV130" s="98"/>
      <c r="HW130" s="98"/>
      <c r="HX130" s="98"/>
      <c r="HY130" s="98"/>
      <c r="HZ130" s="98"/>
      <c r="IA130" s="98"/>
      <c r="IB130" s="98"/>
      <c r="IC130" s="98"/>
      <c r="ID130" s="98"/>
      <c r="IE130" s="98"/>
      <c r="IF130" s="98"/>
      <c r="IG130" s="98"/>
      <c r="IH130" s="98"/>
      <c r="II130" s="98"/>
      <c r="IJ130" s="98"/>
      <c r="IK130" s="98"/>
      <c r="IL130" s="98"/>
      <c r="IM130" s="98"/>
      <c r="IN130" s="98"/>
      <c r="IO130" s="98"/>
      <c r="IP130" s="98"/>
      <c r="IQ130" s="98"/>
      <c r="IR130" s="98"/>
      <c r="IS130" s="98"/>
      <c r="IT130" s="98"/>
      <c r="IU130" s="98"/>
      <c r="IV130" s="98"/>
    </row>
    <row r="131" spans="2:256" s="5" customFormat="1" ht="17.25" customHeight="1" x14ac:dyDescent="0.25">
      <c r="B131" s="134">
        <v>109</v>
      </c>
      <c r="C131" s="65"/>
      <c r="D131" s="104"/>
      <c r="E131" s="65"/>
      <c r="F131" s="174"/>
      <c r="G131" s="709"/>
      <c r="H131" s="116"/>
      <c r="I131" s="116"/>
      <c r="J131" s="709"/>
      <c r="K131" s="46"/>
      <c r="L131" s="38" t="str">
        <f t="shared" si="26"/>
        <v/>
      </c>
      <c r="M131" s="38" t="str">
        <f t="shared" si="27"/>
        <v/>
      </c>
      <c r="N131" s="516" t="str">
        <f t="shared" si="28"/>
        <v/>
      </c>
      <c r="O131" s="514" t="str">
        <f t="shared" si="18"/>
        <v/>
      </c>
      <c r="P131" s="40" t="str">
        <f t="shared" si="29"/>
        <v/>
      </c>
      <c r="Q131" s="74" t="str">
        <f t="shared" si="19"/>
        <v/>
      </c>
      <c r="R131" s="45" t="str">
        <f t="shared" si="20"/>
        <v/>
      </c>
      <c r="S131" s="40" t="str">
        <f t="shared" si="30"/>
        <v/>
      </c>
      <c r="T131" s="74" t="str">
        <f t="shared" si="21"/>
        <v/>
      </c>
      <c r="U131" s="45" t="str">
        <f t="shared" si="22"/>
        <v/>
      </c>
      <c r="V131" s="40" t="str">
        <f t="shared" si="31"/>
        <v/>
      </c>
      <c r="W131" s="133" t="str">
        <f t="shared" si="23"/>
        <v/>
      </c>
      <c r="X131" s="44" t="str">
        <f t="shared" si="32"/>
        <v/>
      </c>
      <c r="Y131" s="44" t="str">
        <f t="shared" si="33"/>
        <v/>
      </c>
      <c r="Z131" s="44" t="str">
        <f t="shared" si="34"/>
        <v/>
      </c>
      <c r="AA131" s="78" t="str">
        <f t="shared" si="35"/>
        <v/>
      </c>
      <c r="AB131" s="7" t="str">
        <f t="shared" si="24"/>
        <v>Empty</v>
      </c>
      <c r="AC131" s="7" t="str">
        <f t="shared" si="25"/>
        <v>empty</v>
      </c>
      <c r="AG131" s="7"/>
      <c r="AH131" s="97"/>
      <c r="AI131" s="97"/>
      <c r="AJ131" s="97"/>
      <c r="AK131" s="97"/>
      <c r="AL131" s="97"/>
      <c r="AM131" s="97"/>
      <c r="AN131" s="97"/>
      <c r="AO131" s="97"/>
      <c r="AP131" s="97"/>
      <c r="AQ131" s="97"/>
      <c r="AR131" s="97"/>
      <c r="AS131" s="97"/>
      <c r="AT131" s="97"/>
      <c r="AU131" s="97"/>
      <c r="AV131" s="97"/>
      <c r="AW131" s="97"/>
      <c r="AX131" s="97"/>
      <c r="AY131" s="97"/>
      <c r="AZ131" s="97"/>
      <c r="BA131" s="97"/>
      <c r="BB131" s="97"/>
      <c r="BC131" s="97"/>
      <c r="BD131" s="97"/>
      <c r="BE131" s="97"/>
      <c r="BF131" s="97"/>
      <c r="BG131" s="97"/>
      <c r="BH131" s="97"/>
      <c r="BI131" s="97"/>
      <c r="BJ131" s="97"/>
      <c r="BK131" s="97"/>
      <c r="BL131" s="97"/>
      <c r="BM131" s="97"/>
      <c r="BN131" s="97"/>
      <c r="BO131" s="97"/>
      <c r="BP131" s="97"/>
      <c r="BQ131" s="97"/>
      <c r="BR131" s="97"/>
      <c r="BS131" s="97"/>
      <c r="BT131" s="97"/>
      <c r="BU131" s="97"/>
      <c r="BV131" s="97"/>
      <c r="BW131" s="97"/>
      <c r="BX131" s="97"/>
      <c r="BY131" s="97"/>
      <c r="BZ131" s="97"/>
      <c r="CA131" s="97"/>
      <c r="CB131" s="97"/>
      <c r="CC131" s="97"/>
      <c r="CD131" s="97"/>
      <c r="CE131" s="97"/>
      <c r="CF131" s="97"/>
      <c r="CG131" s="97"/>
      <c r="CH131" s="97"/>
      <c r="CI131" s="97"/>
      <c r="CJ131" s="97"/>
      <c r="CK131" s="97"/>
      <c r="CL131" s="97"/>
      <c r="CM131" s="97"/>
      <c r="CN131" s="97"/>
      <c r="CO131" s="97"/>
      <c r="CP131" s="97"/>
      <c r="CQ131" s="97"/>
      <c r="CR131" s="97"/>
      <c r="CS131" s="97"/>
      <c r="CT131" s="97"/>
      <c r="CU131" s="97"/>
      <c r="CV131" s="97"/>
      <c r="CW131" s="97"/>
      <c r="CX131" s="97"/>
      <c r="CY131" s="97"/>
      <c r="CZ131" s="97"/>
      <c r="DA131" s="97"/>
      <c r="DB131" s="97"/>
      <c r="DC131" s="97"/>
      <c r="DD131" s="97"/>
      <c r="DE131" s="97"/>
      <c r="DF131" s="97"/>
      <c r="DG131" s="97"/>
      <c r="DH131" s="97"/>
      <c r="DI131" s="97"/>
      <c r="DJ131" s="97"/>
      <c r="DK131" s="97"/>
      <c r="DL131" s="97"/>
      <c r="DM131" s="97"/>
      <c r="DN131" s="97"/>
      <c r="DO131" s="97"/>
      <c r="DP131" s="97"/>
      <c r="DQ131" s="97"/>
      <c r="DR131" s="97"/>
      <c r="DS131" s="97"/>
      <c r="DT131" s="97"/>
      <c r="DU131" s="97"/>
      <c r="DV131" s="97"/>
      <c r="DW131" s="97"/>
      <c r="DX131" s="97"/>
      <c r="DY131" s="97"/>
      <c r="DZ131" s="97"/>
      <c r="EA131" s="97"/>
      <c r="EB131" s="97"/>
      <c r="EC131" s="97"/>
      <c r="ED131" s="97"/>
      <c r="EE131" s="97"/>
      <c r="EF131" s="97"/>
      <c r="EG131" s="97"/>
      <c r="EH131" s="97"/>
      <c r="EI131" s="97"/>
      <c r="EJ131" s="97"/>
      <c r="EK131" s="97"/>
      <c r="EL131" s="97"/>
      <c r="EM131" s="97"/>
      <c r="EN131" s="97"/>
      <c r="EO131" s="97"/>
      <c r="EP131" s="97"/>
      <c r="EQ131" s="97"/>
      <c r="ER131" s="97"/>
      <c r="ES131" s="97"/>
      <c r="ET131" s="97"/>
      <c r="EU131" s="97"/>
      <c r="EV131" s="97"/>
      <c r="EW131" s="97"/>
      <c r="EX131" s="97"/>
      <c r="EY131" s="97"/>
      <c r="EZ131" s="97"/>
      <c r="FA131" s="97"/>
      <c r="FB131" s="97"/>
      <c r="FC131" s="97"/>
      <c r="FD131" s="97"/>
      <c r="FE131" s="97"/>
      <c r="FF131" s="97"/>
      <c r="FG131" s="97"/>
      <c r="FH131" s="97"/>
      <c r="FI131" s="97"/>
      <c r="FJ131" s="97"/>
      <c r="FK131" s="97"/>
      <c r="FL131" s="97"/>
      <c r="FM131" s="97"/>
      <c r="FN131" s="97"/>
      <c r="FO131" s="97"/>
      <c r="FP131" s="97"/>
      <c r="FQ131" s="97"/>
      <c r="FR131" s="97"/>
      <c r="FS131" s="97"/>
      <c r="FT131" s="97"/>
      <c r="FU131" s="97"/>
      <c r="FV131" s="97"/>
      <c r="FW131" s="98"/>
      <c r="FX131" s="98"/>
      <c r="FY131" s="98"/>
      <c r="FZ131" s="98"/>
      <c r="GA131" s="98"/>
      <c r="GB131" s="98"/>
      <c r="GC131" s="98"/>
      <c r="GD131" s="98"/>
      <c r="GE131" s="98"/>
      <c r="GF131" s="98"/>
      <c r="GG131" s="98"/>
      <c r="GH131" s="98"/>
      <c r="GI131" s="98"/>
      <c r="GJ131" s="98"/>
      <c r="GK131" s="98"/>
      <c r="GL131" s="98"/>
      <c r="GM131" s="98"/>
      <c r="GN131" s="98"/>
      <c r="GO131" s="98"/>
      <c r="GP131" s="98"/>
      <c r="GQ131" s="98"/>
      <c r="GR131" s="98"/>
      <c r="GS131" s="98"/>
      <c r="GT131" s="98"/>
      <c r="GU131" s="98"/>
      <c r="GV131" s="98"/>
      <c r="GW131" s="98"/>
      <c r="GX131" s="98"/>
      <c r="GY131" s="98"/>
      <c r="GZ131" s="98"/>
      <c r="HA131" s="98"/>
      <c r="HB131" s="98"/>
      <c r="HC131" s="98"/>
      <c r="HD131" s="98"/>
      <c r="HE131" s="98"/>
      <c r="HF131" s="98"/>
      <c r="HG131" s="98"/>
      <c r="HH131" s="98"/>
      <c r="HI131" s="98"/>
      <c r="HJ131" s="98"/>
      <c r="HK131" s="98"/>
      <c r="HL131" s="98"/>
      <c r="HM131" s="98"/>
      <c r="HN131" s="98"/>
      <c r="HO131" s="98"/>
      <c r="HP131" s="98"/>
      <c r="HQ131" s="98"/>
      <c r="HR131" s="98"/>
      <c r="HS131" s="98"/>
      <c r="HT131" s="98"/>
      <c r="HU131" s="98"/>
      <c r="HV131" s="98"/>
      <c r="HW131" s="98"/>
      <c r="HX131" s="98"/>
      <c r="HY131" s="98"/>
      <c r="HZ131" s="98"/>
      <c r="IA131" s="98"/>
      <c r="IB131" s="98"/>
      <c r="IC131" s="98"/>
      <c r="ID131" s="98"/>
      <c r="IE131" s="98"/>
      <c r="IF131" s="98"/>
      <c r="IG131" s="98"/>
      <c r="IH131" s="98"/>
      <c r="II131" s="98"/>
      <c r="IJ131" s="98"/>
      <c r="IK131" s="98"/>
      <c r="IL131" s="98"/>
      <c r="IM131" s="98"/>
      <c r="IN131" s="98"/>
      <c r="IO131" s="98"/>
      <c r="IP131" s="98"/>
      <c r="IQ131" s="98"/>
      <c r="IR131" s="98"/>
      <c r="IS131" s="98"/>
      <c r="IT131" s="98"/>
      <c r="IU131" s="98"/>
      <c r="IV131" s="98"/>
    </row>
    <row r="132" spans="2:256" s="5" customFormat="1" ht="17.25" customHeight="1" x14ac:dyDescent="0.25">
      <c r="B132" s="134">
        <v>110</v>
      </c>
      <c r="C132" s="65"/>
      <c r="D132" s="104"/>
      <c r="E132" s="65"/>
      <c r="F132" s="174"/>
      <c r="G132" s="709"/>
      <c r="H132" s="116"/>
      <c r="I132" s="116"/>
      <c r="J132" s="709"/>
      <c r="K132" s="46"/>
      <c r="L132" s="38" t="str">
        <f t="shared" si="26"/>
        <v/>
      </c>
      <c r="M132" s="38" t="str">
        <f t="shared" si="27"/>
        <v/>
      </c>
      <c r="N132" s="516" t="str">
        <f t="shared" si="28"/>
        <v/>
      </c>
      <c r="O132" s="514" t="str">
        <f t="shared" si="18"/>
        <v/>
      </c>
      <c r="P132" s="40" t="str">
        <f t="shared" si="29"/>
        <v/>
      </c>
      <c r="Q132" s="74" t="str">
        <f t="shared" si="19"/>
        <v/>
      </c>
      <c r="R132" s="45" t="str">
        <f t="shared" si="20"/>
        <v/>
      </c>
      <c r="S132" s="40" t="str">
        <f t="shared" si="30"/>
        <v/>
      </c>
      <c r="T132" s="74" t="str">
        <f t="shared" si="21"/>
        <v/>
      </c>
      <c r="U132" s="45" t="str">
        <f t="shared" si="22"/>
        <v/>
      </c>
      <c r="V132" s="40" t="str">
        <f t="shared" si="31"/>
        <v/>
      </c>
      <c r="W132" s="133" t="str">
        <f t="shared" si="23"/>
        <v/>
      </c>
      <c r="X132" s="44" t="str">
        <f t="shared" si="32"/>
        <v/>
      </c>
      <c r="Y132" s="44" t="str">
        <f t="shared" si="33"/>
        <v/>
      </c>
      <c r="Z132" s="44" t="str">
        <f t="shared" si="34"/>
        <v/>
      </c>
      <c r="AA132" s="78" t="str">
        <f t="shared" si="35"/>
        <v/>
      </c>
      <c r="AB132" s="7" t="str">
        <f t="shared" si="24"/>
        <v>Empty</v>
      </c>
      <c r="AC132" s="7" t="str">
        <f t="shared" si="25"/>
        <v>empty</v>
      </c>
      <c r="AG132" s="7"/>
      <c r="AH132" s="97"/>
      <c r="AI132" s="97"/>
      <c r="AJ132" s="97"/>
      <c r="AK132" s="97"/>
      <c r="AL132" s="97"/>
      <c r="AM132" s="97"/>
      <c r="AN132" s="97"/>
      <c r="AO132" s="97"/>
      <c r="AP132" s="97"/>
      <c r="AQ132" s="97"/>
      <c r="AR132" s="97"/>
      <c r="AS132" s="97"/>
      <c r="AT132" s="97"/>
      <c r="AU132" s="97"/>
      <c r="AV132" s="97"/>
      <c r="AW132" s="97"/>
      <c r="AX132" s="97"/>
      <c r="AY132" s="97"/>
      <c r="AZ132" s="97"/>
      <c r="BA132" s="97"/>
      <c r="BB132" s="97"/>
      <c r="BC132" s="97"/>
      <c r="BD132" s="97"/>
      <c r="BE132" s="97"/>
      <c r="BF132" s="97"/>
      <c r="BG132" s="97"/>
      <c r="BH132" s="97"/>
      <c r="BI132" s="97"/>
      <c r="BJ132" s="97"/>
      <c r="BK132" s="97"/>
      <c r="BL132" s="97"/>
      <c r="BM132" s="97"/>
      <c r="BN132" s="97"/>
      <c r="BO132" s="97"/>
      <c r="BP132" s="97"/>
      <c r="BQ132" s="97"/>
      <c r="BR132" s="97"/>
      <c r="BS132" s="97"/>
      <c r="BT132" s="97"/>
      <c r="BU132" s="97"/>
      <c r="BV132" s="97"/>
      <c r="BW132" s="97"/>
      <c r="BX132" s="97"/>
      <c r="BY132" s="97"/>
      <c r="BZ132" s="97"/>
      <c r="CA132" s="97"/>
      <c r="CB132" s="97"/>
      <c r="CC132" s="97"/>
      <c r="CD132" s="97"/>
      <c r="CE132" s="97"/>
      <c r="CF132" s="97"/>
      <c r="CG132" s="97"/>
      <c r="CH132" s="97"/>
      <c r="CI132" s="97"/>
      <c r="CJ132" s="97"/>
      <c r="CK132" s="97"/>
      <c r="CL132" s="97"/>
      <c r="CM132" s="97"/>
      <c r="CN132" s="97"/>
      <c r="CO132" s="97"/>
      <c r="CP132" s="97"/>
      <c r="CQ132" s="97"/>
      <c r="CR132" s="97"/>
      <c r="CS132" s="97"/>
      <c r="CT132" s="97"/>
      <c r="CU132" s="97"/>
      <c r="CV132" s="97"/>
      <c r="CW132" s="97"/>
      <c r="CX132" s="97"/>
      <c r="CY132" s="97"/>
      <c r="CZ132" s="97"/>
      <c r="DA132" s="97"/>
      <c r="DB132" s="97"/>
      <c r="DC132" s="97"/>
      <c r="DD132" s="97"/>
      <c r="DE132" s="97"/>
      <c r="DF132" s="97"/>
      <c r="DG132" s="97"/>
      <c r="DH132" s="97"/>
      <c r="DI132" s="97"/>
      <c r="DJ132" s="97"/>
      <c r="DK132" s="97"/>
      <c r="DL132" s="97"/>
      <c r="DM132" s="97"/>
      <c r="DN132" s="97"/>
      <c r="DO132" s="97"/>
      <c r="DP132" s="97"/>
      <c r="DQ132" s="97"/>
      <c r="DR132" s="97"/>
      <c r="DS132" s="97"/>
      <c r="DT132" s="97"/>
      <c r="DU132" s="97"/>
      <c r="DV132" s="97"/>
      <c r="DW132" s="97"/>
      <c r="DX132" s="97"/>
      <c r="DY132" s="97"/>
      <c r="DZ132" s="97"/>
      <c r="EA132" s="97"/>
      <c r="EB132" s="97"/>
      <c r="EC132" s="97"/>
      <c r="ED132" s="97"/>
      <c r="EE132" s="97"/>
      <c r="EF132" s="97"/>
      <c r="EG132" s="97"/>
      <c r="EH132" s="97"/>
      <c r="EI132" s="97"/>
      <c r="EJ132" s="97"/>
      <c r="EK132" s="97"/>
      <c r="EL132" s="97"/>
      <c r="EM132" s="97"/>
      <c r="EN132" s="97"/>
      <c r="EO132" s="97"/>
      <c r="EP132" s="97"/>
      <c r="EQ132" s="97"/>
      <c r="ER132" s="97"/>
      <c r="ES132" s="97"/>
      <c r="ET132" s="97"/>
      <c r="EU132" s="97"/>
      <c r="EV132" s="97"/>
      <c r="EW132" s="97"/>
      <c r="EX132" s="97"/>
      <c r="EY132" s="97"/>
      <c r="EZ132" s="97"/>
      <c r="FA132" s="97"/>
      <c r="FB132" s="97"/>
      <c r="FC132" s="97"/>
      <c r="FD132" s="97"/>
      <c r="FE132" s="97"/>
      <c r="FF132" s="97"/>
      <c r="FG132" s="97"/>
      <c r="FH132" s="97"/>
      <c r="FI132" s="97"/>
      <c r="FJ132" s="97"/>
      <c r="FK132" s="97"/>
      <c r="FL132" s="97"/>
      <c r="FM132" s="97"/>
      <c r="FN132" s="97"/>
      <c r="FO132" s="97"/>
      <c r="FP132" s="97"/>
      <c r="FQ132" s="97"/>
      <c r="FR132" s="97"/>
      <c r="FS132" s="97"/>
      <c r="FT132" s="97"/>
      <c r="FU132" s="97"/>
      <c r="FV132" s="97"/>
      <c r="FW132" s="98"/>
      <c r="FX132" s="98"/>
      <c r="FY132" s="98"/>
      <c r="FZ132" s="98"/>
      <c r="GA132" s="98"/>
      <c r="GB132" s="98"/>
      <c r="GC132" s="98"/>
      <c r="GD132" s="98"/>
      <c r="GE132" s="98"/>
      <c r="GF132" s="98"/>
      <c r="GG132" s="98"/>
      <c r="GH132" s="98"/>
      <c r="GI132" s="98"/>
      <c r="GJ132" s="98"/>
      <c r="GK132" s="98"/>
      <c r="GL132" s="98"/>
      <c r="GM132" s="98"/>
      <c r="GN132" s="98"/>
      <c r="GO132" s="98"/>
      <c r="GP132" s="98"/>
      <c r="GQ132" s="98"/>
      <c r="GR132" s="98"/>
      <c r="GS132" s="98"/>
      <c r="GT132" s="98"/>
      <c r="GU132" s="98"/>
      <c r="GV132" s="98"/>
      <c r="GW132" s="98"/>
      <c r="GX132" s="98"/>
      <c r="GY132" s="98"/>
      <c r="GZ132" s="98"/>
      <c r="HA132" s="98"/>
      <c r="HB132" s="98"/>
      <c r="HC132" s="98"/>
      <c r="HD132" s="98"/>
      <c r="HE132" s="98"/>
      <c r="HF132" s="98"/>
      <c r="HG132" s="98"/>
      <c r="HH132" s="98"/>
      <c r="HI132" s="98"/>
      <c r="HJ132" s="98"/>
      <c r="HK132" s="98"/>
      <c r="HL132" s="98"/>
      <c r="HM132" s="98"/>
      <c r="HN132" s="98"/>
      <c r="HO132" s="98"/>
      <c r="HP132" s="98"/>
      <c r="HQ132" s="98"/>
      <c r="HR132" s="98"/>
      <c r="HS132" s="98"/>
      <c r="HT132" s="98"/>
      <c r="HU132" s="98"/>
      <c r="HV132" s="98"/>
      <c r="HW132" s="98"/>
      <c r="HX132" s="98"/>
      <c r="HY132" s="98"/>
      <c r="HZ132" s="98"/>
      <c r="IA132" s="98"/>
      <c r="IB132" s="98"/>
      <c r="IC132" s="98"/>
      <c r="ID132" s="98"/>
      <c r="IE132" s="98"/>
      <c r="IF132" s="98"/>
      <c r="IG132" s="98"/>
      <c r="IH132" s="98"/>
      <c r="II132" s="98"/>
      <c r="IJ132" s="98"/>
      <c r="IK132" s="98"/>
      <c r="IL132" s="98"/>
      <c r="IM132" s="98"/>
      <c r="IN132" s="98"/>
      <c r="IO132" s="98"/>
      <c r="IP132" s="98"/>
      <c r="IQ132" s="98"/>
      <c r="IR132" s="98"/>
      <c r="IS132" s="98"/>
      <c r="IT132" s="98"/>
      <c r="IU132" s="98"/>
      <c r="IV132" s="98"/>
    </row>
    <row r="133" spans="2:256" s="5" customFormat="1" ht="17.25" customHeight="1" x14ac:dyDescent="0.25">
      <c r="B133" s="134">
        <v>111</v>
      </c>
      <c r="C133" s="65"/>
      <c r="D133" s="104"/>
      <c r="E133" s="65"/>
      <c r="F133" s="174"/>
      <c r="G133" s="709"/>
      <c r="H133" s="116"/>
      <c r="I133" s="116"/>
      <c r="J133" s="709"/>
      <c r="K133" s="46"/>
      <c r="L133" s="38" t="str">
        <f t="shared" si="26"/>
        <v/>
      </c>
      <c r="M133" s="38" t="str">
        <f t="shared" si="27"/>
        <v/>
      </c>
      <c r="N133" s="516" t="str">
        <f t="shared" si="28"/>
        <v/>
      </c>
      <c r="O133" s="514" t="str">
        <f t="shared" si="18"/>
        <v/>
      </c>
      <c r="P133" s="40" t="str">
        <f t="shared" si="29"/>
        <v/>
      </c>
      <c r="Q133" s="74" t="str">
        <f t="shared" si="19"/>
        <v/>
      </c>
      <c r="R133" s="45" t="str">
        <f t="shared" si="20"/>
        <v/>
      </c>
      <c r="S133" s="40" t="str">
        <f t="shared" si="30"/>
        <v/>
      </c>
      <c r="T133" s="74" t="str">
        <f t="shared" si="21"/>
        <v/>
      </c>
      <c r="U133" s="45" t="str">
        <f t="shared" si="22"/>
        <v/>
      </c>
      <c r="V133" s="40" t="str">
        <f t="shared" si="31"/>
        <v/>
      </c>
      <c r="W133" s="133" t="str">
        <f t="shared" si="23"/>
        <v/>
      </c>
      <c r="X133" s="44" t="str">
        <f t="shared" si="32"/>
        <v/>
      </c>
      <c r="Y133" s="44" t="str">
        <f t="shared" si="33"/>
        <v/>
      </c>
      <c r="Z133" s="44" t="str">
        <f t="shared" si="34"/>
        <v/>
      </c>
      <c r="AA133" s="78" t="str">
        <f t="shared" si="35"/>
        <v/>
      </c>
      <c r="AB133" s="7" t="str">
        <f t="shared" si="24"/>
        <v>Empty</v>
      </c>
      <c r="AC133" s="7" t="str">
        <f t="shared" si="25"/>
        <v>empty</v>
      </c>
      <c r="AG133" s="7"/>
      <c r="AH133" s="97"/>
      <c r="AI133" s="97"/>
      <c r="AJ133" s="97"/>
      <c r="AK133" s="97"/>
      <c r="AL133" s="97"/>
      <c r="AM133" s="97"/>
      <c r="AN133" s="97"/>
      <c r="AO133" s="97"/>
      <c r="AP133" s="97"/>
      <c r="AQ133" s="97"/>
      <c r="AR133" s="97"/>
      <c r="AS133" s="97"/>
      <c r="AT133" s="97"/>
      <c r="AU133" s="97"/>
      <c r="AV133" s="97"/>
      <c r="AW133" s="97"/>
      <c r="AX133" s="97"/>
      <c r="AY133" s="97"/>
      <c r="AZ133" s="97"/>
      <c r="BA133" s="97"/>
      <c r="BB133" s="97"/>
      <c r="BC133" s="97"/>
      <c r="BD133" s="97"/>
      <c r="BE133" s="97"/>
      <c r="BF133" s="97"/>
      <c r="BG133" s="97"/>
      <c r="BH133" s="97"/>
      <c r="BI133" s="97"/>
      <c r="BJ133" s="97"/>
      <c r="BK133" s="97"/>
      <c r="BL133" s="97"/>
      <c r="BM133" s="97"/>
      <c r="BN133" s="97"/>
      <c r="BO133" s="97"/>
      <c r="BP133" s="97"/>
      <c r="BQ133" s="97"/>
      <c r="BR133" s="97"/>
      <c r="BS133" s="97"/>
      <c r="BT133" s="97"/>
      <c r="BU133" s="97"/>
      <c r="BV133" s="97"/>
      <c r="BW133" s="97"/>
      <c r="BX133" s="97"/>
      <c r="BY133" s="97"/>
      <c r="BZ133" s="97"/>
      <c r="CA133" s="97"/>
      <c r="CB133" s="97"/>
      <c r="CC133" s="97"/>
      <c r="CD133" s="97"/>
      <c r="CE133" s="97"/>
      <c r="CF133" s="97"/>
      <c r="CG133" s="97"/>
      <c r="CH133" s="97"/>
      <c r="CI133" s="97"/>
      <c r="CJ133" s="97"/>
      <c r="CK133" s="97"/>
      <c r="CL133" s="97"/>
      <c r="CM133" s="97"/>
      <c r="CN133" s="97"/>
      <c r="CO133" s="97"/>
      <c r="CP133" s="97"/>
      <c r="CQ133" s="97"/>
      <c r="CR133" s="97"/>
      <c r="CS133" s="97"/>
      <c r="CT133" s="97"/>
      <c r="CU133" s="97"/>
      <c r="CV133" s="97"/>
      <c r="CW133" s="97"/>
      <c r="CX133" s="97"/>
      <c r="CY133" s="97"/>
      <c r="CZ133" s="97"/>
      <c r="DA133" s="97"/>
      <c r="DB133" s="97"/>
      <c r="DC133" s="97"/>
      <c r="DD133" s="97"/>
      <c r="DE133" s="97"/>
      <c r="DF133" s="97"/>
      <c r="DG133" s="97"/>
      <c r="DH133" s="97"/>
      <c r="DI133" s="97"/>
      <c r="DJ133" s="97"/>
      <c r="DK133" s="97"/>
      <c r="DL133" s="97"/>
      <c r="DM133" s="97"/>
      <c r="DN133" s="97"/>
      <c r="DO133" s="97"/>
      <c r="DP133" s="97"/>
      <c r="DQ133" s="97"/>
      <c r="DR133" s="97"/>
      <c r="DS133" s="97"/>
      <c r="DT133" s="97"/>
      <c r="DU133" s="97"/>
      <c r="DV133" s="97"/>
      <c r="DW133" s="97"/>
      <c r="DX133" s="97"/>
      <c r="DY133" s="97"/>
      <c r="DZ133" s="97"/>
      <c r="EA133" s="97"/>
      <c r="EB133" s="97"/>
      <c r="EC133" s="97"/>
      <c r="ED133" s="97"/>
      <c r="EE133" s="97"/>
      <c r="EF133" s="97"/>
      <c r="EG133" s="97"/>
      <c r="EH133" s="97"/>
      <c r="EI133" s="97"/>
      <c r="EJ133" s="97"/>
      <c r="EK133" s="97"/>
      <c r="EL133" s="97"/>
      <c r="EM133" s="97"/>
      <c r="EN133" s="97"/>
      <c r="EO133" s="97"/>
      <c r="EP133" s="97"/>
      <c r="EQ133" s="97"/>
      <c r="ER133" s="97"/>
      <c r="ES133" s="97"/>
      <c r="ET133" s="97"/>
      <c r="EU133" s="97"/>
      <c r="EV133" s="97"/>
      <c r="EW133" s="97"/>
      <c r="EX133" s="97"/>
      <c r="EY133" s="97"/>
      <c r="EZ133" s="97"/>
      <c r="FA133" s="97"/>
      <c r="FB133" s="97"/>
      <c r="FC133" s="97"/>
      <c r="FD133" s="97"/>
      <c r="FE133" s="97"/>
      <c r="FF133" s="97"/>
      <c r="FG133" s="97"/>
      <c r="FH133" s="97"/>
      <c r="FI133" s="97"/>
      <c r="FJ133" s="97"/>
      <c r="FK133" s="97"/>
      <c r="FL133" s="97"/>
      <c r="FM133" s="97"/>
      <c r="FN133" s="97"/>
      <c r="FO133" s="97"/>
      <c r="FP133" s="97"/>
      <c r="FQ133" s="97"/>
      <c r="FR133" s="97"/>
      <c r="FS133" s="97"/>
      <c r="FT133" s="97"/>
      <c r="FU133" s="97"/>
      <c r="FV133" s="97"/>
      <c r="FW133" s="98"/>
      <c r="FX133" s="98"/>
      <c r="FY133" s="98"/>
      <c r="FZ133" s="98"/>
      <c r="GA133" s="98"/>
      <c r="GB133" s="98"/>
      <c r="GC133" s="98"/>
      <c r="GD133" s="98"/>
      <c r="GE133" s="98"/>
      <c r="GF133" s="98"/>
      <c r="GG133" s="98"/>
      <c r="GH133" s="98"/>
      <c r="GI133" s="98"/>
      <c r="GJ133" s="98"/>
      <c r="GK133" s="98"/>
      <c r="GL133" s="98"/>
      <c r="GM133" s="98"/>
      <c r="GN133" s="98"/>
      <c r="GO133" s="98"/>
      <c r="GP133" s="98"/>
      <c r="GQ133" s="98"/>
      <c r="GR133" s="98"/>
      <c r="GS133" s="98"/>
      <c r="GT133" s="98"/>
      <c r="GU133" s="98"/>
      <c r="GV133" s="98"/>
      <c r="GW133" s="98"/>
      <c r="GX133" s="98"/>
      <c r="GY133" s="98"/>
      <c r="GZ133" s="98"/>
      <c r="HA133" s="98"/>
      <c r="HB133" s="98"/>
      <c r="HC133" s="98"/>
      <c r="HD133" s="98"/>
      <c r="HE133" s="98"/>
      <c r="HF133" s="98"/>
      <c r="HG133" s="98"/>
      <c r="HH133" s="98"/>
      <c r="HI133" s="98"/>
      <c r="HJ133" s="98"/>
      <c r="HK133" s="98"/>
      <c r="HL133" s="98"/>
      <c r="HM133" s="98"/>
      <c r="HN133" s="98"/>
      <c r="HO133" s="98"/>
      <c r="HP133" s="98"/>
      <c r="HQ133" s="98"/>
      <c r="HR133" s="98"/>
      <c r="HS133" s="98"/>
      <c r="HT133" s="98"/>
      <c r="HU133" s="98"/>
      <c r="HV133" s="98"/>
      <c r="HW133" s="98"/>
      <c r="HX133" s="98"/>
      <c r="HY133" s="98"/>
      <c r="HZ133" s="98"/>
      <c r="IA133" s="98"/>
      <c r="IB133" s="98"/>
      <c r="IC133" s="98"/>
      <c r="ID133" s="98"/>
      <c r="IE133" s="98"/>
      <c r="IF133" s="98"/>
      <c r="IG133" s="98"/>
      <c r="IH133" s="98"/>
      <c r="II133" s="98"/>
      <c r="IJ133" s="98"/>
      <c r="IK133" s="98"/>
      <c r="IL133" s="98"/>
      <c r="IM133" s="98"/>
      <c r="IN133" s="98"/>
      <c r="IO133" s="98"/>
      <c r="IP133" s="98"/>
      <c r="IQ133" s="98"/>
      <c r="IR133" s="98"/>
      <c r="IS133" s="98"/>
      <c r="IT133" s="98"/>
      <c r="IU133" s="98"/>
      <c r="IV133" s="98"/>
    </row>
    <row r="134" spans="2:256" s="5" customFormat="1" ht="17.25" customHeight="1" x14ac:dyDescent="0.25">
      <c r="B134" s="134">
        <v>112</v>
      </c>
      <c r="C134" s="65"/>
      <c r="D134" s="104"/>
      <c r="E134" s="65"/>
      <c r="F134" s="174"/>
      <c r="G134" s="709"/>
      <c r="H134" s="116"/>
      <c r="I134" s="116"/>
      <c r="J134" s="709"/>
      <c r="K134" s="46"/>
      <c r="L134" s="38" t="str">
        <f t="shared" si="26"/>
        <v/>
      </c>
      <c r="M134" s="38" t="str">
        <f t="shared" si="27"/>
        <v/>
      </c>
      <c r="N134" s="516" t="str">
        <f t="shared" si="28"/>
        <v/>
      </c>
      <c r="O134" s="514" t="str">
        <f t="shared" si="18"/>
        <v/>
      </c>
      <c r="P134" s="40" t="str">
        <f t="shared" si="29"/>
        <v/>
      </c>
      <c r="Q134" s="74" t="str">
        <f t="shared" si="19"/>
        <v/>
      </c>
      <c r="R134" s="45" t="str">
        <f t="shared" si="20"/>
        <v/>
      </c>
      <c r="S134" s="40" t="str">
        <f t="shared" si="30"/>
        <v/>
      </c>
      <c r="T134" s="74" t="str">
        <f t="shared" si="21"/>
        <v/>
      </c>
      <c r="U134" s="45" t="str">
        <f t="shared" si="22"/>
        <v/>
      </c>
      <c r="V134" s="40" t="str">
        <f t="shared" si="31"/>
        <v/>
      </c>
      <c r="W134" s="133" t="str">
        <f t="shared" si="23"/>
        <v/>
      </c>
      <c r="X134" s="44" t="str">
        <f t="shared" si="32"/>
        <v/>
      </c>
      <c r="Y134" s="44" t="str">
        <f t="shared" si="33"/>
        <v/>
      </c>
      <c r="Z134" s="44" t="str">
        <f t="shared" si="34"/>
        <v/>
      </c>
      <c r="AA134" s="78" t="str">
        <f t="shared" si="35"/>
        <v/>
      </c>
      <c r="AB134" s="7" t="str">
        <f t="shared" si="24"/>
        <v>Empty</v>
      </c>
      <c r="AC134" s="7" t="str">
        <f t="shared" si="25"/>
        <v>empty</v>
      </c>
      <c r="AG134" s="7"/>
      <c r="AH134" s="97"/>
      <c r="AI134" s="97"/>
      <c r="AJ134" s="97"/>
      <c r="AK134" s="97"/>
      <c r="AL134" s="97"/>
      <c r="AM134" s="97"/>
      <c r="AN134" s="97"/>
      <c r="AO134" s="97"/>
      <c r="AP134" s="97"/>
      <c r="AQ134" s="97"/>
      <c r="AR134" s="97"/>
      <c r="AS134" s="97"/>
      <c r="AT134" s="97"/>
      <c r="AU134" s="97"/>
      <c r="AV134" s="97"/>
      <c r="AW134" s="97"/>
      <c r="AX134" s="97"/>
      <c r="AY134" s="97"/>
      <c r="AZ134" s="97"/>
      <c r="BA134" s="97"/>
      <c r="BB134" s="97"/>
      <c r="BC134" s="97"/>
      <c r="BD134" s="97"/>
      <c r="BE134" s="97"/>
      <c r="BF134" s="97"/>
      <c r="BG134" s="97"/>
      <c r="BH134" s="97"/>
      <c r="BI134" s="97"/>
      <c r="BJ134" s="97"/>
      <c r="BK134" s="97"/>
      <c r="BL134" s="97"/>
      <c r="BM134" s="97"/>
      <c r="BN134" s="97"/>
      <c r="BO134" s="97"/>
      <c r="BP134" s="97"/>
      <c r="BQ134" s="97"/>
      <c r="BR134" s="97"/>
      <c r="BS134" s="97"/>
      <c r="BT134" s="97"/>
      <c r="BU134" s="97"/>
      <c r="BV134" s="97"/>
      <c r="BW134" s="97"/>
      <c r="BX134" s="97"/>
      <c r="BY134" s="97"/>
      <c r="BZ134" s="97"/>
      <c r="CA134" s="97"/>
      <c r="CB134" s="97"/>
      <c r="CC134" s="97"/>
      <c r="CD134" s="97"/>
      <c r="CE134" s="97"/>
      <c r="CF134" s="97"/>
      <c r="CG134" s="97"/>
      <c r="CH134" s="97"/>
      <c r="CI134" s="97"/>
      <c r="CJ134" s="97"/>
      <c r="CK134" s="97"/>
      <c r="CL134" s="97"/>
      <c r="CM134" s="97"/>
      <c r="CN134" s="97"/>
      <c r="CO134" s="97"/>
      <c r="CP134" s="97"/>
      <c r="CQ134" s="97"/>
      <c r="CR134" s="97"/>
      <c r="CS134" s="97"/>
      <c r="CT134" s="97"/>
      <c r="CU134" s="97"/>
      <c r="CV134" s="97"/>
      <c r="CW134" s="97"/>
      <c r="CX134" s="97"/>
      <c r="CY134" s="97"/>
      <c r="CZ134" s="97"/>
      <c r="DA134" s="97"/>
      <c r="DB134" s="97"/>
      <c r="DC134" s="97"/>
      <c r="DD134" s="97"/>
      <c r="DE134" s="97"/>
      <c r="DF134" s="97"/>
      <c r="DG134" s="97"/>
      <c r="DH134" s="97"/>
      <c r="DI134" s="97"/>
      <c r="DJ134" s="97"/>
      <c r="DK134" s="97"/>
      <c r="DL134" s="97"/>
      <c r="DM134" s="97"/>
      <c r="DN134" s="97"/>
      <c r="DO134" s="97"/>
      <c r="DP134" s="97"/>
      <c r="DQ134" s="97"/>
      <c r="DR134" s="97"/>
      <c r="DS134" s="97"/>
      <c r="DT134" s="97"/>
      <c r="DU134" s="97"/>
      <c r="DV134" s="97"/>
      <c r="DW134" s="97"/>
      <c r="DX134" s="97"/>
      <c r="DY134" s="97"/>
      <c r="DZ134" s="97"/>
      <c r="EA134" s="97"/>
      <c r="EB134" s="97"/>
      <c r="EC134" s="97"/>
      <c r="ED134" s="97"/>
      <c r="EE134" s="97"/>
      <c r="EF134" s="97"/>
      <c r="EG134" s="97"/>
      <c r="EH134" s="97"/>
      <c r="EI134" s="97"/>
      <c r="EJ134" s="97"/>
      <c r="EK134" s="97"/>
      <c r="EL134" s="97"/>
      <c r="EM134" s="97"/>
      <c r="EN134" s="97"/>
      <c r="EO134" s="97"/>
      <c r="EP134" s="97"/>
      <c r="EQ134" s="97"/>
      <c r="ER134" s="97"/>
      <c r="ES134" s="97"/>
      <c r="ET134" s="97"/>
      <c r="EU134" s="97"/>
      <c r="EV134" s="97"/>
      <c r="EW134" s="97"/>
      <c r="EX134" s="97"/>
      <c r="EY134" s="97"/>
      <c r="EZ134" s="97"/>
      <c r="FA134" s="97"/>
      <c r="FB134" s="97"/>
      <c r="FC134" s="97"/>
      <c r="FD134" s="97"/>
      <c r="FE134" s="97"/>
      <c r="FF134" s="97"/>
      <c r="FG134" s="97"/>
      <c r="FH134" s="97"/>
      <c r="FI134" s="97"/>
      <c r="FJ134" s="97"/>
      <c r="FK134" s="97"/>
      <c r="FL134" s="97"/>
      <c r="FM134" s="97"/>
      <c r="FN134" s="97"/>
      <c r="FO134" s="97"/>
      <c r="FP134" s="97"/>
      <c r="FQ134" s="97"/>
      <c r="FR134" s="97"/>
      <c r="FS134" s="97"/>
      <c r="FT134" s="97"/>
      <c r="FU134" s="97"/>
      <c r="FV134" s="97"/>
      <c r="FW134" s="98"/>
      <c r="FX134" s="98"/>
      <c r="FY134" s="98"/>
      <c r="FZ134" s="98"/>
      <c r="GA134" s="98"/>
      <c r="GB134" s="98"/>
      <c r="GC134" s="98"/>
      <c r="GD134" s="98"/>
      <c r="GE134" s="98"/>
      <c r="GF134" s="98"/>
      <c r="GG134" s="98"/>
      <c r="GH134" s="98"/>
      <c r="GI134" s="98"/>
      <c r="GJ134" s="98"/>
      <c r="GK134" s="98"/>
      <c r="GL134" s="98"/>
      <c r="GM134" s="98"/>
      <c r="GN134" s="98"/>
      <c r="GO134" s="98"/>
      <c r="GP134" s="98"/>
      <c r="GQ134" s="98"/>
      <c r="GR134" s="98"/>
      <c r="GS134" s="98"/>
      <c r="GT134" s="98"/>
      <c r="GU134" s="98"/>
      <c r="GV134" s="98"/>
      <c r="GW134" s="98"/>
      <c r="GX134" s="98"/>
      <c r="GY134" s="98"/>
      <c r="GZ134" s="98"/>
      <c r="HA134" s="98"/>
      <c r="HB134" s="98"/>
      <c r="HC134" s="98"/>
      <c r="HD134" s="98"/>
      <c r="HE134" s="98"/>
      <c r="HF134" s="98"/>
      <c r="HG134" s="98"/>
      <c r="HH134" s="98"/>
      <c r="HI134" s="98"/>
      <c r="HJ134" s="98"/>
      <c r="HK134" s="98"/>
      <c r="HL134" s="98"/>
      <c r="HM134" s="98"/>
      <c r="HN134" s="98"/>
      <c r="HO134" s="98"/>
      <c r="HP134" s="98"/>
      <c r="HQ134" s="98"/>
      <c r="HR134" s="98"/>
      <c r="HS134" s="98"/>
      <c r="HT134" s="98"/>
      <c r="HU134" s="98"/>
      <c r="HV134" s="98"/>
      <c r="HW134" s="98"/>
      <c r="HX134" s="98"/>
      <c r="HY134" s="98"/>
      <c r="HZ134" s="98"/>
      <c r="IA134" s="98"/>
      <c r="IB134" s="98"/>
      <c r="IC134" s="98"/>
      <c r="ID134" s="98"/>
      <c r="IE134" s="98"/>
      <c r="IF134" s="98"/>
      <c r="IG134" s="98"/>
      <c r="IH134" s="98"/>
      <c r="II134" s="98"/>
      <c r="IJ134" s="98"/>
      <c r="IK134" s="98"/>
      <c r="IL134" s="98"/>
      <c r="IM134" s="98"/>
      <c r="IN134" s="98"/>
      <c r="IO134" s="98"/>
      <c r="IP134" s="98"/>
      <c r="IQ134" s="98"/>
      <c r="IR134" s="98"/>
      <c r="IS134" s="98"/>
      <c r="IT134" s="98"/>
      <c r="IU134" s="98"/>
      <c r="IV134" s="98"/>
    </row>
    <row r="135" spans="2:256" s="5" customFormat="1" ht="17.25" customHeight="1" x14ac:dyDescent="0.25">
      <c r="B135" s="134">
        <v>113</v>
      </c>
      <c r="C135" s="65"/>
      <c r="D135" s="104"/>
      <c r="E135" s="65"/>
      <c r="F135" s="174"/>
      <c r="G135" s="709"/>
      <c r="H135" s="116"/>
      <c r="I135" s="116"/>
      <c r="J135" s="709"/>
      <c r="K135" s="46"/>
      <c r="L135" s="38" t="str">
        <f t="shared" si="26"/>
        <v/>
      </c>
      <c r="M135" s="38" t="str">
        <f t="shared" si="27"/>
        <v/>
      </c>
      <c r="N135" s="516" t="str">
        <f t="shared" si="28"/>
        <v/>
      </c>
      <c r="O135" s="514" t="str">
        <f t="shared" si="18"/>
        <v/>
      </c>
      <c r="P135" s="40" t="str">
        <f t="shared" si="29"/>
        <v/>
      </c>
      <c r="Q135" s="74" t="str">
        <f t="shared" si="19"/>
        <v/>
      </c>
      <c r="R135" s="45" t="str">
        <f t="shared" si="20"/>
        <v/>
      </c>
      <c r="S135" s="40" t="str">
        <f t="shared" si="30"/>
        <v/>
      </c>
      <c r="T135" s="74" t="str">
        <f t="shared" si="21"/>
        <v/>
      </c>
      <c r="U135" s="45" t="str">
        <f t="shared" si="22"/>
        <v/>
      </c>
      <c r="V135" s="40" t="str">
        <f t="shared" si="31"/>
        <v/>
      </c>
      <c r="W135" s="133" t="str">
        <f t="shared" si="23"/>
        <v/>
      </c>
      <c r="X135" s="44" t="str">
        <f t="shared" si="32"/>
        <v/>
      </c>
      <c r="Y135" s="44" t="str">
        <f t="shared" si="33"/>
        <v/>
      </c>
      <c r="Z135" s="44" t="str">
        <f t="shared" si="34"/>
        <v/>
      </c>
      <c r="AA135" s="78" t="str">
        <f t="shared" si="35"/>
        <v/>
      </c>
      <c r="AB135" s="7" t="str">
        <f t="shared" si="24"/>
        <v>Empty</v>
      </c>
      <c r="AC135" s="7" t="str">
        <f t="shared" si="25"/>
        <v>empty</v>
      </c>
      <c r="AG135" s="7"/>
      <c r="AH135" s="97"/>
      <c r="AI135" s="97"/>
      <c r="AJ135" s="97"/>
      <c r="AK135" s="97"/>
      <c r="AL135" s="97"/>
      <c r="AM135" s="97"/>
      <c r="AN135" s="97"/>
      <c r="AO135" s="97"/>
      <c r="AP135" s="97"/>
      <c r="AQ135" s="97"/>
      <c r="AR135" s="97"/>
      <c r="AS135" s="97"/>
      <c r="AT135" s="97"/>
      <c r="AU135" s="97"/>
      <c r="AV135" s="97"/>
      <c r="AW135" s="97"/>
      <c r="AX135" s="97"/>
      <c r="AY135" s="97"/>
      <c r="AZ135" s="97"/>
      <c r="BA135" s="97"/>
      <c r="BB135" s="97"/>
      <c r="BC135" s="97"/>
      <c r="BD135" s="97"/>
      <c r="BE135" s="97"/>
      <c r="BF135" s="97"/>
      <c r="BG135" s="97"/>
      <c r="BH135" s="97"/>
      <c r="BI135" s="97"/>
      <c r="BJ135" s="97"/>
      <c r="BK135" s="97"/>
      <c r="BL135" s="97"/>
      <c r="BM135" s="97"/>
      <c r="BN135" s="97"/>
      <c r="BO135" s="97"/>
      <c r="BP135" s="97"/>
      <c r="BQ135" s="97"/>
      <c r="BR135" s="97"/>
      <c r="BS135" s="97"/>
      <c r="BT135" s="97"/>
      <c r="BU135" s="97"/>
      <c r="BV135" s="97"/>
      <c r="BW135" s="97"/>
      <c r="BX135" s="97"/>
      <c r="BY135" s="97"/>
      <c r="BZ135" s="97"/>
      <c r="CA135" s="97"/>
      <c r="CB135" s="97"/>
      <c r="CC135" s="97"/>
      <c r="CD135" s="97"/>
      <c r="CE135" s="97"/>
      <c r="CF135" s="97"/>
      <c r="CG135" s="97"/>
      <c r="CH135" s="97"/>
      <c r="CI135" s="97"/>
      <c r="CJ135" s="97"/>
      <c r="CK135" s="97"/>
      <c r="CL135" s="97"/>
      <c r="CM135" s="97"/>
      <c r="CN135" s="97"/>
      <c r="CO135" s="97"/>
      <c r="CP135" s="97"/>
      <c r="CQ135" s="97"/>
      <c r="CR135" s="97"/>
      <c r="CS135" s="97"/>
      <c r="CT135" s="97"/>
      <c r="CU135" s="97"/>
      <c r="CV135" s="97"/>
      <c r="CW135" s="97"/>
      <c r="CX135" s="97"/>
      <c r="CY135" s="97"/>
      <c r="CZ135" s="97"/>
      <c r="DA135" s="97"/>
      <c r="DB135" s="97"/>
      <c r="DC135" s="97"/>
      <c r="DD135" s="97"/>
      <c r="DE135" s="97"/>
      <c r="DF135" s="97"/>
      <c r="DG135" s="97"/>
      <c r="DH135" s="97"/>
      <c r="DI135" s="97"/>
      <c r="DJ135" s="97"/>
      <c r="DK135" s="97"/>
      <c r="DL135" s="97"/>
      <c r="DM135" s="97"/>
      <c r="DN135" s="97"/>
      <c r="DO135" s="97"/>
      <c r="DP135" s="97"/>
      <c r="DQ135" s="97"/>
      <c r="DR135" s="97"/>
      <c r="DS135" s="97"/>
      <c r="DT135" s="97"/>
      <c r="DU135" s="97"/>
      <c r="DV135" s="97"/>
      <c r="DW135" s="97"/>
      <c r="DX135" s="97"/>
      <c r="DY135" s="97"/>
      <c r="DZ135" s="97"/>
      <c r="EA135" s="97"/>
      <c r="EB135" s="97"/>
      <c r="EC135" s="97"/>
      <c r="ED135" s="97"/>
      <c r="EE135" s="97"/>
      <c r="EF135" s="97"/>
      <c r="EG135" s="97"/>
      <c r="EH135" s="97"/>
      <c r="EI135" s="97"/>
      <c r="EJ135" s="97"/>
      <c r="EK135" s="97"/>
      <c r="EL135" s="97"/>
      <c r="EM135" s="97"/>
      <c r="EN135" s="97"/>
      <c r="EO135" s="97"/>
      <c r="EP135" s="97"/>
      <c r="EQ135" s="97"/>
      <c r="ER135" s="97"/>
      <c r="ES135" s="97"/>
      <c r="ET135" s="97"/>
      <c r="EU135" s="97"/>
      <c r="EV135" s="97"/>
      <c r="EW135" s="97"/>
      <c r="EX135" s="97"/>
      <c r="EY135" s="97"/>
      <c r="EZ135" s="97"/>
      <c r="FA135" s="97"/>
      <c r="FB135" s="97"/>
      <c r="FC135" s="97"/>
      <c r="FD135" s="97"/>
      <c r="FE135" s="97"/>
      <c r="FF135" s="97"/>
      <c r="FG135" s="97"/>
      <c r="FH135" s="97"/>
      <c r="FI135" s="97"/>
      <c r="FJ135" s="97"/>
      <c r="FK135" s="97"/>
      <c r="FL135" s="97"/>
      <c r="FM135" s="97"/>
      <c r="FN135" s="97"/>
      <c r="FO135" s="97"/>
      <c r="FP135" s="97"/>
      <c r="FQ135" s="97"/>
      <c r="FR135" s="97"/>
      <c r="FS135" s="97"/>
      <c r="FT135" s="97"/>
      <c r="FU135" s="97"/>
      <c r="FV135" s="97"/>
      <c r="FW135" s="98"/>
      <c r="FX135" s="98"/>
      <c r="FY135" s="98"/>
      <c r="FZ135" s="98"/>
      <c r="GA135" s="98"/>
      <c r="GB135" s="98"/>
      <c r="GC135" s="98"/>
      <c r="GD135" s="98"/>
      <c r="GE135" s="98"/>
      <c r="GF135" s="98"/>
      <c r="GG135" s="98"/>
      <c r="GH135" s="98"/>
      <c r="GI135" s="98"/>
      <c r="GJ135" s="98"/>
      <c r="GK135" s="98"/>
      <c r="GL135" s="98"/>
      <c r="GM135" s="98"/>
      <c r="GN135" s="98"/>
      <c r="GO135" s="98"/>
      <c r="GP135" s="98"/>
      <c r="GQ135" s="98"/>
      <c r="GR135" s="98"/>
      <c r="GS135" s="98"/>
      <c r="GT135" s="98"/>
      <c r="GU135" s="98"/>
      <c r="GV135" s="98"/>
      <c r="GW135" s="98"/>
      <c r="GX135" s="98"/>
      <c r="GY135" s="98"/>
      <c r="GZ135" s="98"/>
      <c r="HA135" s="98"/>
      <c r="HB135" s="98"/>
      <c r="HC135" s="98"/>
      <c r="HD135" s="98"/>
      <c r="HE135" s="98"/>
      <c r="HF135" s="98"/>
      <c r="HG135" s="98"/>
      <c r="HH135" s="98"/>
      <c r="HI135" s="98"/>
      <c r="HJ135" s="98"/>
      <c r="HK135" s="98"/>
      <c r="HL135" s="98"/>
      <c r="HM135" s="98"/>
      <c r="HN135" s="98"/>
      <c r="HO135" s="98"/>
      <c r="HP135" s="98"/>
      <c r="HQ135" s="98"/>
      <c r="HR135" s="98"/>
      <c r="HS135" s="98"/>
      <c r="HT135" s="98"/>
      <c r="HU135" s="98"/>
      <c r="HV135" s="98"/>
      <c r="HW135" s="98"/>
      <c r="HX135" s="98"/>
      <c r="HY135" s="98"/>
      <c r="HZ135" s="98"/>
      <c r="IA135" s="98"/>
      <c r="IB135" s="98"/>
      <c r="IC135" s="98"/>
      <c r="ID135" s="98"/>
      <c r="IE135" s="98"/>
      <c r="IF135" s="98"/>
      <c r="IG135" s="98"/>
      <c r="IH135" s="98"/>
      <c r="II135" s="98"/>
      <c r="IJ135" s="98"/>
      <c r="IK135" s="98"/>
      <c r="IL135" s="98"/>
      <c r="IM135" s="98"/>
      <c r="IN135" s="98"/>
      <c r="IO135" s="98"/>
      <c r="IP135" s="98"/>
      <c r="IQ135" s="98"/>
      <c r="IR135" s="98"/>
      <c r="IS135" s="98"/>
      <c r="IT135" s="98"/>
      <c r="IU135" s="98"/>
      <c r="IV135" s="98"/>
    </row>
    <row r="136" spans="2:256" s="5" customFormat="1" ht="17.25" customHeight="1" x14ac:dyDescent="0.25">
      <c r="B136" s="134">
        <v>114</v>
      </c>
      <c r="C136" s="65"/>
      <c r="D136" s="104"/>
      <c r="E136" s="65"/>
      <c r="F136" s="174"/>
      <c r="G136" s="709"/>
      <c r="H136" s="116"/>
      <c r="I136" s="116"/>
      <c r="J136" s="709"/>
      <c r="K136" s="46"/>
      <c r="L136" s="38" t="str">
        <f t="shared" si="26"/>
        <v/>
      </c>
      <c r="M136" s="38" t="str">
        <f t="shared" si="27"/>
        <v/>
      </c>
      <c r="N136" s="516" t="str">
        <f t="shared" si="28"/>
        <v/>
      </c>
      <c r="O136" s="514" t="str">
        <f t="shared" si="18"/>
        <v/>
      </c>
      <c r="P136" s="40" t="str">
        <f t="shared" si="29"/>
        <v/>
      </c>
      <c r="Q136" s="74" t="str">
        <f t="shared" si="19"/>
        <v/>
      </c>
      <c r="R136" s="45" t="str">
        <f t="shared" si="20"/>
        <v/>
      </c>
      <c r="S136" s="40" t="str">
        <f t="shared" si="30"/>
        <v/>
      </c>
      <c r="T136" s="74" t="str">
        <f t="shared" si="21"/>
        <v/>
      </c>
      <c r="U136" s="45" t="str">
        <f t="shared" si="22"/>
        <v/>
      </c>
      <c r="V136" s="40" t="str">
        <f t="shared" si="31"/>
        <v/>
      </c>
      <c r="W136" s="133" t="str">
        <f t="shared" si="23"/>
        <v/>
      </c>
      <c r="X136" s="44" t="str">
        <f t="shared" si="32"/>
        <v/>
      </c>
      <c r="Y136" s="44" t="str">
        <f t="shared" si="33"/>
        <v/>
      </c>
      <c r="Z136" s="44" t="str">
        <f t="shared" si="34"/>
        <v/>
      </c>
      <c r="AA136" s="78" t="str">
        <f t="shared" si="35"/>
        <v/>
      </c>
      <c r="AB136" s="7" t="str">
        <f t="shared" si="24"/>
        <v>Empty</v>
      </c>
      <c r="AC136" s="7" t="str">
        <f t="shared" si="25"/>
        <v>empty</v>
      </c>
      <c r="AG136" s="7"/>
      <c r="AH136" s="97"/>
      <c r="AI136" s="97"/>
      <c r="AJ136" s="97"/>
      <c r="AK136" s="97"/>
      <c r="AL136" s="97"/>
      <c r="AM136" s="97"/>
      <c r="AN136" s="97"/>
      <c r="AO136" s="97"/>
      <c r="AP136" s="97"/>
      <c r="AQ136" s="97"/>
      <c r="AR136" s="97"/>
      <c r="AS136" s="97"/>
      <c r="AT136" s="97"/>
      <c r="AU136" s="97"/>
      <c r="AV136" s="97"/>
      <c r="AW136" s="97"/>
      <c r="AX136" s="97"/>
      <c r="AY136" s="97"/>
      <c r="AZ136" s="97"/>
      <c r="BA136" s="97"/>
      <c r="BB136" s="97"/>
      <c r="BC136" s="97"/>
      <c r="BD136" s="97"/>
      <c r="BE136" s="97"/>
      <c r="BF136" s="97"/>
      <c r="BG136" s="97"/>
      <c r="BH136" s="97"/>
      <c r="BI136" s="97"/>
      <c r="BJ136" s="97"/>
      <c r="BK136" s="97"/>
      <c r="BL136" s="97"/>
      <c r="BM136" s="97"/>
      <c r="BN136" s="97"/>
      <c r="BO136" s="97"/>
      <c r="BP136" s="97"/>
      <c r="BQ136" s="97"/>
      <c r="BR136" s="97"/>
      <c r="BS136" s="97"/>
      <c r="BT136" s="97"/>
      <c r="BU136" s="97"/>
      <c r="BV136" s="97"/>
      <c r="BW136" s="97"/>
      <c r="BX136" s="97"/>
      <c r="BY136" s="97"/>
      <c r="BZ136" s="97"/>
      <c r="CA136" s="97"/>
      <c r="CB136" s="97"/>
      <c r="CC136" s="97"/>
      <c r="CD136" s="97"/>
      <c r="CE136" s="97"/>
      <c r="CF136" s="97"/>
      <c r="CG136" s="97"/>
      <c r="CH136" s="97"/>
      <c r="CI136" s="97"/>
      <c r="CJ136" s="97"/>
      <c r="CK136" s="97"/>
      <c r="CL136" s="97"/>
      <c r="CM136" s="97"/>
      <c r="CN136" s="97"/>
      <c r="CO136" s="97"/>
      <c r="CP136" s="97"/>
      <c r="CQ136" s="97"/>
      <c r="CR136" s="97"/>
      <c r="CS136" s="97"/>
      <c r="CT136" s="97"/>
      <c r="CU136" s="97"/>
      <c r="CV136" s="97"/>
      <c r="CW136" s="97"/>
      <c r="CX136" s="97"/>
      <c r="CY136" s="97"/>
      <c r="CZ136" s="97"/>
      <c r="DA136" s="97"/>
      <c r="DB136" s="97"/>
      <c r="DC136" s="97"/>
      <c r="DD136" s="97"/>
      <c r="DE136" s="97"/>
      <c r="DF136" s="97"/>
      <c r="DG136" s="97"/>
      <c r="DH136" s="97"/>
      <c r="DI136" s="97"/>
      <c r="DJ136" s="97"/>
      <c r="DK136" s="97"/>
      <c r="DL136" s="97"/>
      <c r="DM136" s="97"/>
      <c r="DN136" s="97"/>
      <c r="DO136" s="97"/>
      <c r="DP136" s="97"/>
      <c r="DQ136" s="97"/>
      <c r="DR136" s="97"/>
      <c r="DS136" s="97"/>
      <c r="DT136" s="97"/>
      <c r="DU136" s="97"/>
      <c r="DV136" s="97"/>
      <c r="DW136" s="97"/>
      <c r="DX136" s="97"/>
      <c r="DY136" s="97"/>
      <c r="DZ136" s="97"/>
      <c r="EA136" s="97"/>
      <c r="EB136" s="97"/>
      <c r="EC136" s="97"/>
      <c r="ED136" s="97"/>
      <c r="EE136" s="97"/>
      <c r="EF136" s="97"/>
      <c r="EG136" s="97"/>
      <c r="EH136" s="97"/>
      <c r="EI136" s="97"/>
      <c r="EJ136" s="97"/>
      <c r="EK136" s="97"/>
      <c r="EL136" s="97"/>
      <c r="EM136" s="97"/>
      <c r="EN136" s="97"/>
      <c r="EO136" s="97"/>
      <c r="EP136" s="97"/>
      <c r="EQ136" s="97"/>
      <c r="ER136" s="97"/>
      <c r="ES136" s="97"/>
      <c r="ET136" s="97"/>
      <c r="EU136" s="97"/>
      <c r="EV136" s="97"/>
      <c r="EW136" s="97"/>
      <c r="EX136" s="97"/>
      <c r="EY136" s="97"/>
      <c r="EZ136" s="97"/>
      <c r="FA136" s="97"/>
      <c r="FB136" s="97"/>
      <c r="FC136" s="97"/>
      <c r="FD136" s="97"/>
      <c r="FE136" s="97"/>
      <c r="FF136" s="97"/>
      <c r="FG136" s="97"/>
      <c r="FH136" s="97"/>
      <c r="FI136" s="97"/>
      <c r="FJ136" s="97"/>
      <c r="FK136" s="97"/>
      <c r="FL136" s="97"/>
      <c r="FM136" s="97"/>
      <c r="FN136" s="97"/>
      <c r="FO136" s="97"/>
      <c r="FP136" s="97"/>
      <c r="FQ136" s="97"/>
      <c r="FR136" s="97"/>
      <c r="FS136" s="97"/>
      <c r="FT136" s="97"/>
      <c r="FU136" s="97"/>
      <c r="FV136" s="97"/>
      <c r="FW136" s="98"/>
      <c r="FX136" s="98"/>
      <c r="FY136" s="98"/>
      <c r="FZ136" s="98"/>
      <c r="GA136" s="98"/>
      <c r="GB136" s="98"/>
      <c r="GC136" s="98"/>
      <c r="GD136" s="98"/>
      <c r="GE136" s="98"/>
      <c r="GF136" s="98"/>
      <c r="GG136" s="98"/>
      <c r="GH136" s="98"/>
      <c r="GI136" s="98"/>
      <c r="GJ136" s="98"/>
      <c r="GK136" s="98"/>
      <c r="GL136" s="98"/>
      <c r="GM136" s="98"/>
      <c r="GN136" s="98"/>
      <c r="GO136" s="98"/>
      <c r="GP136" s="98"/>
      <c r="GQ136" s="98"/>
      <c r="GR136" s="98"/>
      <c r="GS136" s="98"/>
      <c r="GT136" s="98"/>
      <c r="GU136" s="98"/>
      <c r="GV136" s="98"/>
      <c r="GW136" s="98"/>
      <c r="GX136" s="98"/>
      <c r="GY136" s="98"/>
      <c r="GZ136" s="98"/>
      <c r="HA136" s="98"/>
      <c r="HB136" s="98"/>
      <c r="HC136" s="98"/>
      <c r="HD136" s="98"/>
      <c r="HE136" s="98"/>
      <c r="HF136" s="98"/>
      <c r="HG136" s="98"/>
      <c r="HH136" s="98"/>
      <c r="HI136" s="98"/>
      <c r="HJ136" s="98"/>
      <c r="HK136" s="98"/>
      <c r="HL136" s="98"/>
      <c r="HM136" s="98"/>
      <c r="HN136" s="98"/>
      <c r="HO136" s="98"/>
      <c r="HP136" s="98"/>
      <c r="HQ136" s="98"/>
      <c r="HR136" s="98"/>
      <c r="HS136" s="98"/>
      <c r="HT136" s="98"/>
      <c r="HU136" s="98"/>
      <c r="HV136" s="98"/>
      <c r="HW136" s="98"/>
      <c r="HX136" s="98"/>
      <c r="HY136" s="98"/>
      <c r="HZ136" s="98"/>
      <c r="IA136" s="98"/>
      <c r="IB136" s="98"/>
      <c r="IC136" s="98"/>
      <c r="ID136" s="98"/>
      <c r="IE136" s="98"/>
      <c r="IF136" s="98"/>
      <c r="IG136" s="98"/>
      <c r="IH136" s="98"/>
      <c r="II136" s="98"/>
      <c r="IJ136" s="98"/>
      <c r="IK136" s="98"/>
      <c r="IL136" s="98"/>
      <c r="IM136" s="98"/>
      <c r="IN136" s="98"/>
      <c r="IO136" s="98"/>
      <c r="IP136" s="98"/>
      <c r="IQ136" s="98"/>
      <c r="IR136" s="98"/>
      <c r="IS136" s="98"/>
      <c r="IT136" s="98"/>
      <c r="IU136" s="98"/>
      <c r="IV136" s="98"/>
    </row>
    <row r="137" spans="2:256" s="5" customFormat="1" ht="17.25" customHeight="1" x14ac:dyDescent="0.25">
      <c r="B137" s="134">
        <v>115</v>
      </c>
      <c r="C137" s="65"/>
      <c r="D137" s="104"/>
      <c r="E137" s="65"/>
      <c r="F137" s="174"/>
      <c r="G137" s="709"/>
      <c r="H137" s="116"/>
      <c r="I137" s="116"/>
      <c r="J137" s="709"/>
      <c r="K137" s="46"/>
      <c r="L137" s="38" t="str">
        <f t="shared" si="26"/>
        <v/>
      </c>
      <c r="M137" s="38" t="str">
        <f t="shared" si="27"/>
        <v/>
      </c>
      <c r="N137" s="516" t="str">
        <f t="shared" si="28"/>
        <v/>
      </c>
      <c r="O137" s="514" t="str">
        <f t="shared" si="18"/>
        <v/>
      </c>
      <c r="P137" s="40" t="str">
        <f t="shared" si="29"/>
        <v/>
      </c>
      <c r="Q137" s="74" t="str">
        <f t="shared" si="19"/>
        <v/>
      </c>
      <c r="R137" s="45" t="str">
        <f t="shared" si="20"/>
        <v/>
      </c>
      <c r="S137" s="40" t="str">
        <f t="shared" si="30"/>
        <v/>
      </c>
      <c r="T137" s="74" t="str">
        <f t="shared" si="21"/>
        <v/>
      </c>
      <c r="U137" s="45" t="str">
        <f t="shared" si="22"/>
        <v/>
      </c>
      <c r="V137" s="40" t="str">
        <f t="shared" si="31"/>
        <v/>
      </c>
      <c r="W137" s="133" t="str">
        <f t="shared" si="23"/>
        <v/>
      </c>
      <c r="X137" s="44" t="str">
        <f t="shared" si="32"/>
        <v/>
      </c>
      <c r="Y137" s="44" t="str">
        <f t="shared" si="33"/>
        <v/>
      </c>
      <c r="Z137" s="44" t="str">
        <f t="shared" si="34"/>
        <v/>
      </c>
      <c r="AA137" s="78" t="str">
        <f t="shared" si="35"/>
        <v/>
      </c>
      <c r="AB137" s="7" t="str">
        <f t="shared" si="24"/>
        <v>Empty</v>
      </c>
      <c r="AC137" s="7" t="str">
        <f t="shared" si="25"/>
        <v>empty</v>
      </c>
      <c r="AG137" s="7"/>
      <c r="AH137" s="97"/>
      <c r="AI137" s="97"/>
      <c r="AJ137" s="97"/>
      <c r="AK137" s="97"/>
      <c r="AL137" s="97"/>
      <c r="AM137" s="97"/>
      <c r="AN137" s="97"/>
      <c r="AO137" s="97"/>
      <c r="AP137" s="97"/>
      <c r="AQ137" s="97"/>
      <c r="AR137" s="97"/>
      <c r="AS137" s="97"/>
      <c r="AT137" s="97"/>
      <c r="AU137" s="97"/>
      <c r="AV137" s="97"/>
      <c r="AW137" s="97"/>
      <c r="AX137" s="97"/>
      <c r="AY137" s="97"/>
      <c r="AZ137" s="97"/>
      <c r="BA137" s="97"/>
      <c r="BB137" s="97"/>
      <c r="BC137" s="97"/>
      <c r="BD137" s="97"/>
      <c r="BE137" s="97"/>
      <c r="BF137" s="97"/>
      <c r="BG137" s="97"/>
      <c r="BH137" s="97"/>
      <c r="BI137" s="97"/>
      <c r="BJ137" s="97"/>
      <c r="BK137" s="97"/>
      <c r="BL137" s="97"/>
      <c r="BM137" s="97"/>
      <c r="BN137" s="97"/>
      <c r="BO137" s="97"/>
      <c r="BP137" s="97"/>
      <c r="BQ137" s="97"/>
      <c r="BR137" s="97"/>
      <c r="BS137" s="97"/>
      <c r="BT137" s="97"/>
      <c r="BU137" s="97"/>
      <c r="BV137" s="97"/>
      <c r="BW137" s="97"/>
      <c r="BX137" s="97"/>
      <c r="BY137" s="97"/>
      <c r="BZ137" s="97"/>
      <c r="CA137" s="97"/>
      <c r="CB137" s="97"/>
      <c r="CC137" s="97"/>
      <c r="CD137" s="97"/>
      <c r="CE137" s="97"/>
      <c r="CF137" s="97"/>
      <c r="CG137" s="97"/>
      <c r="CH137" s="97"/>
      <c r="CI137" s="97"/>
      <c r="CJ137" s="97"/>
      <c r="CK137" s="97"/>
      <c r="CL137" s="97"/>
      <c r="CM137" s="97"/>
      <c r="CN137" s="97"/>
      <c r="CO137" s="97"/>
      <c r="CP137" s="97"/>
      <c r="CQ137" s="97"/>
      <c r="CR137" s="97"/>
      <c r="CS137" s="97"/>
      <c r="CT137" s="97"/>
      <c r="CU137" s="97"/>
      <c r="CV137" s="97"/>
      <c r="CW137" s="97"/>
      <c r="CX137" s="97"/>
      <c r="CY137" s="97"/>
      <c r="CZ137" s="97"/>
      <c r="DA137" s="97"/>
      <c r="DB137" s="97"/>
      <c r="DC137" s="97"/>
      <c r="DD137" s="97"/>
      <c r="DE137" s="97"/>
      <c r="DF137" s="97"/>
      <c r="DG137" s="97"/>
      <c r="DH137" s="97"/>
      <c r="DI137" s="97"/>
      <c r="DJ137" s="97"/>
      <c r="DK137" s="97"/>
      <c r="DL137" s="97"/>
      <c r="DM137" s="97"/>
      <c r="DN137" s="97"/>
      <c r="DO137" s="97"/>
      <c r="DP137" s="97"/>
      <c r="DQ137" s="97"/>
      <c r="DR137" s="97"/>
      <c r="DS137" s="97"/>
      <c r="DT137" s="97"/>
      <c r="DU137" s="97"/>
      <c r="DV137" s="97"/>
      <c r="DW137" s="97"/>
      <c r="DX137" s="97"/>
      <c r="DY137" s="97"/>
      <c r="DZ137" s="97"/>
      <c r="EA137" s="97"/>
      <c r="EB137" s="97"/>
      <c r="EC137" s="97"/>
      <c r="ED137" s="97"/>
      <c r="EE137" s="97"/>
      <c r="EF137" s="97"/>
      <c r="EG137" s="97"/>
      <c r="EH137" s="97"/>
      <c r="EI137" s="97"/>
      <c r="EJ137" s="97"/>
      <c r="EK137" s="97"/>
      <c r="EL137" s="97"/>
      <c r="EM137" s="97"/>
      <c r="EN137" s="97"/>
      <c r="EO137" s="97"/>
      <c r="EP137" s="97"/>
      <c r="EQ137" s="97"/>
      <c r="ER137" s="97"/>
      <c r="ES137" s="97"/>
      <c r="ET137" s="97"/>
      <c r="EU137" s="97"/>
      <c r="EV137" s="97"/>
      <c r="EW137" s="97"/>
      <c r="EX137" s="97"/>
      <c r="EY137" s="97"/>
      <c r="EZ137" s="97"/>
      <c r="FA137" s="97"/>
      <c r="FB137" s="97"/>
      <c r="FC137" s="97"/>
      <c r="FD137" s="97"/>
      <c r="FE137" s="97"/>
      <c r="FF137" s="97"/>
      <c r="FG137" s="97"/>
      <c r="FH137" s="97"/>
      <c r="FI137" s="97"/>
      <c r="FJ137" s="97"/>
      <c r="FK137" s="97"/>
      <c r="FL137" s="97"/>
      <c r="FM137" s="97"/>
      <c r="FN137" s="97"/>
      <c r="FO137" s="97"/>
      <c r="FP137" s="97"/>
      <c r="FQ137" s="97"/>
      <c r="FR137" s="97"/>
      <c r="FS137" s="97"/>
      <c r="FT137" s="97"/>
      <c r="FU137" s="97"/>
      <c r="FV137" s="97"/>
      <c r="FW137" s="98"/>
      <c r="FX137" s="98"/>
      <c r="FY137" s="98"/>
      <c r="FZ137" s="98"/>
      <c r="GA137" s="98"/>
      <c r="GB137" s="98"/>
      <c r="GC137" s="98"/>
      <c r="GD137" s="98"/>
      <c r="GE137" s="98"/>
      <c r="GF137" s="98"/>
      <c r="GG137" s="98"/>
      <c r="GH137" s="98"/>
      <c r="GI137" s="98"/>
      <c r="GJ137" s="98"/>
      <c r="GK137" s="98"/>
      <c r="GL137" s="98"/>
      <c r="GM137" s="98"/>
      <c r="GN137" s="98"/>
      <c r="GO137" s="98"/>
      <c r="GP137" s="98"/>
      <c r="GQ137" s="98"/>
      <c r="GR137" s="98"/>
      <c r="GS137" s="98"/>
      <c r="GT137" s="98"/>
      <c r="GU137" s="98"/>
      <c r="GV137" s="98"/>
      <c r="GW137" s="98"/>
      <c r="GX137" s="98"/>
      <c r="GY137" s="98"/>
      <c r="GZ137" s="98"/>
      <c r="HA137" s="98"/>
      <c r="HB137" s="98"/>
      <c r="HC137" s="98"/>
      <c r="HD137" s="98"/>
      <c r="HE137" s="98"/>
      <c r="HF137" s="98"/>
      <c r="HG137" s="98"/>
      <c r="HH137" s="98"/>
      <c r="HI137" s="98"/>
      <c r="HJ137" s="98"/>
      <c r="HK137" s="98"/>
      <c r="HL137" s="98"/>
      <c r="HM137" s="98"/>
      <c r="HN137" s="98"/>
      <c r="HO137" s="98"/>
      <c r="HP137" s="98"/>
      <c r="HQ137" s="98"/>
      <c r="HR137" s="98"/>
      <c r="HS137" s="98"/>
      <c r="HT137" s="98"/>
      <c r="HU137" s="98"/>
      <c r="HV137" s="98"/>
      <c r="HW137" s="98"/>
      <c r="HX137" s="98"/>
      <c r="HY137" s="98"/>
      <c r="HZ137" s="98"/>
      <c r="IA137" s="98"/>
      <c r="IB137" s="98"/>
      <c r="IC137" s="98"/>
      <c r="ID137" s="98"/>
      <c r="IE137" s="98"/>
      <c r="IF137" s="98"/>
      <c r="IG137" s="98"/>
      <c r="IH137" s="98"/>
      <c r="II137" s="98"/>
      <c r="IJ137" s="98"/>
      <c r="IK137" s="98"/>
      <c r="IL137" s="98"/>
      <c r="IM137" s="98"/>
      <c r="IN137" s="98"/>
      <c r="IO137" s="98"/>
      <c r="IP137" s="98"/>
      <c r="IQ137" s="98"/>
      <c r="IR137" s="98"/>
      <c r="IS137" s="98"/>
      <c r="IT137" s="98"/>
      <c r="IU137" s="98"/>
      <c r="IV137" s="98"/>
    </row>
    <row r="138" spans="2:256" s="5" customFormat="1" ht="17.25" customHeight="1" x14ac:dyDescent="0.25">
      <c r="B138" s="134">
        <v>116</v>
      </c>
      <c r="C138" s="65"/>
      <c r="D138" s="104"/>
      <c r="E138" s="65"/>
      <c r="F138" s="174"/>
      <c r="G138" s="709"/>
      <c r="H138" s="116"/>
      <c r="I138" s="116"/>
      <c r="J138" s="709"/>
      <c r="K138" s="46"/>
      <c r="L138" s="38" t="str">
        <f t="shared" si="26"/>
        <v/>
      </c>
      <c r="M138" s="38" t="str">
        <f t="shared" si="27"/>
        <v/>
      </c>
      <c r="N138" s="516" t="str">
        <f t="shared" si="28"/>
        <v/>
      </c>
      <c r="O138" s="514" t="str">
        <f t="shared" si="18"/>
        <v/>
      </c>
      <c r="P138" s="40" t="str">
        <f t="shared" si="29"/>
        <v/>
      </c>
      <c r="Q138" s="74" t="str">
        <f t="shared" si="19"/>
        <v/>
      </c>
      <c r="R138" s="45" t="str">
        <f t="shared" si="20"/>
        <v/>
      </c>
      <c r="S138" s="40" t="str">
        <f t="shared" si="30"/>
        <v/>
      </c>
      <c r="T138" s="74" t="str">
        <f t="shared" si="21"/>
        <v/>
      </c>
      <c r="U138" s="45" t="str">
        <f t="shared" si="22"/>
        <v/>
      </c>
      <c r="V138" s="40" t="str">
        <f t="shared" si="31"/>
        <v/>
      </c>
      <c r="W138" s="133" t="str">
        <f t="shared" si="23"/>
        <v/>
      </c>
      <c r="X138" s="44" t="str">
        <f t="shared" si="32"/>
        <v/>
      </c>
      <c r="Y138" s="44" t="str">
        <f t="shared" si="33"/>
        <v/>
      </c>
      <c r="Z138" s="44" t="str">
        <f t="shared" si="34"/>
        <v/>
      </c>
      <c r="AA138" s="78" t="str">
        <f t="shared" si="35"/>
        <v/>
      </c>
      <c r="AB138" s="7" t="str">
        <f t="shared" si="24"/>
        <v>Empty</v>
      </c>
      <c r="AC138" s="7" t="str">
        <f t="shared" si="25"/>
        <v>empty</v>
      </c>
      <c r="AG138" s="7"/>
      <c r="AH138" s="97"/>
      <c r="AI138" s="97"/>
      <c r="AJ138" s="97"/>
      <c r="AK138" s="97"/>
      <c r="AL138" s="97"/>
      <c r="AM138" s="97"/>
      <c r="AN138" s="97"/>
      <c r="AO138" s="97"/>
      <c r="AP138" s="97"/>
      <c r="AQ138" s="97"/>
      <c r="AR138" s="97"/>
      <c r="AS138" s="97"/>
      <c r="AT138" s="97"/>
      <c r="AU138" s="97"/>
      <c r="AV138" s="97"/>
      <c r="AW138" s="97"/>
      <c r="AX138" s="97"/>
      <c r="AY138" s="97"/>
      <c r="AZ138" s="97"/>
      <c r="BA138" s="97"/>
      <c r="BB138" s="97"/>
      <c r="BC138" s="97"/>
      <c r="BD138" s="97"/>
      <c r="BE138" s="97"/>
      <c r="BF138" s="97"/>
      <c r="BG138" s="97"/>
      <c r="BH138" s="97"/>
      <c r="BI138" s="97"/>
      <c r="BJ138" s="97"/>
      <c r="BK138" s="97"/>
      <c r="BL138" s="97"/>
      <c r="BM138" s="97"/>
      <c r="BN138" s="97"/>
      <c r="BO138" s="97"/>
      <c r="BP138" s="97"/>
      <c r="BQ138" s="97"/>
      <c r="BR138" s="97"/>
      <c r="BS138" s="97"/>
      <c r="BT138" s="97"/>
      <c r="BU138" s="97"/>
      <c r="BV138" s="97"/>
      <c r="BW138" s="97"/>
      <c r="BX138" s="97"/>
      <c r="BY138" s="97"/>
      <c r="BZ138" s="97"/>
      <c r="CA138" s="97"/>
      <c r="CB138" s="97"/>
      <c r="CC138" s="97"/>
      <c r="CD138" s="97"/>
      <c r="CE138" s="97"/>
      <c r="CF138" s="97"/>
      <c r="CG138" s="97"/>
      <c r="CH138" s="97"/>
      <c r="CI138" s="97"/>
      <c r="CJ138" s="97"/>
      <c r="CK138" s="97"/>
      <c r="CL138" s="97"/>
      <c r="CM138" s="97"/>
      <c r="CN138" s="97"/>
      <c r="CO138" s="97"/>
      <c r="CP138" s="97"/>
      <c r="CQ138" s="97"/>
      <c r="CR138" s="97"/>
      <c r="CS138" s="97"/>
      <c r="CT138" s="97"/>
      <c r="CU138" s="97"/>
      <c r="CV138" s="97"/>
      <c r="CW138" s="97"/>
      <c r="CX138" s="97"/>
      <c r="CY138" s="97"/>
      <c r="CZ138" s="97"/>
      <c r="DA138" s="97"/>
      <c r="DB138" s="97"/>
      <c r="DC138" s="97"/>
      <c r="DD138" s="97"/>
      <c r="DE138" s="97"/>
      <c r="DF138" s="97"/>
      <c r="DG138" s="97"/>
      <c r="DH138" s="97"/>
      <c r="DI138" s="97"/>
      <c r="DJ138" s="97"/>
      <c r="DK138" s="97"/>
      <c r="DL138" s="97"/>
      <c r="DM138" s="97"/>
      <c r="DN138" s="97"/>
      <c r="DO138" s="97"/>
      <c r="DP138" s="97"/>
      <c r="DQ138" s="97"/>
      <c r="DR138" s="97"/>
      <c r="DS138" s="97"/>
      <c r="DT138" s="97"/>
      <c r="DU138" s="97"/>
      <c r="DV138" s="97"/>
      <c r="DW138" s="97"/>
      <c r="DX138" s="97"/>
      <c r="DY138" s="97"/>
      <c r="DZ138" s="97"/>
      <c r="EA138" s="97"/>
      <c r="EB138" s="97"/>
      <c r="EC138" s="97"/>
      <c r="ED138" s="97"/>
      <c r="EE138" s="97"/>
      <c r="EF138" s="97"/>
      <c r="EG138" s="97"/>
      <c r="EH138" s="97"/>
      <c r="EI138" s="97"/>
      <c r="EJ138" s="97"/>
      <c r="EK138" s="97"/>
      <c r="EL138" s="97"/>
      <c r="EM138" s="97"/>
      <c r="EN138" s="97"/>
      <c r="EO138" s="97"/>
      <c r="EP138" s="97"/>
      <c r="EQ138" s="97"/>
      <c r="ER138" s="97"/>
      <c r="ES138" s="97"/>
      <c r="ET138" s="97"/>
      <c r="EU138" s="97"/>
      <c r="EV138" s="97"/>
      <c r="EW138" s="97"/>
      <c r="EX138" s="97"/>
      <c r="EY138" s="97"/>
      <c r="EZ138" s="97"/>
      <c r="FA138" s="97"/>
      <c r="FB138" s="97"/>
      <c r="FC138" s="97"/>
      <c r="FD138" s="97"/>
      <c r="FE138" s="97"/>
      <c r="FF138" s="97"/>
      <c r="FG138" s="97"/>
      <c r="FH138" s="97"/>
      <c r="FI138" s="97"/>
      <c r="FJ138" s="97"/>
      <c r="FK138" s="97"/>
      <c r="FL138" s="97"/>
      <c r="FM138" s="97"/>
      <c r="FN138" s="97"/>
      <c r="FO138" s="97"/>
      <c r="FP138" s="97"/>
      <c r="FQ138" s="97"/>
      <c r="FR138" s="97"/>
      <c r="FS138" s="97"/>
      <c r="FT138" s="97"/>
      <c r="FU138" s="97"/>
      <c r="FV138" s="97"/>
      <c r="FW138" s="98"/>
      <c r="FX138" s="98"/>
      <c r="FY138" s="98"/>
      <c r="FZ138" s="98"/>
      <c r="GA138" s="98"/>
      <c r="GB138" s="98"/>
      <c r="GC138" s="98"/>
      <c r="GD138" s="98"/>
      <c r="GE138" s="98"/>
      <c r="GF138" s="98"/>
      <c r="GG138" s="98"/>
      <c r="GH138" s="98"/>
      <c r="GI138" s="98"/>
      <c r="GJ138" s="98"/>
      <c r="GK138" s="98"/>
      <c r="GL138" s="98"/>
      <c r="GM138" s="98"/>
      <c r="GN138" s="98"/>
      <c r="GO138" s="98"/>
      <c r="GP138" s="98"/>
      <c r="GQ138" s="98"/>
      <c r="GR138" s="98"/>
      <c r="GS138" s="98"/>
      <c r="GT138" s="98"/>
      <c r="GU138" s="98"/>
      <c r="GV138" s="98"/>
      <c r="GW138" s="98"/>
      <c r="GX138" s="98"/>
      <c r="GY138" s="98"/>
      <c r="GZ138" s="98"/>
      <c r="HA138" s="98"/>
      <c r="HB138" s="98"/>
      <c r="HC138" s="98"/>
      <c r="HD138" s="98"/>
      <c r="HE138" s="98"/>
      <c r="HF138" s="98"/>
      <c r="HG138" s="98"/>
      <c r="HH138" s="98"/>
      <c r="HI138" s="98"/>
      <c r="HJ138" s="98"/>
      <c r="HK138" s="98"/>
      <c r="HL138" s="98"/>
      <c r="HM138" s="98"/>
      <c r="HN138" s="98"/>
      <c r="HO138" s="98"/>
      <c r="HP138" s="98"/>
      <c r="HQ138" s="98"/>
      <c r="HR138" s="98"/>
      <c r="HS138" s="98"/>
      <c r="HT138" s="98"/>
      <c r="HU138" s="98"/>
      <c r="HV138" s="98"/>
      <c r="HW138" s="98"/>
      <c r="HX138" s="98"/>
      <c r="HY138" s="98"/>
      <c r="HZ138" s="98"/>
      <c r="IA138" s="98"/>
      <c r="IB138" s="98"/>
      <c r="IC138" s="98"/>
      <c r="ID138" s="98"/>
      <c r="IE138" s="98"/>
      <c r="IF138" s="98"/>
      <c r="IG138" s="98"/>
      <c r="IH138" s="98"/>
      <c r="II138" s="98"/>
      <c r="IJ138" s="98"/>
      <c r="IK138" s="98"/>
      <c r="IL138" s="98"/>
      <c r="IM138" s="98"/>
      <c r="IN138" s="98"/>
      <c r="IO138" s="98"/>
      <c r="IP138" s="98"/>
      <c r="IQ138" s="98"/>
      <c r="IR138" s="98"/>
      <c r="IS138" s="98"/>
      <c r="IT138" s="98"/>
      <c r="IU138" s="98"/>
      <c r="IV138" s="98"/>
    </row>
    <row r="139" spans="2:256" s="5" customFormat="1" ht="17.25" customHeight="1" x14ac:dyDescent="0.25">
      <c r="B139" s="134">
        <v>117</v>
      </c>
      <c r="C139" s="65"/>
      <c r="D139" s="104"/>
      <c r="E139" s="65"/>
      <c r="F139" s="174"/>
      <c r="G139" s="709"/>
      <c r="H139" s="116"/>
      <c r="I139" s="116"/>
      <c r="J139" s="709"/>
      <c r="K139" s="46"/>
      <c r="L139" s="38" t="str">
        <f t="shared" si="26"/>
        <v/>
      </c>
      <c r="M139" s="38" t="str">
        <f t="shared" si="27"/>
        <v/>
      </c>
      <c r="N139" s="516" t="str">
        <f t="shared" si="28"/>
        <v/>
      </c>
      <c r="O139" s="514" t="str">
        <f t="shared" si="18"/>
        <v/>
      </c>
      <c r="P139" s="40" t="str">
        <f t="shared" si="29"/>
        <v/>
      </c>
      <c r="Q139" s="74" t="str">
        <f t="shared" si="19"/>
        <v/>
      </c>
      <c r="R139" s="45" t="str">
        <f t="shared" si="20"/>
        <v/>
      </c>
      <c r="S139" s="40" t="str">
        <f t="shared" si="30"/>
        <v/>
      </c>
      <c r="T139" s="74" t="str">
        <f t="shared" si="21"/>
        <v/>
      </c>
      <c r="U139" s="45" t="str">
        <f t="shared" si="22"/>
        <v/>
      </c>
      <c r="V139" s="40" t="str">
        <f t="shared" si="31"/>
        <v/>
      </c>
      <c r="W139" s="133" t="str">
        <f t="shared" si="23"/>
        <v/>
      </c>
      <c r="X139" s="44" t="str">
        <f t="shared" si="32"/>
        <v/>
      </c>
      <c r="Y139" s="44" t="str">
        <f t="shared" si="33"/>
        <v/>
      </c>
      <c r="Z139" s="44" t="str">
        <f t="shared" si="34"/>
        <v/>
      </c>
      <c r="AA139" s="78" t="str">
        <f t="shared" si="35"/>
        <v/>
      </c>
      <c r="AB139" s="7" t="str">
        <f t="shared" si="24"/>
        <v>Empty</v>
      </c>
      <c r="AC139" s="7" t="str">
        <f t="shared" si="25"/>
        <v>empty</v>
      </c>
      <c r="AG139" s="7"/>
      <c r="AH139" s="97"/>
      <c r="AI139" s="97"/>
      <c r="AJ139" s="97"/>
      <c r="AK139" s="97"/>
      <c r="AL139" s="97"/>
      <c r="AM139" s="97"/>
      <c r="AN139" s="97"/>
      <c r="AO139" s="97"/>
      <c r="AP139" s="97"/>
      <c r="AQ139" s="97"/>
      <c r="AR139" s="97"/>
      <c r="AS139" s="97"/>
      <c r="AT139" s="97"/>
      <c r="AU139" s="97"/>
      <c r="AV139" s="97"/>
      <c r="AW139" s="97"/>
      <c r="AX139" s="97"/>
      <c r="AY139" s="97"/>
      <c r="AZ139" s="97"/>
      <c r="BA139" s="97"/>
      <c r="BB139" s="97"/>
      <c r="BC139" s="97"/>
      <c r="BD139" s="97"/>
      <c r="BE139" s="97"/>
      <c r="BF139" s="97"/>
      <c r="BG139" s="97"/>
      <c r="BH139" s="97"/>
      <c r="BI139" s="97"/>
      <c r="BJ139" s="97"/>
      <c r="BK139" s="97"/>
      <c r="BL139" s="97"/>
      <c r="BM139" s="97"/>
      <c r="BN139" s="97"/>
      <c r="BO139" s="97"/>
      <c r="BP139" s="97"/>
      <c r="BQ139" s="97"/>
      <c r="BR139" s="97"/>
      <c r="BS139" s="97"/>
      <c r="BT139" s="97"/>
      <c r="BU139" s="97"/>
      <c r="BV139" s="97"/>
      <c r="BW139" s="97"/>
      <c r="BX139" s="97"/>
      <c r="BY139" s="97"/>
      <c r="BZ139" s="97"/>
      <c r="CA139" s="97"/>
      <c r="CB139" s="97"/>
      <c r="CC139" s="97"/>
      <c r="CD139" s="97"/>
      <c r="CE139" s="97"/>
      <c r="CF139" s="97"/>
      <c r="CG139" s="97"/>
      <c r="CH139" s="97"/>
      <c r="CI139" s="97"/>
      <c r="CJ139" s="97"/>
      <c r="CK139" s="97"/>
      <c r="CL139" s="97"/>
      <c r="CM139" s="97"/>
      <c r="CN139" s="97"/>
      <c r="CO139" s="97"/>
      <c r="CP139" s="97"/>
      <c r="CQ139" s="97"/>
      <c r="CR139" s="97"/>
      <c r="CS139" s="97"/>
      <c r="CT139" s="97"/>
      <c r="CU139" s="97"/>
      <c r="CV139" s="97"/>
      <c r="CW139" s="97"/>
      <c r="CX139" s="97"/>
      <c r="CY139" s="97"/>
      <c r="CZ139" s="97"/>
      <c r="DA139" s="97"/>
      <c r="DB139" s="97"/>
      <c r="DC139" s="97"/>
      <c r="DD139" s="97"/>
      <c r="DE139" s="97"/>
      <c r="DF139" s="97"/>
      <c r="DG139" s="97"/>
      <c r="DH139" s="97"/>
      <c r="DI139" s="97"/>
      <c r="DJ139" s="97"/>
      <c r="DK139" s="97"/>
      <c r="DL139" s="97"/>
      <c r="DM139" s="97"/>
      <c r="DN139" s="97"/>
      <c r="DO139" s="97"/>
      <c r="DP139" s="97"/>
      <c r="DQ139" s="97"/>
      <c r="DR139" s="97"/>
      <c r="DS139" s="97"/>
      <c r="DT139" s="97"/>
      <c r="DU139" s="97"/>
      <c r="DV139" s="97"/>
      <c r="DW139" s="97"/>
      <c r="DX139" s="97"/>
      <c r="DY139" s="97"/>
      <c r="DZ139" s="97"/>
      <c r="EA139" s="97"/>
      <c r="EB139" s="97"/>
      <c r="EC139" s="97"/>
      <c r="ED139" s="97"/>
      <c r="EE139" s="97"/>
      <c r="EF139" s="97"/>
      <c r="EG139" s="97"/>
      <c r="EH139" s="97"/>
      <c r="EI139" s="97"/>
      <c r="EJ139" s="97"/>
      <c r="EK139" s="97"/>
      <c r="EL139" s="97"/>
      <c r="EM139" s="97"/>
      <c r="EN139" s="97"/>
      <c r="EO139" s="97"/>
      <c r="EP139" s="97"/>
      <c r="EQ139" s="97"/>
      <c r="ER139" s="97"/>
      <c r="ES139" s="97"/>
      <c r="ET139" s="97"/>
      <c r="EU139" s="97"/>
      <c r="EV139" s="97"/>
      <c r="EW139" s="97"/>
      <c r="EX139" s="97"/>
      <c r="EY139" s="97"/>
      <c r="EZ139" s="97"/>
      <c r="FA139" s="97"/>
      <c r="FB139" s="97"/>
      <c r="FC139" s="97"/>
      <c r="FD139" s="97"/>
      <c r="FE139" s="97"/>
      <c r="FF139" s="97"/>
      <c r="FG139" s="97"/>
      <c r="FH139" s="97"/>
      <c r="FI139" s="97"/>
      <c r="FJ139" s="97"/>
      <c r="FK139" s="97"/>
      <c r="FL139" s="97"/>
      <c r="FM139" s="97"/>
      <c r="FN139" s="97"/>
      <c r="FO139" s="97"/>
      <c r="FP139" s="97"/>
      <c r="FQ139" s="97"/>
      <c r="FR139" s="97"/>
      <c r="FS139" s="97"/>
      <c r="FT139" s="97"/>
      <c r="FU139" s="97"/>
      <c r="FV139" s="97"/>
      <c r="FW139" s="98"/>
      <c r="FX139" s="98"/>
      <c r="FY139" s="98"/>
      <c r="FZ139" s="98"/>
      <c r="GA139" s="98"/>
      <c r="GB139" s="98"/>
      <c r="GC139" s="98"/>
      <c r="GD139" s="98"/>
      <c r="GE139" s="98"/>
      <c r="GF139" s="98"/>
      <c r="GG139" s="98"/>
      <c r="GH139" s="98"/>
      <c r="GI139" s="98"/>
      <c r="GJ139" s="98"/>
      <c r="GK139" s="98"/>
      <c r="GL139" s="98"/>
      <c r="GM139" s="98"/>
      <c r="GN139" s="98"/>
      <c r="GO139" s="98"/>
      <c r="GP139" s="98"/>
      <c r="GQ139" s="98"/>
      <c r="GR139" s="98"/>
      <c r="GS139" s="98"/>
      <c r="GT139" s="98"/>
      <c r="GU139" s="98"/>
      <c r="GV139" s="98"/>
      <c r="GW139" s="98"/>
      <c r="GX139" s="98"/>
      <c r="GY139" s="98"/>
      <c r="GZ139" s="98"/>
      <c r="HA139" s="98"/>
      <c r="HB139" s="98"/>
      <c r="HC139" s="98"/>
      <c r="HD139" s="98"/>
      <c r="HE139" s="98"/>
      <c r="HF139" s="98"/>
      <c r="HG139" s="98"/>
      <c r="HH139" s="98"/>
      <c r="HI139" s="98"/>
      <c r="HJ139" s="98"/>
      <c r="HK139" s="98"/>
      <c r="HL139" s="98"/>
      <c r="HM139" s="98"/>
      <c r="HN139" s="98"/>
      <c r="HO139" s="98"/>
      <c r="HP139" s="98"/>
      <c r="HQ139" s="98"/>
      <c r="HR139" s="98"/>
      <c r="HS139" s="98"/>
      <c r="HT139" s="98"/>
      <c r="HU139" s="98"/>
      <c r="HV139" s="98"/>
      <c r="HW139" s="98"/>
      <c r="HX139" s="98"/>
      <c r="HY139" s="98"/>
      <c r="HZ139" s="98"/>
      <c r="IA139" s="98"/>
      <c r="IB139" s="98"/>
      <c r="IC139" s="98"/>
      <c r="ID139" s="98"/>
      <c r="IE139" s="98"/>
      <c r="IF139" s="98"/>
      <c r="IG139" s="98"/>
      <c r="IH139" s="98"/>
      <c r="II139" s="98"/>
      <c r="IJ139" s="98"/>
      <c r="IK139" s="98"/>
      <c r="IL139" s="98"/>
      <c r="IM139" s="98"/>
      <c r="IN139" s="98"/>
      <c r="IO139" s="98"/>
      <c r="IP139" s="98"/>
      <c r="IQ139" s="98"/>
      <c r="IR139" s="98"/>
      <c r="IS139" s="98"/>
      <c r="IT139" s="98"/>
      <c r="IU139" s="98"/>
      <c r="IV139" s="98"/>
    </row>
    <row r="140" spans="2:256" s="5" customFormat="1" ht="17.25" customHeight="1" x14ac:dyDescent="0.25">
      <c r="B140" s="134">
        <v>118</v>
      </c>
      <c r="C140" s="66"/>
      <c r="D140" s="105"/>
      <c r="E140" s="66"/>
      <c r="F140" s="175"/>
      <c r="G140" s="710"/>
      <c r="H140" s="117"/>
      <c r="I140" s="117"/>
      <c r="J140" s="710"/>
      <c r="K140" s="46"/>
      <c r="L140" s="38" t="str">
        <f t="shared" si="26"/>
        <v/>
      </c>
      <c r="M140" s="38" t="str">
        <f t="shared" si="27"/>
        <v/>
      </c>
      <c r="N140" s="516" t="str">
        <f t="shared" si="28"/>
        <v/>
      </c>
      <c r="O140" s="514" t="str">
        <f t="shared" si="18"/>
        <v/>
      </c>
      <c r="P140" s="40" t="str">
        <f t="shared" si="29"/>
        <v/>
      </c>
      <c r="Q140" s="74" t="str">
        <f t="shared" si="19"/>
        <v/>
      </c>
      <c r="R140" s="45" t="str">
        <f t="shared" si="20"/>
        <v/>
      </c>
      <c r="S140" s="40" t="str">
        <f t="shared" si="30"/>
        <v/>
      </c>
      <c r="T140" s="74" t="str">
        <f t="shared" si="21"/>
        <v/>
      </c>
      <c r="U140" s="45" t="str">
        <f t="shared" si="22"/>
        <v/>
      </c>
      <c r="V140" s="40" t="str">
        <f t="shared" si="31"/>
        <v/>
      </c>
      <c r="W140" s="133" t="str">
        <f t="shared" si="23"/>
        <v/>
      </c>
      <c r="X140" s="44" t="str">
        <f t="shared" si="32"/>
        <v/>
      </c>
      <c r="Y140" s="44" t="str">
        <f t="shared" si="33"/>
        <v/>
      </c>
      <c r="Z140" s="44" t="str">
        <f t="shared" si="34"/>
        <v/>
      </c>
      <c r="AA140" s="78" t="str">
        <f t="shared" si="35"/>
        <v/>
      </c>
      <c r="AB140" s="7" t="str">
        <f t="shared" si="24"/>
        <v>Empty</v>
      </c>
      <c r="AC140" s="7" t="str">
        <f t="shared" si="25"/>
        <v>empty</v>
      </c>
      <c r="AG140" s="7"/>
      <c r="AH140" s="97"/>
      <c r="AI140" s="97"/>
      <c r="AJ140" s="97"/>
      <c r="AK140" s="97"/>
      <c r="AL140" s="97"/>
      <c r="AM140" s="97"/>
      <c r="AN140" s="97"/>
      <c r="AO140" s="97"/>
      <c r="AP140" s="97"/>
      <c r="AQ140" s="97"/>
      <c r="AR140" s="97"/>
      <c r="AS140" s="97"/>
      <c r="AT140" s="97"/>
      <c r="AU140" s="97"/>
      <c r="AV140" s="97"/>
      <c r="AW140" s="97"/>
      <c r="AX140" s="97"/>
      <c r="AY140" s="97"/>
      <c r="AZ140" s="97"/>
      <c r="BA140" s="97"/>
      <c r="BB140" s="97"/>
      <c r="BC140" s="97"/>
      <c r="BD140" s="97"/>
      <c r="BE140" s="97"/>
      <c r="BF140" s="97"/>
      <c r="BG140" s="97"/>
      <c r="BH140" s="97"/>
      <c r="BI140" s="97"/>
      <c r="BJ140" s="97"/>
      <c r="BK140" s="97"/>
      <c r="BL140" s="97"/>
      <c r="BM140" s="97"/>
      <c r="BN140" s="97"/>
      <c r="BO140" s="97"/>
      <c r="BP140" s="97"/>
      <c r="BQ140" s="97"/>
      <c r="BR140" s="97"/>
      <c r="BS140" s="97"/>
      <c r="BT140" s="97"/>
      <c r="BU140" s="97"/>
      <c r="BV140" s="97"/>
      <c r="BW140" s="97"/>
      <c r="BX140" s="97"/>
      <c r="BY140" s="97"/>
      <c r="BZ140" s="97"/>
      <c r="CA140" s="97"/>
      <c r="CB140" s="97"/>
      <c r="CC140" s="97"/>
      <c r="CD140" s="97"/>
      <c r="CE140" s="97"/>
      <c r="CF140" s="97"/>
      <c r="CG140" s="97"/>
      <c r="CH140" s="97"/>
      <c r="CI140" s="97"/>
      <c r="CJ140" s="97"/>
      <c r="CK140" s="97"/>
      <c r="CL140" s="97"/>
      <c r="CM140" s="97"/>
      <c r="CN140" s="97"/>
      <c r="CO140" s="97"/>
      <c r="CP140" s="97"/>
      <c r="CQ140" s="97"/>
      <c r="CR140" s="97"/>
      <c r="CS140" s="97"/>
      <c r="CT140" s="97"/>
      <c r="CU140" s="97"/>
      <c r="CV140" s="97"/>
      <c r="CW140" s="97"/>
      <c r="CX140" s="97"/>
      <c r="CY140" s="97"/>
      <c r="CZ140" s="97"/>
      <c r="DA140" s="97"/>
      <c r="DB140" s="97"/>
      <c r="DC140" s="97"/>
      <c r="DD140" s="97"/>
      <c r="DE140" s="97"/>
      <c r="DF140" s="97"/>
      <c r="DG140" s="97"/>
      <c r="DH140" s="97"/>
      <c r="DI140" s="97"/>
      <c r="DJ140" s="97"/>
      <c r="DK140" s="97"/>
      <c r="DL140" s="97"/>
      <c r="DM140" s="97"/>
      <c r="DN140" s="97"/>
      <c r="DO140" s="97"/>
      <c r="DP140" s="97"/>
      <c r="DQ140" s="97"/>
      <c r="DR140" s="97"/>
      <c r="DS140" s="97"/>
      <c r="DT140" s="97"/>
      <c r="DU140" s="97"/>
      <c r="DV140" s="97"/>
      <c r="DW140" s="97"/>
      <c r="DX140" s="97"/>
      <c r="DY140" s="97"/>
      <c r="DZ140" s="97"/>
      <c r="EA140" s="97"/>
      <c r="EB140" s="97"/>
      <c r="EC140" s="97"/>
      <c r="ED140" s="97"/>
      <c r="EE140" s="97"/>
      <c r="EF140" s="97"/>
      <c r="EG140" s="97"/>
      <c r="EH140" s="97"/>
      <c r="EI140" s="97"/>
      <c r="EJ140" s="97"/>
      <c r="EK140" s="97"/>
      <c r="EL140" s="97"/>
      <c r="EM140" s="97"/>
      <c r="EN140" s="97"/>
      <c r="EO140" s="97"/>
      <c r="EP140" s="97"/>
      <c r="EQ140" s="97"/>
      <c r="ER140" s="97"/>
      <c r="ES140" s="97"/>
      <c r="ET140" s="97"/>
      <c r="EU140" s="97"/>
      <c r="EV140" s="97"/>
      <c r="EW140" s="97"/>
      <c r="EX140" s="97"/>
      <c r="EY140" s="97"/>
      <c r="EZ140" s="97"/>
      <c r="FA140" s="97"/>
      <c r="FB140" s="97"/>
      <c r="FC140" s="97"/>
      <c r="FD140" s="97"/>
      <c r="FE140" s="97"/>
      <c r="FF140" s="97"/>
      <c r="FG140" s="97"/>
      <c r="FH140" s="97"/>
      <c r="FI140" s="97"/>
      <c r="FJ140" s="97"/>
      <c r="FK140" s="97"/>
      <c r="FL140" s="97"/>
      <c r="FM140" s="97"/>
      <c r="FN140" s="97"/>
      <c r="FO140" s="97"/>
      <c r="FP140" s="97"/>
      <c r="FQ140" s="97"/>
      <c r="FR140" s="97"/>
      <c r="FS140" s="97"/>
      <c r="FT140" s="97"/>
      <c r="FU140" s="97"/>
      <c r="FV140" s="97"/>
      <c r="FW140" s="98"/>
      <c r="FX140" s="98"/>
      <c r="FY140" s="98"/>
      <c r="FZ140" s="98"/>
      <c r="GA140" s="98"/>
      <c r="GB140" s="98"/>
      <c r="GC140" s="98"/>
      <c r="GD140" s="98"/>
      <c r="GE140" s="98"/>
      <c r="GF140" s="98"/>
      <c r="GG140" s="98"/>
      <c r="GH140" s="98"/>
      <c r="GI140" s="98"/>
      <c r="GJ140" s="98"/>
      <c r="GK140" s="98"/>
      <c r="GL140" s="98"/>
      <c r="GM140" s="98"/>
      <c r="GN140" s="98"/>
      <c r="GO140" s="98"/>
      <c r="GP140" s="98"/>
      <c r="GQ140" s="98"/>
      <c r="GR140" s="98"/>
      <c r="GS140" s="98"/>
      <c r="GT140" s="98"/>
      <c r="GU140" s="98"/>
      <c r="GV140" s="98"/>
      <c r="GW140" s="98"/>
      <c r="GX140" s="98"/>
      <c r="GY140" s="98"/>
      <c r="GZ140" s="98"/>
      <c r="HA140" s="98"/>
      <c r="HB140" s="98"/>
      <c r="HC140" s="98"/>
      <c r="HD140" s="98"/>
      <c r="HE140" s="98"/>
      <c r="HF140" s="98"/>
      <c r="HG140" s="98"/>
      <c r="HH140" s="98"/>
      <c r="HI140" s="98"/>
      <c r="HJ140" s="98"/>
      <c r="HK140" s="98"/>
      <c r="HL140" s="98"/>
      <c r="HM140" s="98"/>
      <c r="HN140" s="98"/>
      <c r="HO140" s="98"/>
      <c r="HP140" s="98"/>
      <c r="HQ140" s="98"/>
      <c r="HR140" s="98"/>
      <c r="HS140" s="98"/>
      <c r="HT140" s="98"/>
      <c r="HU140" s="98"/>
      <c r="HV140" s="98"/>
      <c r="HW140" s="98"/>
      <c r="HX140" s="98"/>
      <c r="HY140" s="98"/>
      <c r="HZ140" s="98"/>
      <c r="IA140" s="98"/>
      <c r="IB140" s="98"/>
      <c r="IC140" s="98"/>
      <c r="ID140" s="98"/>
      <c r="IE140" s="98"/>
      <c r="IF140" s="98"/>
      <c r="IG140" s="98"/>
      <c r="IH140" s="98"/>
      <c r="II140" s="98"/>
      <c r="IJ140" s="98"/>
      <c r="IK140" s="98"/>
      <c r="IL140" s="98"/>
      <c r="IM140" s="98"/>
      <c r="IN140" s="98"/>
      <c r="IO140" s="98"/>
      <c r="IP140" s="98"/>
      <c r="IQ140" s="98"/>
      <c r="IR140" s="98"/>
      <c r="IS140" s="98"/>
      <c r="IT140" s="98"/>
      <c r="IU140" s="98"/>
      <c r="IV140" s="98"/>
    </row>
    <row r="141" spans="2:256" s="5" customFormat="1" ht="17.25" customHeight="1" x14ac:dyDescent="0.25">
      <c r="B141" s="134">
        <v>119</v>
      </c>
      <c r="C141" s="66"/>
      <c r="D141" s="105"/>
      <c r="E141" s="66"/>
      <c r="F141" s="175"/>
      <c r="G141" s="710"/>
      <c r="H141" s="117"/>
      <c r="I141" s="117"/>
      <c r="J141" s="710"/>
      <c r="K141" s="46"/>
      <c r="L141" s="38" t="str">
        <f t="shared" si="26"/>
        <v/>
      </c>
      <c r="M141" s="38" t="str">
        <f t="shared" si="27"/>
        <v/>
      </c>
      <c r="N141" s="516" t="str">
        <f t="shared" si="28"/>
        <v/>
      </c>
      <c r="O141" s="514" t="str">
        <f t="shared" si="18"/>
        <v/>
      </c>
      <c r="P141" s="40" t="str">
        <f t="shared" si="29"/>
        <v/>
      </c>
      <c r="Q141" s="74" t="str">
        <f t="shared" si="19"/>
        <v/>
      </c>
      <c r="R141" s="45" t="str">
        <f t="shared" si="20"/>
        <v/>
      </c>
      <c r="S141" s="40" t="str">
        <f t="shared" si="30"/>
        <v/>
      </c>
      <c r="T141" s="74" t="str">
        <f t="shared" si="21"/>
        <v/>
      </c>
      <c r="U141" s="45" t="str">
        <f t="shared" si="22"/>
        <v/>
      </c>
      <c r="V141" s="40" t="str">
        <f t="shared" si="31"/>
        <v/>
      </c>
      <c r="W141" s="133" t="str">
        <f t="shared" si="23"/>
        <v/>
      </c>
      <c r="X141" s="44" t="str">
        <f t="shared" si="32"/>
        <v/>
      </c>
      <c r="Y141" s="44" t="str">
        <f t="shared" si="33"/>
        <v/>
      </c>
      <c r="Z141" s="44" t="str">
        <f t="shared" si="34"/>
        <v/>
      </c>
      <c r="AA141" s="78" t="str">
        <f t="shared" si="35"/>
        <v/>
      </c>
      <c r="AB141" s="7" t="str">
        <f t="shared" si="24"/>
        <v>Empty</v>
      </c>
      <c r="AC141" s="7" t="str">
        <f t="shared" si="25"/>
        <v>empty</v>
      </c>
      <c r="AG141" s="7"/>
      <c r="AH141" s="97"/>
      <c r="AI141" s="97"/>
      <c r="AJ141" s="97"/>
      <c r="AK141" s="97"/>
      <c r="AL141" s="97"/>
      <c r="AM141" s="97"/>
      <c r="AN141" s="97"/>
      <c r="AO141" s="97"/>
      <c r="AP141" s="97"/>
      <c r="AQ141" s="97"/>
      <c r="AR141" s="97"/>
      <c r="AS141" s="97"/>
      <c r="AT141" s="97"/>
      <c r="AU141" s="97"/>
      <c r="AV141" s="97"/>
      <c r="AW141" s="97"/>
      <c r="AX141" s="97"/>
      <c r="AY141" s="97"/>
      <c r="AZ141" s="97"/>
      <c r="BA141" s="97"/>
      <c r="BB141" s="97"/>
      <c r="BC141" s="97"/>
      <c r="BD141" s="97"/>
      <c r="BE141" s="97"/>
      <c r="BF141" s="97"/>
      <c r="BG141" s="97"/>
      <c r="BH141" s="97"/>
      <c r="BI141" s="97"/>
      <c r="BJ141" s="97"/>
      <c r="BK141" s="97"/>
      <c r="BL141" s="97"/>
      <c r="BM141" s="97"/>
      <c r="BN141" s="97"/>
      <c r="BO141" s="97"/>
      <c r="BP141" s="97"/>
      <c r="BQ141" s="97"/>
      <c r="BR141" s="97"/>
      <c r="BS141" s="97"/>
      <c r="BT141" s="97"/>
      <c r="BU141" s="97"/>
      <c r="BV141" s="97"/>
      <c r="BW141" s="97"/>
      <c r="BX141" s="97"/>
      <c r="BY141" s="97"/>
      <c r="BZ141" s="97"/>
      <c r="CA141" s="97"/>
      <c r="CB141" s="97"/>
      <c r="CC141" s="97"/>
      <c r="CD141" s="97"/>
      <c r="CE141" s="97"/>
      <c r="CF141" s="97"/>
      <c r="CG141" s="97"/>
      <c r="CH141" s="97"/>
      <c r="CI141" s="97"/>
      <c r="CJ141" s="97"/>
      <c r="CK141" s="97"/>
      <c r="CL141" s="97"/>
      <c r="CM141" s="97"/>
      <c r="CN141" s="97"/>
      <c r="CO141" s="97"/>
      <c r="CP141" s="97"/>
      <c r="CQ141" s="97"/>
      <c r="CR141" s="97"/>
      <c r="CS141" s="97"/>
      <c r="CT141" s="97"/>
      <c r="CU141" s="97"/>
      <c r="CV141" s="97"/>
      <c r="CW141" s="97"/>
      <c r="CX141" s="97"/>
      <c r="CY141" s="97"/>
      <c r="CZ141" s="97"/>
      <c r="DA141" s="97"/>
      <c r="DB141" s="97"/>
      <c r="DC141" s="97"/>
      <c r="DD141" s="97"/>
      <c r="DE141" s="97"/>
      <c r="DF141" s="97"/>
      <c r="DG141" s="97"/>
      <c r="DH141" s="97"/>
      <c r="DI141" s="97"/>
      <c r="DJ141" s="97"/>
      <c r="DK141" s="97"/>
      <c r="DL141" s="97"/>
      <c r="DM141" s="97"/>
      <c r="DN141" s="97"/>
      <c r="DO141" s="97"/>
      <c r="DP141" s="97"/>
      <c r="DQ141" s="97"/>
      <c r="DR141" s="97"/>
      <c r="DS141" s="97"/>
      <c r="DT141" s="97"/>
      <c r="DU141" s="97"/>
      <c r="DV141" s="97"/>
      <c r="DW141" s="97"/>
      <c r="DX141" s="97"/>
      <c r="DY141" s="97"/>
      <c r="DZ141" s="97"/>
      <c r="EA141" s="97"/>
      <c r="EB141" s="97"/>
      <c r="EC141" s="97"/>
      <c r="ED141" s="97"/>
      <c r="EE141" s="97"/>
      <c r="EF141" s="97"/>
      <c r="EG141" s="97"/>
      <c r="EH141" s="97"/>
      <c r="EI141" s="97"/>
      <c r="EJ141" s="97"/>
      <c r="EK141" s="97"/>
      <c r="EL141" s="97"/>
      <c r="EM141" s="97"/>
      <c r="EN141" s="97"/>
      <c r="EO141" s="97"/>
      <c r="EP141" s="97"/>
      <c r="EQ141" s="97"/>
      <c r="ER141" s="97"/>
      <c r="ES141" s="97"/>
      <c r="ET141" s="97"/>
      <c r="EU141" s="97"/>
      <c r="EV141" s="97"/>
      <c r="EW141" s="97"/>
      <c r="EX141" s="97"/>
      <c r="EY141" s="97"/>
      <c r="EZ141" s="97"/>
      <c r="FA141" s="97"/>
      <c r="FB141" s="97"/>
      <c r="FC141" s="97"/>
      <c r="FD141" s="97"/>
      <c r="FE141" s="97"/>
      <c r="FF141" s="97"/>
      <c r="FG141" s="97"/>
      <c r="FH141" s="97"/>
      <c r="FI141" s="97"/>
      <c r="FJ141" s="97"/>
      <c r="FK141" s="97"/>
      <c r="FL141" s="97"/>
      <c r="FM141" s="97"/>
      <c r="FN141" s="97"/>
      <c r="FO141" s="97"/>
      <c r="FP141" s="97"/>
      <c r="FQ141" s="97"/>
      <c r="FR141" s="97"/>
      <c r="FS141" s="97"/>
      <c r="FT141" s="97"/>
      <c r="FU141" s="97"/>
      <c r="FV141" s="97"/>
      <c r="FW141" s="98"/>
      <c r="FX141" s="98"/>
      <c r="FY141" s="98"/>
      <c r="FZ141" s="98"/>
      <c r="GA141" s="98"/>
      <c r="GB141" s="98"/>
      <c r="GC141" s="98"/>
      <c r="GD141" s="98"/>
      <c r="GE141" s="98"/>
      <c r="GF141" s="98"/>
      <c r="GG141" s="98"/>
      <c r="GH141" s="98"/>
      <c r="GI141" s="98"/>
      <c r="GJ141" s="98"/>
      <c r="GK141" s="98"/>
      <c r="GL141" s="98"/>
      <c r="GM141" s="98"/>
      <c r="GN141" s="98"/>
      <c r="GO141" s="98"/>
      <c r="GP141" s="98"/>
      <c r="GQ141" s="98"/>
      <c r="GR141" s="98"/>
      <c r="GS141" s="98"/>
      <c r="GT141" s="98"/>
      <c r="GU141" s="98"/>
      <c r="GV141" s="98"/>
      <c r="GW141" s="98"/>
      <c r="GX141" s="98"/>
      <c r="GY141" s="98"/>
      <c r="GZ141" s="98"/>
      <c r="HA141" s="98"/>
      <c r="HB141" s="98"/>
      <c r="HC141" s="98"/>
      <c r="HD141" s="98"/>
      <c r="HE141" s="98"/>
      <c r="HF141" s="98"/>
      <c r="HG141" s="98"/>
      <c r="HH141" s="98"/>
      <c r="HI141" s="98"/>
      <c r="HJ141" s="98"/>
      <c r="HK141" s="98"/>
      <c r="HL141" s="98"/>
      <c r="HM141" s="98"/>
      <c r="HN141" s="98"/>
      <c r="HO141" s="98"/>
      <c r="HP141" s="98"/>
      <c r="HQ141" s="98"/>
      <c r="HR141" s="98"/>
      <c r="HS141" s="98"/>
      <c r="HT141" s="98"/>
      <c r="HU141" s="98"/>
      <c r="HV141" s="98"/>
      <c r="HW141" s="98"/>
      <c r="HX141" s="98"/>
      <c r="HY141" s="98"/>
      <c r="HZ141" s="98"/>
      <c r="IA141" s="98"/>
      <c r="IB141" s="98"/>
      <c r="IC141" s="98"/>
      <c r="ID141" s="98"/>
      <c r="IE141" s="98"/>
      <c r="IF141" s="98"/>
      <c r="IG141" s="98"/>
      <c r="IH141" s="98"/>
      <c r="II141" s="98"/>
      <c r="IJ141" s="98"/>
      <c r="IK141" s="98"/>
      <c r="IL141" s="98"/>
      <c r="IM141" s="98"/>
      <c r="IN141" s="98"/>
      <c r="IO141" s="98"/>
      <c r="IP141" s="98"/>
      <c r="IQ141" s="98"/>
      <c r="IR141" s="98"/>
      <c r="IS141" s="98"/>
      <c r="IT141" s="98"/>
      <c r="IU141" s="98"/>
      <c r="IV141" s="98"/>
    </row>
    <row r="142" spans="2:256" s="5" customFormat="1" ht="17.25" customHeight="1" x14ac:dyDescent="0.25">
      <c r="B142" s="134">
        <v>120</v>
      </c>
      <c r="C142" s="66"/>
      <c r="D142" s="105"/>
      <c r="E142" s="66"/>
      <c r="F142" s="175"/>
      <c r="G142" s="710"/>
      <c r="H142" s="117"/>
      <c r="I142" s="117"/>
      <c r="J142" s="710"/>
      <c r="K142" s="46"/>
      <c r="L142" s="38" t="str">
        <f t="shared" si="26"/>
        <v/>
      </c>
      <c r="M142" s="38" t="str">
        <f t="shared" si="27"/>
        <v/>
      </c>
      <c r="N142" s="516" t="str">
        <f t="shared" si="28"/>
        <v/>
      </c>
      <c r="O142" s="514" t="str">
        <f t="shared" si="18"/>
        <v/>
      </c>
      <c r="P142" s="40" t="str">
        <f t="shared" si="29"/>
        <v/>
      </c>
      <c r="Q142" s="74" t="str">
        <f t="shared" si="19"/>
        <v/>
      </c>
      <c r="R142" s="45" t="str">
        <f t="shared" si="20"/>
        <v/>
      </c>
      <c r="S142" s="40" t="str">
        <f t="shared" si="30"/>
        <v/>
      </c>
      <c r="T142" s="74" t="str">
        <f t="shared" si="21"/>
        <v/>
      </c>
      <c r="U142" s="45" t="str">
        <f t="shared" si="22"/>
        <v/>
      </c>
      <c r="V142" s="40" t="str">
        <f t="shared" si="31"/>
        <v/>
      </c>
      <c r="W142" s="133" t="str">
        <f t="shared" si="23"/>
        <v/>
      </c>
      <c r="X142" s="44" t="str">
        <f t="shared" si="32"/>
        <v/>
      </c>
      <c r="Y142" s="44" t="str">
        <f t="shared" si="33"/>
        <v/>
      </c>
      <c r="Z142" s="44" t="str">
        <f t="shared" si="34"/>
        <v/>
      </c>
      <c r="AA142" s="78" t="str">
        <f t="shared" si="35"/>
        <v/>
      </c>
      <c r="AB142" s="7" t="str">
        <f t="shared" si="24"/>
        <v>Empty</v>
      </c>
      <c r="AC142" s="7" t="str">
        <f t="shared" si="25"/>
        <v>empty</v>
      </c>
      <c r="AG142" s="7"/>
      <c r="AH142" s="97"/>
      <c r="AI142" s="97"/>
      <c r="AJ142" s="97"/>
      <c r="AK142" s="97"/>
      <c r="AL142" s="97"/>
      <c r="AM142" s="97"/>
      <c r="AN142" s="97"/>
      <c r="AO142" s="97"/>
      <c r="AP142" s="97"/>
      <c r="AQ142" s="97"/>
      <c r="AR142" s="97"/>
      <c r="AS142" s="97"/>
      <c r="AT142" s="97"/>
      <c r="AU142" s="97"/>
      <c r="AV142" s="97"/>
      <c r="AW142" s="97"/>
      <c r="AX142" s="97"/>
      <c r="AY142" s="97"/>
      <c r="AZ142" s="97"/>
      <c r="BA142" s="97"/>
      <c r="BB142" s="97"/>
      <c r="BC142" s="97"/>
      <c r="BD142" s="97"/>
      <c r="BE142" s="97"/>
      <c r="BF142" s="97"/>
      <c r="BG142" s="97"/>
      <c r="BH142" s="97"/>
      <c r="BI142" s="97"/>
      <c r="BJ142" s="97"/>
      <c r="BK142" s="97"/>
      <c r="BL142" s="97"/>
      <c r="BM142" s="97"/>
      <c r="BN142" s="97"/>
      <c r="BO142" s="97"/>
      <c r="BP142" s="97"/>
      <c r="BQ142" s="97"/>
      <c r="BR142" s="97"/>
      <c r="BS142" s="97"/>
      <c r="BT142" s="97"/>
      <c r="BU142" s="97"/>
      <c r="BV142" s="97"/>
      <c r="BW142" s="97"/>
      <c r="BX142" s="97"/>
      <c r="BY142" s="97"/>
      <c r="BZ142" s="97"/>
      <c r="CA142" s="97"/>
      <c r="CB142" s="97"/>
      <c r="CC142" s="97"/>
      <c r="CD142" s="97"/>
      <c r="CE142" s="97"/>
      <c r="CF142" s="97"/>
      <c r="CG142" s="97"/>
      <c r="CH142" s="97"/>
      <c r="CI142" s="97"/>
      <c r="CJ142" s="97"/>
      <c r="CK142" s="97"/>
      <c r="CL142" s="97"/>
      <c r="CM142" s="97"/>
      <c r="CN142" s="97"/>
      <c r="CO142" s="97"/>
      <c r="CP142" s="97"/>
      <c r="CQ142" s="97"/>
      <c r="CR142" s="97"/>
      <c r="CS142" s="97"/>
      <c r="CT142" s="97"/>
      <c r="CU142" s="97"/>
      <c r="CV142" s="97"/>
      <c r="CW142" s="97"/>
      <c r="CX142" s="97"/>
      <c r="CY142" s="97"/>
      <c r="CZ142" s="97"/>
      <c r="DA142" s="97"/>
      <c r="DB142" s="97"/>
      <c r="DC142" s="97"/>
      <c r="DD142" s="97"/>
      <c r="DE142" s="97"/>
      <c r="DF142" s="97"/>
      <c r="DG142" s="97"/>
      <c r="DH142" s="97"/>
      <c r="DI142" s="97"/>
      <c r="DJ142" s="97"/>
      <c r="DK142" s="97"/>
      <c r="DL142" s="97"/>
      <c r="DM142" s="97"/>
      <c r="DN142" s="97"/>
      <c r="DO142" s="97"/>
      <c r="DP142" s="97"/>
      <c r="DQ142" s="97"/>
      <c r="DR142" s="97"/>
      <c r="DS142" s="97"/>
      <c r="DT142" s="97"/>
      <c r="DU142" s="97"/>
      <c r="DV142" s="97"/>
      <c r="DW142" s="97"/>
      <c r="DX142" s="97"/>
      <c r="DY142" s="97"/>
      <c r="DZ142" s="97"/>
      <c r="EA142" s="97"/>
      <c r="EB142" s="97"/>
      <c r="EC142" s="97"/>
      <c r="ED142" s="97"/>
      <c r="EE142" s="97"/>
      <c r="EF142" s="97"/>
      <c r="EG142" s="97"/>
      <c r="EH142" s="97"/>
      <c r="EI142" s="97"/>
      <c r="EJ142" s="97"/>
      <c r="EK142" s="97"/>
      <c r="EL142" s="97"/>
      <c r="EM142" s="97"/>
      <c r="EN142" s="97"/>
      <c r="EO142" s="97"/>
      <c r="EP142" s="97"/>
      <c r="EQ142" s="97"/>
      <c r="ER142" s="97"/>
      <c r="ES142" s="97"/>
      <c r="ET142" s="97"/>
      <c r="EU142" s="97"/>
      <c r="EV142" s="97"/>
      <c r="EW142" s="97"/>
      <c r="EX142" s="97"/>
      <c r="EY142" s="97"/>
      <c r="EZ142" s="97"/>
      <c r="FA142" s="97"/>
      <c r="FB142" s="97"/>
      <c r="FC142" s="97"/>
      <c r="FD142" s="97"/>
      <c r="FE142" s="97"/>
      <c r="FF142" s="97"/>
      <c r="FG142" s="97"/>
      <c r="FH142" s="97"/>
      <c r="FI142" s="97"/>
      <c r="FJ142" s="97"/>
      <c r="FK142" s="97"/>
      <c r="FL142" s="97"/>
      <c r="FM142" s="97"/>
      <c r="FN142" s="97"/>
      <c r="FO142" s="97"/>
      <c r="FP142" s="97"/>
      <c r="FQ142" s="97"/>
      <c r="FR142" s="97"/>
      <c r="FS142" s="97"/>
      <c r="FT142" s="97"/>
      <c r="FU142" s="97"/>
      <c r="FV142" s="97"/>
      <c r="FW142" s="98"/>
      <c r="FX142" s="98"/>
      <c r="FY142" s="98"/>
      <c r="FZ142" s="98"/>
      <c r="GA142" s="98"/>
      <c r="GB142" s="98"/>
      <c r="GC142" s="98"/>
      <c r="GD142" s="98"/>
      <c r="GE142" s="98"/>
      <c r="GF142" s="98"/>
      <c r="GG142" s="98"/>
      <c r="GH142" s="98"/>
      <c r="GI142" s="98"/>
      <c r="GJ142" s="98"/>
      <c r="GK142" s="98"/>
      <c r="GL142" s="98"/>
      <c r="GM142" s="98"/>
      <c r="GN142" s="98"/>
      <c r="GO142" s="98"/>
      <c r="GP142" s="98"/>
      <c r="GQ142" s="98"/>
      <c r="GR142" s="98"/>
      <c r="GS142" s="98"/>
      <c r="GT142" s="98"/>
      <c r="GU142" s="98"/>
      <c r="GV142" s="98"/>
      <c r="GW142" s="98"/>
      <c r="GX142" s="98"/>
      <c r="GY142" s="98"/>
      <c r="GZ142" s="98"/>
      <c r="HA142" s="98"/>
      <c r="HB142" s="98"/>
      <c r="HC142" s="98"/>
      <c r="HD142" s="98"/>
      <c r="HE142" s="98"/>
      <c r="HF142" s="98"/>
      <c r="HG142" s="98"/>
      <c r="HH142" s="98"/>
      <c r="HI142" s="98"/>
      <c r="HJ142" s="98"/>
      <c r="HK142" s="98"/>
      <c r="HL142" s="98"/>
      <c r="HM142" s="98"/>
      <c r="HN142" s="98"/>
      <c r="HO142" s="98"/>
      <c r="HP142" s="98"/>
      <c r="HQ142" s="98"/>
      <c r="HR142" s="98"/>
      <c r="HS142" s="98"/>
      <c r="HT142" s="98"/>
      <c r="HU142" s="98"/>
      <c r="HV142" s="98"/>
      <c r="HW142" s="98"/>
      <c r="HX142" s="98"/>
      <c r="HY142" s="98"/>
      <c r="HZ142" s="98"/>
      <c r="IA142" s="98"/>
      <c r="IB142" s="98"/>
      <c r="IC142" s="98"/>
      <c r="ID142" s="98"/>
      <c r="IE142" s="98"/>
      <c r="IF142" s="98"/>
      <c r="IG142" s="98"/>
      <c r="IH142" s="98"/>
      <c r="II142" s="98"/>
      <c r="IJ142" s="98"/>
      <c r="IK142" s="98"/>
      <c r="IL142" s="98"/>
      <c r="IM142" s="98"/>
      <c r="IN142" s="98"/>
      <c r="IO142" s="98"/>
      <c r="IP142" s="98"/>
      <c r="IQ142" s="98"/>
      <c r="IR142" s="98"/>
      <c r="IS142" s="98"/>
      <c r="IT142" s="98"/>
      <c r="IU142" s="98"/>
      <c r="IV142" s="98"/>
    </row>
    <row r="143" spans="2:256" s="5" customFormat="1" ht="17.25" customHeight="1" x14ac:dyDescent="0.25">
      <c r="B143" s="134">
        <v>121</v>
      </c>
      <c r="C143" s="66"/>
      <c r="D143" s="105"/>
      <c r="E143" s="66"/>
      <c r="F143" s="175"/>
      <c r="G143" s="710"/>
      <c r="H143" s="117"/>
      <c r="I143" s="117"/>
      <c r="J143" s="710"/>
      <c r="K143" s="46"/>
      <c r="L143" s="38" t="str">
        <f t="shared" si="26"/>
        <v/>
      </c>
      <c r="M143" s="38" t="str">
        <f t="shared" si="27"/>
        <v/>
      </c>
      <c r="N143" s="516" t="str">
        <f t="shared" si="28"/>
        <v/>
      </c>
      <c r="O143" s="514" t="str">
        <f t="shared" si="18"/>
        <v/>
      </c>
      <c r="P143" s="40" t="str">
        <f t="shared" si="29"/>
        <v/>
      </c>
      <c r="Q143" s="74" t="str">
        <f t="shared" si="19"/>
        <v/>
      </c>
      <c r="R143" s="45" t="str">
        <f t="shared" si="20"/>
        <v/>
      </c>
      <c r="S143" s="40" t="str">
        <f t="shared" si="30"/>
        <v/>
      </c>
      <c r="T143" s="74" t="str">
        <f t="shared" si="21"/>
        <v/>
      </c>
      <c r="U143" s="45" t="str">
        <f t="shared" si="22"/>
        <v/>
      </c>
      <c r="V143" s="40" t="str">
        <f t="shared" si="31"/>
        <v/>
      </c>
      <c r="W143" s="133" t="str">
        <f t="shared" si="23"/>
        <v/>
      </c>
      <c r="X143" s="44" t="str">
        <f t="shared" si="32"/>
        <v/>
      </c>
      <c r="Y143" s="44" t="str">
        <f t="shared" si="33"/>
        <v/>
      </c>
      <c r="Z143" s="44" t="str">
        <f t="shared" si="34"/>
        <v/>
      </c>
      <c r="AA143" s="78" t="str">
        <f t="shared" si="35"/>
        <v/>
      </c>
      <c r="AB143" s="7" t="str">
        <f t="shared" si="24"/>
        <v>Empty</v>
      </c>
      <c r="AC143" s="7" t="str">
        <f t="shared" si="25"/>
        <v>empty</v>
      </c>
      <c r="AG143" s="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7"/>
      <c r="FL143" s="97"/>
      <c r="FM143" s="97"/>
      <c r="FN143" s="97"/>
      <c r="FO143" s="97"/>
      <c r="FP143" s="97"/>
      <c r="FQ143" s="97"/>
      <c r="FR143" s="97"/>
      <c r="FS143" s="97"/>
      <c r="FT143" s="97"/>
      <c r="FU143" s="97"/>
      <c r="FV143" s="97"/>
      <c r="FW143" s="98"/>
      <c r="FX143" s="98"/>
      <c r="FY143" s="98"/>
      <c r="FZ143" s="98"/>
      <c r="GA143" s="98"/>
      <c r="GB143" s="98"/>
      <c r="GC143" s="98"/>
      <c r="GD143" s="98"/>
      <c r="GE143" s="98"/>
      <c r="GF143" s="98"/>
      <c r="GG143" s="98"/>
      <c r="GH143" s="98"/>
      <c r="GI143" s="98"/>
      <c r="GJ143" s="98"/>
      <c r="GK143" s="98"/>
      <c r="GL143" s="98"/>
      <c r="GM143" s="98"/>
      <c r="GN143" s="98"/>
      <c r="GO143" s="98"/>
      <c r="GP143" s="98"/>
      <c r="GQ143" s="98"/>
      <c r="GR143" s="98"/>
      <c r="GS143" s="98"/>
      <c r="GT143" s="98"/>
      <c r="GU143" s="98"/>
      <c r="GV143" s="98"/>
      <c r="GW143" s="98"/>
      <c r="GX143" s="98"/>
      <c r="GY143" s="98"/>
      <c r="GZ143" s="98"/>
      <c r="HA143" s="98"/>
      <c r="HB143" s="98"/>
      <c r="HC143" s="98"/>
      <c r="HD143" s="98"/>
      <c r="HE143" s="98"/>
      <c r="HF143" s="98"/>
      <c r="HG143" s="98"/>
      <c r="HH143" s="98"/>
      <c r="HI143" s="98"/>
      <c r="HJ143" s="98"/>
      <c r="HK143" s="98"/>
      <c r="HL143" s="98"/>
      <c r="HM143" s="98"/>
      <c r="HN143" s="98"/>
      <c r="HO143" s="98"/>
      <c r="HP143" s="98"/>
      <c r="HQ143" s="98"/>
      <c r="HR143" s="98"/>
      <c r="HS143" s="98"/>
      <c r="HT143" s="98"/>
      <c r="HU143" s="98"/>
      <c r="HV143" s="98"/>
      <c r="HW143" s="98"/>
      <c r="HX143" s="98"/>
      <c r="HY143" s="98"/>
      <c r="HZ143" s="98"/>
      <c r="IA143" s="98"/>
      <c r="IB143" s="98"/>
      <c r="IC143" s="98"/>
      <c r="ID143" s="98"/>
      <c r="IE143" s="98"/>
      <c r="IF143" s="98"/>
      <c r="IG143" s="98"/>
      <c r="IH143" s="98"/>
      <c r="II143" s="98"/>
      <c r="IJ143" s="98"/>
      <c r="IK143" s="98"/>
      <c r="IL143" s="98"/>
      <c r="IM143" s="98"/>
      <c r="IN143" s="98"/>
      <c r="IO143" s="98"/>
      <c r="IP143" s="98"/>
      <c r="IQ143" s="98"/>
      <c r="IR143" s="98"/>
      <c r="IS143" s="98"/>
      <c r="IT143" s="98"/>
      <c r="IU143" s="98"/>
      <c r="IV143" s="98"/>
    </row>
    <row r="144" spans="2:256" s="5" customFormat="1" ht="17.25" customHeight="1" x14ac:dyDescent="0.25">
      <c r="B144" s="134">
        <v>122</v>
      </c>
      <c r="C144" s="66"/>
      <c r="D144" s="105"/>
      <c r="E144" s="66"/>
      <c r="F144" s="175"/>
      <c r="G144" s="710"/>
      <c r="H144" s="117"/>
      <c r="I144" s="117"/>
      <c r="J144" s="710"/>
      <c r="K144" s="46"/>
      <c r="L144" s="38" t="str">
        <f t="shared" si="26"/>
        <v/>
      </c>
      <c r="M144" s="38" t="str">
        <f t="shared" si="27"/>
        <v/>
      </c>
      <c r="N144" s="516" t="str">
        <f t="shared" si="28"/>
        <v/>
      </c>
      <c r="O144" s="514" t="str">
        <f t="shared" si="18"/>
        <v/>
      </c>
      <c r="P144" s="40" t="str">
        <f t="shared" si="29"/>
        <v/>
      </c>
      <c r="Q144" s="74" t="str">
        <f t="shared" si="19"/>
        <v/>
      </c>
      <c r="R144" s="45" t="str">
        <f t="shared" si="20"/>
        <v/>
      </c>
      <c r="S144" s="40" t="str">
        <f t="shared" si="30"/>
        <v/>
      </c>
      <c r="T144" s="74" t="str">
        <f t="shared" si="21"/>
        <v/>
      </c>
      <c r="U144" s="45" t="str">
        <f t="shared" si="22"/>
        <v/>
      </c>
      <c r="V144" s="40" t="str">
        <f t="shared" si="31"/>
        <v/>
      </c>
      <c r="W144" s="133" t="str">
        <f t="shared" si="23"/>
        <v/>
      </c>
      <c r="X144" s="44" t="str">
        <f t="shared" si="32"/>
        <v/>
      </c>
      <c r="Y144" s="44" t="str">
        <f t="shared" si="33"/>
        <v/>
      </c>
      <c r="Z144" s="44" t="str">
        <f t="shared" si="34"/>
        <v/>
      </c>
      <c r="AA144" s="78" t="str">
        <f t="shared" si="35"/>
        <v/>
      </c>
      <c r="AB144" s="7" t="str">
        <f t="shared" si="24"/>
        <v>Empty</v>
      </c>
      <c r="AC144" s="7" t="str">
        <f t="shared" si="25"/>
        <v>empty</v>
      </c>
      <c r="AG144" s="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7"/>
      <c r="FL144" s="97"/>
      <c r="FM144" s="97"/>
      <c r="FN144" s="97"/>
      <c r="FO144" s="97"/>
      <c r="FP144" s="97"/>
      <c r="FQ144" s="97"/>
      <c r="FR144" s="97"/>
      <c r="FS144" s="97"/>
      <c r="FT144" s="97"/>
      <c r="FU144" s="97"/>
      <c r="FV144" s="97"/>
      <c r="FW144" s="98"/>
      <c r="FX144" s="98"/>
      <c r="FY144" s="98"/>
      <c r="FZ144" s="98"/>
      <c r="GA144" s="98"/>
      <c r="GB144" s="98"/>
      <c r="GC144" s="98"/>
      <c r="GD144" s="98"/>
      <c r="GE144" s="98"/>
      <c r="GF144" s="98"/>
      <c r="GG144" s="98"/>
      <c r="GH144" s="98"/>
      <c r="GI144" s="98"/>
      <c r="GJ144" s="98"/>
      <c r="GK144" s="98"/>
      <c r="GL144" s="98"/>
      <c r="GM144" s="98"/>
      <c r="GN144" s="98"/>
      <c r="GO144" s="98"/>
      <c r="GP144" s="98"/>
      <c r="GQ144" s="98"/>
      <c r="GR144" s="98"/>
      <c r="GS144" s="98"/>
      <c r="GT144" s="98"/>
      <c r="GU144" s="98"/>
      <c r="GV144" s="98"/>
      <c r="GW144" s="98"/>
      <c r="GX144" s="98"/>
      <c r="GY144" s="98"/>
      <c r="GZ144" s="98"/>
      <c r="HA144" s="98"/>
      <c r="HB144" s="98"/>
      <c r="HC144" s="98"/>
      <c r="HD144" s="98"/>
      <c r="HE144" s="98"/>
      <c r="HF144" s="98"/>
      <c r="HG144" s="98"/>
      <c r="HH144" s="98"/>
      <c r="HI144" s="98"/>
      <c r="HJ144" s="98"/>
      <c r="HK144" s="98"/>
      <c r="HL144" s="98"/>
      <c r="HM144" s="98"/>
      <c r="HN144" s="98"/>
      <c r="HO144" s="98"/>
      <c r="HP144" s="98"/>
      <c r="HQ144" s="98"/>
      <c r="HR144" s="98"/>
      <c r="HS144" s="98"/>
      <c r="HT144" s="98"/>
      <c r="HU144" s="98"/>
      <c r="HV144" s="98"/>
      <c r="HW144" s="98"/>
      <c r="HX144" s="98"/>
      <c r="HY144" s="98"/>
      <c r="HZ144" s="98"/>
      <c r="IA144" s="98"/>
      <c r="IB144" s="98"/>
      <c r="IC144" s="98"/>
      <c r="ID144" s="98"/>
      <c r="IE144" s="98"/>
      <c r="IF144" s="98"/>
      <c r="IG144" s="98"/>
      <c r="IH144" s="98"/>
      <c r="II144" s="98"/>
      <c r="IJ144" s="98"/>
      <c r="IK144" s="98"/>
      <c r="IL144" s="98"/>
      <c r="IM144" s="98"/>
      <c r="IN144" s="98"/>
      <c r="IO144" s="98"/>
      <c r="IP144" s="98"/>
      <c r="IQ144" s="98"/>
      <c r="IR144" s="98"/>
      <c r="IS144" s="98"/>
      <c r="IT144" s="98"/>
      <c r="IU144" s="98"/>
      <c r="IV144" s="98"/>
    </row>
    <row r="145" spans="2:256" s="5" customFormat="1" ht="17.25" customHeight="1" x14ac:dyDescent="0.25">
      <c r="B145" s="134">
        <v>123</v>
      </c>
      <c r="C145" s="66"/>
      <c r="D145" s="105"/>
      <c r="E145" s="66"/>
      <c r="F145" s="175"/>
      <c r="G145" s="710"/>
      <c r="H145" s="117"/>
      <c r="I145" s="117"/>
      <c r="J145" s="710"/>
      <c r="K145" s="46"/>
      <c r="L145" s="38" t="str">
        <f t="shared" si="26"/>
        <v/>
      </c>
      <c r="M145" s="38" t="str">
        <f t="shared" si="27"/>
        <v/>
      </c>
      <c r="N145" s="516" t="str">
        <f t="shared" si="28"/>
        <v/>
      </c>
      <c r="O145" s="514" t="str">
        <f t="shared" si="18"/>
        <v/>
      </c>
      <c r="P145" s="40" t="str">
        <f t="shared" si="29"/>
        <v/>
      </c>
      <c r="Q145" s="74" t="str">
        <f t="shared" si="19"/>
        <v/>
      </c>
      <c r="R145" s="45" t="str">
        <f t="shared" si="20"/>
        <v/>
      </c>
      <c r="S145" s="40" t="str">
        <f t="shared" si="30"/>
        <v/>
      </c>
      <c r="T145" s="74" t="str">
        <f t="shared" si="21"/>
        <v/>
      </c>
      <c r="U145" s="45" t="str">
        <f t="shared" si="22"/>
        <v/>
      </c>
      <c r="V145" s="40" t="str">
        <f t="shared" si="31"/>
        <v/>
      </c>
      <c r="W145" s="133" t="str">
        <f t="shared" si="23"/>
        <v/>
      </c>
      <c r="X145" s="44" t="str">
        <f t="shared" si="32"/>
        <v/>
      </c>
      <c r="Y145" s="44" t="str">
        <f t="shared" si="33"/>
        <v/>
      </c>
      <c r="Z145" s="44" t="str">
        <f t="shared" si="34"/>
        <v/>
      </c>
      <c r="AA145" s="78" t="str">
        <f t="shared" si="35"/>
        <v/>
      </c>
      <c r="AB145" s="7" t="str">
        <f t="shared" si="24"/>
        <v>Empty</v>
      </c>
      <c r="AC145" s="7" t="str">
        <f t="shared" si="25"/>
        <v>empty</v>
      </c>
      <c r="AG145" s="7"/>
      <c r="AH145" s="97"/>
      <c r="AI145" s="97"/>
      <c r="AJ145" s="97"/>
      <c r="AK145" s="97"/>
      <c r="AL145" s="97"/>
      <c r="AM145" s="97"/>
      <c r="AN145" s="97"/>
      <c r="AO145" s="97"/>
      <c r="AP145" s="97"/>
      <c r="AQ145" s="97"/>
      <c r="AR145" s="97"/>
      <c r="AS145" s="97"/>
      <c r="AT145" s="97"/>
      <c r="AU145" s="97"/>
      <c r="AV145" s="97"/>
      <c r="AW145" s="97"/>
      <c r="AX145" s="97"/>
      <c r="AY145" s="97"/>
      <c r="AZ145" s="97"/>
      <c r="BA145" s="97"/>
      <c r="BB145" s="97"/>
      <c r="BC145" s="97"/>
      <c r="BD145" s="97"/>
      <c r="BE145" s="97"/>
      <c r="BF145" s="97"/>
      <c r="BG145" s="97"/>
      <c r="BH145" s="97"/>
      <c r="BI145" s="97"/>
      <c r="BJ145" s="97"/>
      <c r="BK145" s="97"/>
      <c r="BL145" s="97"/>
      <c r="BM145" s="97"/>
      <c r="BN145" s="97"/>
      <c r="BO145" s="97"/>
      <c r="BP145" s="97"/>
      <c r="BQ145" s="97"/>
      <c r="BR145" s="97"/>
      <c r="BS145" s="97"/>
      <c r="BT145" s="97"/>
      <c r="BU145" s="97"/>
      <c r="BV145" s="97"/>
      <c r="BW145" s="97"/>
      <c r="BX145" s="97"/>
      <c r="BY145" s="97"/>
      <c r="BZ145" s="97"/>
      <c r="CA145" s="97"/>
      <c r="CB145" s="97"/>
      <c r="CC145" s="97"/>
      <c r="CD145" s="97"/>
      <c r="CE145" s="97"/>
      <c r="CF145" s="97"/>
      <c r="CG145" s="97"/>
      <c r="CH145" s="97"/>
      <c r="CI145" s="97"/>
      <c r="CJ145" s="97"/>
      <c r="CK145" s="97"/>
      <c r="CL145" s="97"/>
      <c r="CM145" s="97"/>
      <c r="CN145" s="97"/>
      <c r="CO145" s="97"/>
      <c r="CP145" s="97"/>
      <c r="CQ145" s="97"/>
      <c r="CR145" s="97"/>
      <c r="CS145" s="97"/>
      <c r="CT145" s="97"/>
      <c r="CU145" s="97"/>
      <c r="CV145" s="97"/>
      <c r="CW145" s="97"/>
      <c r="CX145" s="97"/>
      <c r="CY145" s="97"/>
      <c r="CZ145" s="97"/>
      <c r="DA145" s="97"/>
      <c r="DB145" s="97"/>
      <c r="DC145" s="97"/>
      <c r="DD145" s="97"/>
      <c r="DE145" s="97"/>
      <c r="DF145" s="97"/>
      <c r="DG145" s="97"/>
      <c r="DH145" s="97"/>
      <c r="DI145" s="97"/>
      <c r="DJ145" s="97"/>
      <c r="DK145" s="97"/>
      <c r="DL145" s="97"/>
      <c r="DM145" s="97"/>
      <c r="DN145" s="97"/>
      <c r="DO145" s="97"/>
      <c r="DP145" s="97"/>
      <c r="DQ145" s="97"/>
      <c r="DR145" s="97"/>
      <c r="DS145" s="97"/>
      <c r="DT145" s="97"/>
      <c r="DU145" s="97"/>
      <c r="DV145" s="97"/>
      <c r="DW145" s="97"/>
      <c r="DX145" s="97"/>
      <c r="DY145" s="97"/>
      <c r="DZ145" s="97"/>
      <c r="EA145" s="97"/>
      <c r="EB145" s="97"/>
      <c r="EC145" s="97"/>
      <c r="ED145" s="97"/>
      <c r="EE145" s="97"/>
      <c r="EF145" s="97"/>
      <c r="EG145" s="97"/>
      <c r="EH145" s="97"/>
      <c r="EI145" s="97"/>
      <c r="EJ145" s="97"/>
      <c r="EK145" s="97"/>
      <c r="EL145" s="97"/>
      <c r="EM145" s="97"/>
      <c r="EN145" s="97"/>
      <c r="EO145" s="97"/>
      <c r="EP145" s="97"/>
      <c r="EQ145" s="97"/>
      <c r="ER145" s="97"/>
      <c r="ES145" s="97"/>
      <c r="ET145" s="97"/>
      <c r="EU145" s="97"/>
      <c r="EV145" s="97"/>
      <c r="EW145" s="97"/>
      <c r="EX145" s="97"/>
      <c r="EY145" s="97"/>
      <c r="EZ145" s="97"/>
      <c r="FA145" s="97"/>
      <c r="FB145" s="97"/>
      <c r="FC145" s="97"/>
      <c r="FD145" s="97"/>
      <c r="FE145" s="97"/>
      <c r="FF145" s="97"/>
      <c r="FG145" s="97"/>
      <c r="FH145" s="97"/>
      <c r="FI145" s="97"/>
      <c r="FJ145" s="97"/>
      <c r="FK145" s="97"/>
      <c r="FL145" s="97"/>
      <c r="FM145" s="97"/>
      <c r="FN145" s="97"/>
      <c r="FO145" s="97"/>
      <c r="FP145" s="97"/>
      <c r="FQ145" s="97"/>
      <c r="FR145" s="97"/>
      <c r="FS145" s="97"/>
      <c r="FT145" s="97"/>
      <c r="FU145" s="97"/>
      <c r="FV145" s="97"/>
      <c r="FW145" s="98"/>
      <c r="FX145" s="98"/>
      <c r="FY145" s="98"/>
      <c r="FZ145" s="98"/>
      <c r="GA145" s="98"/>
      <c r="GB145" s="98"/>
      <c r="GC145" s="98"/>
      <c r="GD145" s="98"/>
      <c r="GE145" s="98"/>
      <c r="GF145" s="98"/>
      <c r="GG145" s="98"/>
      <c r="GH145" s="98"/>
      <c r="GI145" s="98"/>
      <c r="GJ145" s="98"/>
      <c r="GK145" s="98"/>
      <c r="GL145" s="98"/>
      <c r="GM145" s="98"/>
      <c r="GN145" s="98"/>
      <c r="GO145" s="98"/>
      <c r="GP145" s="98"/>
      <c r="GQ145" s="98"/>
      <c r="GR145" s="98"/>
      <c r="GS145" s="98"/>
      <c r="GT145" s="98"/>
      <c r="GU145" s="98"/>
      <c r="GV145" s="98"/>
      <c r="GW145" s="98"/>
      <c r="GX145" s="98"/>
      <c r="GY145" s="98"/>
      <c r="GZ145" s="98"/>
      <c r="HA145" s="98"/>
      <c r="HB145" s="98"/>
      <c r="HC145" s="98"/>
      <c r="HD145" s="98"/>
      <c r="HE145" s="98"/>
      <c r="HF145" s="98"/>
      <c r="HG145" s="98"/>
      <c r="HH145" s="98"/>
      <c r="HI145" s="98"/>
      <c r="HJ145" s="98"/>
      <c r="HK145" s="98"/>
      <c r="HL145" s="98"/>
      <c r="HM145" s="98"/>
      <c r="HN145" s="98"/>
      <c r="HO145" s="98"/>
      <c r="HP145" s="98"/>
      <c r="HQ145" s="98"/>
      <c r="HR145" s="98"/>
      <c r="HS145" s="98"/>
      <c r="HT145" s="98"/>
      <c r="HU145" s="98"/>
      <c r="HV145" s="98"/>
      <c r="HW145" s="98"/>
      <c r="HX145" s="98"/>
      <c r="HY145" s="98"/>
      <c r="HZ145" s="98"/>
      <c r="IA145" s="98"/>
      <c r="IB145" s="98"/>
      <c r="IC145" s="98"/>
      <c r="ID145" s="98"/>
      <c r="IE145" s="98"/>
      <c r="IF145" s="98"/>
      <c r="IG145" s="98"/>
      <c r="IH145" s="98"/>
      <c r="II145" s="98"/>
      <c r="IJ145" s="98"/>
      <c r="IK145" s="98"/>
      <c r="IL145" s="98"/>
      <c r="IM145" s="98"/>
      <c r="IN145" s="98"/>
      <c r="IO145" s="98"/>
      <c r="IP145" s="98"/>
      <c r="IQ145" s="98"/>
      <c r="IR145" s="98"/>
      <c r="IS145" s="98"/>
      <c r="IT145" s="98"/>
      <c r="IU145" s="98"/>
      <c r="IV145" s="98"/>
    </row>
    <row r="146" spans="2:256" s="5" customFormat="1" ht="17.25" customHeight="1" x14ac:dyDescent="0.25">
      <c r="B146" s="134">
        <v>124</v>
      </c>
      <c r="C146" s="66"/>
      <c r="D146" s="105"/>
      <c r="E146" s="66"/>
      <c r="F146" s="175"/>
      <c r="G146" s="710"/>
      <c r="H146" s="117"/>
      <c r="I146" s="117"/>
      <c r="J146" s="710"/>
      <c r="K146" s="46"/>
      <c r="L146" s="38" t="str">
        <f t="shared" si="26"/>
        <v/>
      </c>
      <c r="M146" s="38" t="str">
        <f t="shared" si="27"/>
        <v/>
      </c>
      <c r="N146" s="516" t="str">
        <f t="shared" si="28"/>
        <v/>
      </c>
      <c r="O146" s="514" t="str">
        <f t="shared" si="18"/>
        <v/>
      </c>
      <c r="P146" s="40" t="str">
        <f t="shared" si="29"/>
        <v/>
      </c>
      <c r="Q146" s="74" t="str">
        <f t="shared" si="19"/>
        <v/>
      </c>
      <c r="R146" s="45" t="str">
        <f t="shared" si="20"/>
        <v/>
      </c>
      <c r="S146" s="40" t="str">
        <f t="shared" si="30"/>
        <v/>
      </c>
      <c r="T146" s="74" t="str">
        <f t="shared" si="21"/>
        <v/>
      </c>
      <c r="U146" s="45" t="str">
        <f t="shared" si="22"/>
        <v/>
      </c>
      <c r="V146" s="40" t="str">
        <f t="shared" si="31"/>
        <v/>
      </c>
      <c r="W146" s="133" t="str">
        <f t="shared" si="23"/>
        <v/>
      </c>
      <c r="X146" s="44" t="str">
        <f t="shared" si="32"/>
        <v/>
      </c>
      <c r="Y146" s="44" t="str">
        <f t="shared" si="33"/>
        <v/>
      </c>
      <c r="Z146" s="44" t="str">
        <f t="shared" si="34"/>
        <v/>
      </c>
      <c r="AA146" s="78" t="str">
        <f t="shared" si="35"/>
        <v/>
      </c>
      <c r="AB146" s="7" t="str">
        <f t="shared" si="24"/>
        <v>Empty</v>
      </c>
      <c r="AC146" s="7" t="str">
        <f t="shared" si="25"/>
        <v>empty</v>
      </c>
      <c r="AG146" s="7"/>
      <c r="AH146" s="97"/>
      <c r="AI146" s="97"/>
      <c r="AJ146" s="97"/>
      <c r="AK146" s="97"/>
      <c r="AL146" s="97"/>
      <c r="AM146" s="97"/>
      <c r="AN146" s="97"/>
      <c r="AO146" s="97"/>
      <c r="AP146" s="97"/>
      <c r="AQ146" s="97"/>
      <c r="AR146" s="97"/>
      <c r="AS146" s="97"/>
      <c r="AT146" s="97"/>
      <c r="AU146" s="97"/>
      <c r="AV146" s="97"/>
      <c r="AW146" s="97"/>
      <c r="AX146" s="97"/>
      <c r="AY146" s="97"/>
      <c r="AZ146" s="97"/>
      <c r="BA146" s="97"/>
      <c r="BB146" s="97"/>
      <c r="BC146" s="97"/>
      <c r="BD146" s="97"/>
      <c r="BE146" s="97"/>
      <c r="BF146" s="97"/>
      <c r="BG146" s="97"/>
      <c r="BH146" s="97"/>
      <c r="BI146" s="97"/>
      <c r="BJ146" s="97"/>
      <c r="BK146" s="97"/>
      <c r="BL146" s="97"/>
      <c r="BM146" s="97"/>
      <c r="BN146" s="97"/>
      <c r="BO146" s="97"/>
      <c r="BP146" s="97"/>
      <c r="BQ146" s="97"/>
      <c r="BR146" s="97"/>
      <c r="BS146" s="97"/>
      <c r="BT146" s="97"/>
      <c r="BU146" s="97"/>
      <c r="BV146" s="97"/>
      <c r="BW146" s="97"/>
      <c r="BX146" s="97"/>
      <c r="BY146" s="97"/>
      <c r="BZ146" s="97"/>
      <c r="CA146" s="97"/>
      <c r="CB146" s="97"/>
      <c r="CC146" s="97"/>
      <c r="CD146" s="97"/>
      <c r="CE146" s="97"/>
      <c r="CF146" s="97"/>
      <c r="CG146" s="97"/>
      <c r="CH146" s="97"/>
      <c r="CI146" s="97"/>
      <c r="CJ146" s="97"/>
      <c r="CK146" s="97"/>
      <c r="CL146" s="97"/>
      <c r="CM146" s="97"/>
      <c r="CN146" s="97"/>
      <c r="CO146" s="97"/>
      <c r="CP146" s="97"/>
      <c r="CQ146" s="97"/>
      <c r="CR146" s="97"/>
      <c r="CS146" s="97"/>
      <c r="CT146" s="97"/>
      <c r="CU146" s="97"/>
      <c r="CV146" s="97"/>
      <c r="CW146" s="97"/>
      <c r="CX146" s="97"/>
      <c r="CY146" s="97"/>
      <c r="CZ146" s="97"/>
      <c r="DA146" s="97"/>
      <c r="DB146" s="97"/>
      <c r="DC146" s="97"/>
      <c r="DD146" s="97"/>
      <c r="DE146" s="97"/>
      <c r="DF146" s="97"/>
      <c r="DG146" s="97"/>
      <c r="DH146" s="97"/>
      <c r="DI146" s="97"/>
      <c r="DJ146" s="97"/>
      <c r="DK146" s="97"/>
      <c r="DL146" s="97"/>
      <c r="DM146" s="97"/>
      <c r="DN146" s="97"/>
      <c r="DO146" s="97"/>
      <c r="DP146" s="97"/>
      <c r="DQ146" s="97"/>
      <c r="DR146" s="97"/>
      <c r="DS146" s="97"/>
      <c r="DT146" s="97"/>
      <c r="DU146" s="97"/>
      <c r="DV146" s="97"/>
      <c r="DW146" s="97"/>
      <c r="DX146" s="97"/>
      <c r="DY146" s="97"/>
      <c r="DZ146" s="97"/>
      <c r="EA146" s="97"/>
      <c r="EB146" s="97"/>
      <c r="EC146" s="97"/>
      <c r="ED146" s="97"/>
      <c r="EE146" s="97"/>
      <c r="EF146" s="97"/>
      <c r="EG146" s="97"/>
      <c r="EH146" s="97"/>
      <c r="EI146" s="97"/>
      <c r="EJ146" s="97"/>
      <c r="EK146" s="97"/>
      <c r="EL146" s="97"/>
      <c r="EM146" s="97"/>
      <c r="EN146" s="97"/>
      <c r="EO146" s="97"/>
      <c r="EP146" s="97"/>
      <c r="EQ146" s="97"/>
      <c r="ER146" s="97"/>
      <c r="ES146" s="97"/>
      <c r="ET146" s="97"/>
      <c r="EU146" s="97"/>
      <c r="EV146" s="97"/>
      <c r="EW146" s="97"/>
      <c r="EX146" s="97"/>
      <c r="EY146" s="97"/>
      <c r="EZ146" s="97"/>
      <c r="FA146" s="97"/>
      <c r="FB146" s="97"/>
      <c r="FC146" s="97"/>
      <c r="FD146" s="97"/>
      <c r="FE146" s="97"/>
      <c r="FF146" s="97"/>
      <c r="FG146" s="97"/>
      <c r="FH146" s="97"/>
      <c r="FI146" s="97"/>
      <c r="FJ146" s="97"/>
      <c r="FK146" s="97"/>
      <c r="FL146" s="97"/>
      <c r="FM146" s="97"/>
      <c r="FN146" s="97"/>
      <c r="FO146" s="97"/>
      <c r="FP146" s="97"/>
      <c r="FQ146" s="97"/>
      <c r="FR146" s="97"/>
      <c r="FS146" s="97"/>
      <c r="FT146" s="97"/>
      <c r="FU146" s="97"/>
      <c r="FV146" s="97"/>
      <c r="FW146" s="98"/>
      <c r="FX146" s="98"/>
      <c r="FY146" s="98"/>
      <c r="FZ146" s="98"/>
      <c r="GA146" s="98"/>
      <c r="GB146" s="98"/>
      <c r="GC146" s="98"/>
      <c r="GD146" s="98"/>
      <c r="GE146" s="98"/>
      <c r="GF146" s="98"/>
      <c r="GG146" s="98"/>
      <c r="GH146" s="98"/>
      <c r="GI146" s="98"/>
      <c r="GJ146" s="98"/>
      <c r="GK146" s="98"/>
      <c r="GL146" s="98"/>
      <c r="GM146" s="98"/>
      <c r="GN146" s="98"/>
      <c r="GO146" s="98"/>
      <c r="GP146" s="98"/>
      <c r="GQ146" s="98"/>
      <c r="GR146" s="98"/>
      <c r="GS146" s="98"/>
      <c r="GT146" s="98"/>
      <c r="GU146" s="98"/>
      <c r="GV146" s="98"/>
      <c r="GW146" s="98"/>
      <c r="GX146" s="98"/>
      <c r="GY146" s="98"/>
      <c r="GZ146" s="98"/>
      <c r="HA146" s="98"/>
      <c r="HB146" s="98"/>
      <c r="HC146" s="98"/>
      <c r="HD146" s="98"/>
      <c r="HE146" s="98"/>
      <c r="HF146" s="98"/>
      <c r="HG146" s="98"/>
      <c r="HH146" s="98"/>
      <c r="HI146" s="98"/>
      <c r="HJ146" s="98"/>
      <c r="HK146" s="98"/>
      <c r="HL146" s="98"/>
      <c r="HM146" s="98"/>
      <c r="HN146" s="98"/>
      <c r="HO146" s="98"/>
      <c r="HP146" s="98"/>
      <c r="HQ146" s="98"/>
      <c r="HR146" s="98"/>
      <c r="HS146" s="98"/>
      <c r="HT146" s="98"/>
      <c r="HU146" s="98"/>
      <c r="HV146" s="98"/>
      <c r="HW146" s="98"/>
      <c r="HX146" s="98"/>
      <c r="HY146" s="98"/>
      <c r="HZ146" s="98"/>
      <c r="IA146" s="98"/>
      <c r="IB146" s="98"/>
      <c r="IC146" s="98"/>
      <c r="ID146" s="98"/>
      <c r="IE146" s="98"/>
      <c r="IF146" s="98"/>
      <c r="IG146" s="98"/>
      <c r="IH146" s="98"/>
      <c r="II146" s="98"/>
      <c r="IJ146" s="98"/>
      <c r="IK146" s="98"/>
      <c r="IL146" s="98"/>
      <c r="IM146" s="98"/>
      <c r="IN146" s="98"/>
      <c r="IO146" s="98"/>
      <c r="IP146" s="98"/>
      <c r="IQ146" s="98"/>
      <c r="IR146" s="98"/>
      <c r="IS146" s="98"/>
      <c r="IT146" s="98"/>
      <c r="IU146" s="98"/>
      <c r="IV146" s="98"/>
    </row>
    <row r="147" spans="2:256" s="5" customFormat="1" ht="17.25" customHeight="1" x14ac:dyDescent="0.25">
      <c r="B147" s="134">
        <v>125</v>
      </c>
      <c r="C147" s="66"/>
      <c r="D147" s="105"/>
      <c r="E147" s="66"/>
      <c r="F147" s="175"/>
      <c r="G147" s="710"/>
      <c r="H147" s="117"/>
      <c r="I147" s="117"/>
      <c r="J147" s="710"/>
      <c r="K147" s="46"/>
      <c r="L147" s="38" t="str">
        <f t="shared" si="26"/>
        <v/>
      </c>
      <c r="M147" s="38" t="str">
        <f t="shared" si="27"/>
        <v/>
      </c>
      <c r="N147" s="516" t="str">
        <f t="shared" si="28"/>
        <v/>
      </c>
      <c r="O147" s="514" t="str">
        <f t="shared" si="18"/>
        <v/>
      </c>
      <c r="P147" s="40" t="str">
        <f t="shared" si="29"/>
        <v/>
      </c>
      <c r="Q147" s="74" t="str">
        <f t="shared" si="19"/>
        <v/>
      </c>
      <c r="R147" s="45" t="str">
        <f t="shared" si="20"/>
        <v/>
      </c>
      <c r="S147" s="40" t="str">
        <f t="shared" si="30"/>
        <v/>
      </c>
      <c r="T147" s="74" t="str">
        <f t="shared" si="21"/>
        <v/>
      </c>
      <c r="U147" s="45" t="str">
        <f t="shared" si="22"/>
        <v/>
      </c>
      <c r="V147" s="40" t="str">
        <f t="shared" si="31"/>
        <v/>
      </c>
      <c r="W147" s="133" t="str">
        <f t="shared" si="23"/>
        <v/>
      </c>
      <c r="X147" s="44" t="str">
        <f t="shared" si="32"/>
        <v/>
      </c>
      <c r="Y147" s="44" t="str">
        <f t="shared" si="33"/>
        <v/>
      </c>
      <c r="Z147" s="44" t="str">
        <f t="shared" si="34"/>
        <v/>
      </c>
      <c r="AA147" s="78" t="str">
        <f t="shared" si="35"/>
        <v/>
      </c>
      <c r="AB147" s="7" t="str">
        <f t="shared" si="24"/>
        <v>Empty</v>
      </c>
      <c r="AC147" s="7" t="str">
        <f t="shared" si="25"/>
        <v>empty</v>
      </c>
      <c r="AG147" s="7"/>
      <c r="AH147" s="97"/>
      <c r="AI147" s="97"/>
      <c r="AJ147" s="97"/>
      <c r="AK147" s="97"/>
      <c r="AL147" s="97"/>
      <c r="AM147" s="97"/>
      <c r="AN147" s="97"/>
      <c r="AO147" s="97"/>
      <c r="AP147" s="97"/>
      <c r="AQ147" s="97"/>
      <c r="AR147" s="97"/>
      <c r="AS147" s="97"/>
      <c r="AT147" s="97"/>
      <c r="AU147" s="97"/>
      <c r="AV147" s="97"/>
      <c r="AW147" s="97"/>
      <c r="AX147" s="97"/>
      <c r="AY147" s="97"/>
      <c r="AZ147" s="97"/>
      <c r="BA147" s="97"/>
      <c r="BB147" s="97"/>
      <c r="BC147" s="97"/>
      <c r="BD147" s="97"/>
      <c r="BE147" s="97"/>
      <c r="BF147" s="97"/>
      <c r="BG147" s="97"/>
      <c r="BH147" s="97"/>
      <c r="BI147" s="97"/>
      <c r="BJ147" s="97"/>
      <c r="BK147" s="97"/>
      <c r="BL147" s="97"/>
      <c r="BM147" s="97"/>
      <c r="BN147" s="97"/>
      <c r="BO147" s="97"/>
      <c r="BP147" s="97"/>
      <c r="BQ147" s="97"/>
      <c r="BR147" s="97"/>
      <c r="BS147" s="97"/>
      <c r="BT147" s="97"/>
      <c r="BU147" s="97"/>
      <c r="BV147" s="97"/>
      <c r="BW147" s="97"/>
      <c r="BX147" s="97"/>
      <c r="BY147" s="97"/>
      <c r="BZ147" s="97"/>
      <c r="CA147" s="97"/>
      <c r="CB147" s="97"/>
      <c r="CC147" s="97"/>
      <c r="CD147" s="97"/>
      <c r="CE147" s="97"/>
      <c r="CF147" s="97"/>
      <c r="CG147" s="97"/>
      <c r="CH147" s="97"/>
      <c r="CI147" s="97"/>
      <c r="CJ147" s="97"/>
      <c r="CK147" s="97"/>
      <c r="CL147" s="97"/>
      <c r="CM147" s="97"/>
      <c r="CN147" s="97"/>
      <c r="CO147" s="97"/>
      <c r="CP147" s="97"/>
      <c r="CQ147" s="97"/>
      <c r="CR147" s="97"/>
      <c r="CS147" s="97"/>
      <c r="CT147" s="97"/>
      <c r="CU147" s="97"/>
      <c r="CV147" s="97"/>
      <c r="CW147" s="97"/>
      <c r="CX147" s="97"/>
      <c r="CY147" s="97"/>
      <c r="CZ147" s="97"/>
      <c r="DA147" s="97"/>
      <c r="DB147" s="97"/>
      <c r="DC147" s="97"/>
      <c r="DD147" s="97"/>
      <c r="DE147" s="97"/>
      <c r="DF147" s="97"/>
      <c r="DG147" s="97"/>
      <c r="DH147" s="97"/>
      <c r="DI147" s="97"/>
      <c r="DJ147" s="97"/>
      <c r="DK147" s="97"/>
      <c r="DL147" s="97"/>
      <c r="DM147" s="97"/>
      <c r="DN147" s="97"/>
      <c r="DO147" s="97"/>
      <c r="DP147" s="97"/>
      <c r="DQ147" s="97"/>
      <c r="DR147" s="97"/>
      <c r="DS147" s="97"/>
      <c r="DT147" s="97"/>
      <c r="DU147" s="97"/>
      <c r="DV147" s="97"/>
      <c r="DW147" s="97"/>
      <c r="DX147" s="97"/>
      <c r="DY147" s="97"/>
      <c r="DZ147" s="97"/>
      <c r="EA147" s="97"/>
      <c r="EB147" s="97"/>
      <c r="EC147" s="97"/>
      <c r="ED147" s="97"/>
      <c r="EE147" s="97"/>
      <c r="EF147" s="97"/>
      <c r="EG147" s="97"/>
      <c r="EH147" s="97"/>
      <c r="EI147" s="97"/>
      <c r="EJ147" s="97"/>
      <c r="EK147" s="97"/>
      <c r="EL147" s="97"/>
      <c r="EM147" s="97"/>
      <c r="EN147" s="97"/>
      <c r="EO147" s="97"/>
      <c r="EP147" s="97"/>
      <c r="EQ147" s="97"/>
      <c r="ER147" s="97"/>
      <c r="ES147" s="97"/>
      <c r="ET147" s="97"/>
      <c r="EU147" s="97"/>
      <c r="EV147" s="97"/>
      <c r="EW147" s="97"/>
      <c r="EX147" s="97"/>
      <c r="EY147" s="97"/>
      <c r="EZ147" s="97"/>
      <c r="FA147" s="97"/>
      <c r="FB147" s="97"/>
      <c r="FC147" s="97"/>
      <c r="FD147" s="97"/>
      <c r="FE147" s="97"/>
      <c r="FF147" s="97"/>
      <c r="FG147" s="97"/>
      <c r="FH147" s="97"/>
      <c r="FI147" s="97"/>
      <c r="FJ147" s="97"/>
      <c r="FK147" s="97"/>
      <c r="FL147" s="97"/>
      <c r="FM147" s="97"/>
      <c r="FN147" s="97"/>
      <c r="FO147" s="97"/>
      <c r="FP147" s="97"/>
      <c r="FQ147" s="97"/>
      <c r="FR147" s="97"/>
      <c r="FS147" s="97"/>
      <c r="FT147" s="97"/>
      <c r="FU147" s="97"/>
      <c r="FV147" s="97"/>
      <c r="FW147" s="98"/>
      <c r="FX147" s="98"/>
      <c r="FY147" s="98"/>
      <c r="FZ147" s="98"/>
      <c r="GA147" s="98"/>
      <c r="GB147" s="98"/>
      <c r="GC147" s="98"/>
      <c r="GD147" s="98"/>
      <c r="GE147" s="98"/>
      <c r="GF147" s="98"/>
      <c r="GG147" s="98"/>
      <c r="GH147" s="98"/>
      <c r="GI147" s="98"/>
      <c r="GJ147" s="98"/>
      <c r="GK147" s="98"/>
      <c r="GL147" s="98"/>
      <c r="GM147" s="98"/>
      <c r="GN147" s="98"/>
      <c r="GO147" s="98"/>
      <c r="GP147" s="98"/>
      <c r="GQ147" s="98"/>
      <c r="GR147" s="98"/>
      <c r="GS147" s="98"/>
      <c r="GT147" s="98"/>
      <c r="GU147" s="98"/>
      <c r="GV147" s="98"/>
      <c r="GW147" s="98"/>
      <c r="GX147" s="98"/>
      <c r="GY147" s="98"/>
      <c r="GZ147" s="98"/>
      <c r="HA147" s="98"/>
      <c r="HB147" s="98"/>
      <c r="HC147" s="98"/>
      <c r="HD147" s="98"/>
      <c r="HE147" s="98"/>
      <c r="HF147" s="98"/>
      <c r="HG147" s="98"/>
      <c r="HH147" s="98"/>
      <c r="HI147" s="98"/>
      <c r="HJ147" s="98"/>
      <c r="HK147" s="98"/>
      <c r="HL147" s="98"/>
      <c r="HM147" s="98"/>
      <c r="HN147" s="98"/>
      <c r="HO147" s="98"/>
      <c r="HP147" s="98"/>
      <c r="HQ147" s="98"/>
      <c r="HR147" s="98"/>
      <c r="HS147" s="98"/>
      <c r="HT147" s="98"/>
      <c r="HU147" s="98"/>
      <c r="HV147" s="98"/>
      <c r="HW147" s="98"/>
      <c r="HX147" s="98"/>
      <c r="HY147" s="98"/>
      <c r="HZ147" s="98"/>
      <c r="IA147" s="98"/>
      <c r="IB147" s="98"/>
      <c r="IC147" s="98"/>
      <c r="ID147" s="98"/>
      <c r="IE147" s="98"/>
      <c r="IF147" s="98"/>
      <c r="IG147" s="98"/>
      <c r="IH147" s="98"/>
      <c r="II147" s="98"/>
      <c r="IJ147" s="98"/>
      <c r="IK147" s="98"/>
      <c r="IL147" s="98"/>
      <c r="IM147" s="98"/>
      <c r="IN147" s="98"/>
      <c r="IO147" s="98"/>
      <c r="IP147" s="98"/>
      <c r="IQ147" s="98"/>
      <c r="IR147" s="98"/>
      <c r="IS147" s="98"/>
      <c r="IT147" s="98"/>
      <c r="IU147" s="98"/>
      <c r="IV147" s="98"/>
    </row>
    <row r="148" spans="2:256" s="5" customFormat="1" ht="17.25" customHeight="1" x14ac:dyDescent="0.25">
      <c r="B148" s="134">
        <v>126</v>
      </c>
      <c r="C148" s="66"/>
      <c r="D148" s="105"/>
      <c r="E148" s="66"/>
      <c r="F148" s="175"/>
      <c r="G148" s="710"/>
      <c r="H148" s="117"/>
      <c r="I148" s="117"/>
      <c r="J148" s="710"/>
      <c r="K148" s="46"/>
      <c r="L148" s="38" t="str">
        <f t="shared" si="26"/>
        <v/>
      </c>
      <c r="M148" s="38" t="str">
        <f t="shared" si="27"/>
        <v/>
      </c>
      <c r="N148" s="516" t="str">
        <f t="shared" si="28"/>
        <v/>
      </c>
      <c r="O148" s="514" t="str">
        <f t="shared" si="18"/>
        <v/>
      </c>
      <c r="P148" s="40" t="str">
        <f t="shared" si="29"/>
        <v/>
      </c>
      <c r="Q148" s="74" t="str">
        <f t="shared" si="19"/>
        <v/>
      </c>
      <c r="R148" s="45" t="str">
        <f t="shared" si="20"/>
        <v/>
      </c>
      <c r="S148" s="40" t="str">
        <f t="shared" si="30"/>
        <v/>
      </c>
      <c r="T148" s="74" t="str">
        <f t="shared" si="21"/>
        <v/>
      </c>
      <c r="U148" s="45" t="str">
        <f t="shared" si="22"/>
        <v/>
      </c>
      <c r="V148" s="40" t="str">
        <f t="shared" si="31"/>
        <v/>
      </c>
      <c r="W148" s="133" t="str">
        <f t="shared" si="23"/>
        <v/>
      </c>
      <c r="X148" s="44" t="str">
        <f t="shared" si="32"/>
        <v/>
      </c>
      <c r="Y148" s="44" t="str">
        <f t="shared" si="33"/>
        <v/>
      </c>
      <c r="Z148" s="44" t="str">
        <f t="shared" si="34"/>
        <v/>
      </c>
      <c r="AA148" s="78" t="str">
        <f t="shared" si="35"/>
        <v/>
      </c>
      <c r="AB148" s="7" t="str">
        <f t="shared" si="24"/>
        <v>Empty</v>
      </c>
      <c r="AC148" s="7" t="str">
        <f t="shared" si="25"/>
        <v>empty</v>
      </c>
      <c r="AG148" s="7"/>
      <c r="AH148" s="97"/>
      <c r="AI148" s="97"/>
      <c r="AJ148" s="97"/>
      <c r="AK148" s="97"/>
      <c r="AL148" s="97"/>
      <c r="AM148" s="97"/>
      <c r="AN148" s="97"/>
      <c r="AO148" s="97"/>
      <c r="AP148" s="97"/>
      <c r="AQ148" s="97"/>
      <c r="AR148" s="97"/>
      <c r="AS148" s="97"/>
      <c r="AT148" s="97"/>
      <c r="AU148" s="97"/>
      <c r="AV148" s="97"/>
      <c r="AW148" s="97"/>
      <c r="AX148" s="97"/>
      <c r="AY148" s="97"/>
      <c r="AZ148" s="97"/>
      <c r="BA148" s="97"/>
      <c r="BB148" s="97"/>
      <c r="BC148" s="97"/>
      <c r="BD148" s="97"/>
      <c r="BE148" s="97"/>
      <c r="BF148" s="97"/>
      <c r="BG148" s="97"/>
      <c r="BH148" s="97"/>
      <c r="BI148" s="97"/>
      <c r="BJ148" s="97"/>
      <c r="BK148" s="97"/>
      <c r="BL148" s="97"/>
      <c r="BM148" s="97"/>
      <c r="BN148" s="97"/>
      <c r="BO148" s="97"/>
      <c r="BP148" s="97"/>
      <c r="BQ148" s="97"/>
      <c r="BR148" s="97"/>
      <c r="BS148" s="97"/>
      <c r="BT148" s="97"/>
      <c r="BU148" s="97"/>
      <c r="BV148" s="97"/>
      <c r="BW148" s="97"/>
      <c r="BX148" s="97"/>
      <c r="BY148" s="97"/>
      <c r="BZ148" s="97"/>
      <c r="CA148" s="97"/>
      <c r="CB148" s="97"/>
      <c r="CC148" s="97"/>
      <c r="CD148" s="97"/>
      <c r="CE148" s="97"/>
      <c r="CF148" s="97"/>
      <c r="CG148" s="97"/>
      <c r="CH148" s="97"/>
      <c r="CI148" s="97"/>
      <c r="CJ148" s="97"/>
      <c r="CK148" s="97"/>
      <c r="CL148" s="97"/>
      <c r="CM148" s="97"/>
      <c r="CN148" s="97"/>
      <c r="CO148" s="97"/>
      <c r="CP148" s="97"/>
      <c r="CQ148" s="97"/>
      <c r="CR148" s="97"/>
      <c r="CS148" s="97"/>
      <c r="CT148" s="97"/>
      <c r="CU148" s="97"/>
      <c r="CV148" s="97"/>
      <c r="CW148" s="97"/>
      <c r="CX148" s="97"/>
      <c r="CY148" s="97"/>
      <c r="CZ148" s="97"/>
      <c r="DA148" s="97"/>
      <c r="DB148" s="97"/>
      <c r="DC148" s="97"/>
      <c r="DD148" s="97"/>
      <c r="DE148" s="97"/>
      <c r="DF148" s="97"/>
      <c r="DG148" s="97"/>
      <c r="DH148" s="97"/>
      <c r="DI148" s="97"/>
      <c r="DJ148" s="97"/>
      <c r="DK148" s="97"/>
      <c r="DL148" s="97"/>
      <c r="DM148" s="97"/>
      <c r="DN148" s="97"/>
      <c r="DO148" s="97"/>
      <c r="DP148" s="97"/>
      <c r="DQ148" s="97"/>
      <c r="DR148" s="97"/>
      <c r="DS148" s="97"/>
      <c r="DT148" s="97"/>
      <c r="DU148" s="97"/>
      <c r="DV148" s="97"/>
      <c r="DW148" s="97"/>
      <c r="DX148" s="97"/>
      <c r="DY148" s="97"/>
      <c r="DZ148" s="97"/>
      <c r="EA148" s="97"/>
      <c r="EB148" s="97"/>
      <c r="EC148" s="97"/>
      <c r="ED148" s="97"/>
      <c r="EE148" s="97"/>
      <c r="EF148" s="97"/>
      <c r="EG148" s="97"/>
      <c r="EH148" s="97"/>
      <c r="EI148" s="97"/>
      <c r="EJ148" s="97"/>
      <c r="EK148" s="97"/>
      <c r="EL148" s="97"/>
      <c r="EM148" s="97"/>
      <c r="EN148" s="97"/>
      <c r="EO148" s="97"/>
      <c r="EP148" s="97"/>
      <c r="EQ148" s="97"/>
      <c r="ER148" s="97"/>
      <c r="ES148" s="97"/>
      <c r="ET148" s="97"/>
      <c r="EU148" s="97"/>
      <c r="EV148" s="97"/>
      <c r="EW148" s="97"/>
      <c r="EX148" s="97"/>
      <c r="EY148" s="97"/>
      <c r="EZ148" s="97"/>
      <c r="FA148" s="97"/>
      <c r="FB148" s="97"/>
      <c r="FC148" s="97"/>
      <c r="FD148" s="97"/>
      <c r="FE148" s="97"/>
      <c r="FF148" s="97"/>
      <c r="FG148" s="97"/>
      <c r="FH148" s="97"/>
      <c r="FI148" s="97"/>
      <c r="FJ148" s="97"/>
      <c r="FK148" s="97"/>
      <c r="FL148" s="97"/>
      <c r="FM148" s="97"/>
      <c r="FN148" s="97"/>
      <c r="FO148" s="97"/>
      <c r="FP148" s="97"/>
      <c r="FQ148" s="97"/>
      <c r="FR148" s="97"/>
      <c r="FS148" s="97"/>
      <c r="FT148" s="97"/>
      <c r="FU148" s="97"/>
      <c r="FV148" s="97"/>
      <c r="FW148" s="98"/>
      <c r="FX148" s="98"/>
      <c r="FY148" s="98"/>
      <c r="FZ148" s="98"/>
      <c r="GA148" s="98"/>
      <c r="GB148" s="98"/>
      <c r="GC148" s="98"/>
      <c r="GD148" s="98"/>
      <c r="GE148" s="98"/>
      <c r="GF148" s="98"/>
      <c r="GG148" s="98"/>
      <c r="GH148" s="98"/>
      <c r="GI148" s="98"/>
      <c r="GJ148" s="98"/>
      <c r="GK148" s="98"/>
      <c r="GL148" s="98"/>
      <c r="GM148" s="98"/>
      <c r="GN148" s="98"/>
      <c r="GO148" s="98"/>
      <c r="GP148" s="98"/>
      <c r="GQ148" s="98"/>
      <c r="GR148" s="98"/>
      <c r="GS148" s="98"/>
      <c r="GT148" s="98"/>
      <c r="GU148" s="98"/>
      <c r="GV148" s="98"/>
      <c r="GW148" s="98"/>
      <c r="GX148" s="98"/>
      <c r="GY148" s="98"/>
      <c r="GZ148" s="98"/>
      <c r="HA148" s="98"/>
      <c r="HB148" s="98"/>
      <c r="HC148" s="98"/>
      <c r="HD148" s="98"/>
      <c r="HE148" s="98"/>
      <c r="HF148" s="98"/>
      <c r="HG148" s="98"/>
      <c r="HH148" s="98"/>
      <c r="HI148" s="98"/>
      <c r="HJ148" s="98"/>
      <c r="HK148" s="98"/>
      <c r="HL148" s="98"/>
      <c r="HM148" s="98"/>
      <c r="HN148" s="98"/>
      <c r="HO148" s="98"/>
      <c r="HP148" s="98"/>
      <c r="HQ148" s="98"/>
      <c r="HR148" s="98"/>
      <c r="HS148" s="98"/>
      <c r="HT148" s="98"/>
      <c r="HU148" s="98"/>
      <c r="HV148" s="98"/>
      <c r="HW148" s="98"/>
      <c r="HX148" s="98"/>
      <c r="HY148" s="98"/>
      <c r="HZ148" s="98"/>
      <c r="IA148" s="98"/>
      <c r="IB148" s="98"/>
      <c r="IC148" s="98"/>
      <c r="ID148" s="98"/>
      <c r="IE148" s="98"/>
      <c r="IF148" s="98"/>
      <c r="IG148" s="98"/>
      <c r="IH148" s="98"/>
      <c r="II148" s="98"/>
      <c r="IJ148" s="98"/>
      <c r="IK148" s="98"/>
      <c r="IL148" s="98"/>
      <c r="IM148" s="98"/>
      <c r="IN148" s="98"/>
      <c r="IO148" s="98"/>
      <c r="IP148" s="98"/>
      <c r="IQ148" s="98"/>
      <c r="IR148" s="98"/>
      <c r="IS148" s="98"/>
      <c r="IT148" s="98"/>
      <c r="IU148" s="98"/>
      <c r="IV148" s="98"/>
    </row>
    <row r="149" spans="2:256" s="5" customFormat="1" ht="17.25" customHeight="1" x14ac:dyDescent="0.25">
      <c r="B149" s="134">
        <v>127</v>
      </c>
      <c r="C149" s="66"/>
      <c r="D149" s="105"/>
      <c r="E149" s="66"/>
      <c r="F149" s="175"/>
      <c r="G149" s="710"/>
      <c r="H149" s="117"/>
      <c r="I149" s="117"/>
      <c r="J149" s="710"/>
      <c r="K149" s="46"/>
      <c r="L149" s="38" t="str">
        <f t="shared" si="26"/>
        <v/>
      </c>
      <c r="M149" s="38" t="str">
        <f t="shared" si="27"/>
        <v/>
      </c>
      <c r="N149" s="516" t="str">
        <f t="shared" si="28"/>
        <v/>
      </c>
      <c r="O149" s="514" t="str">
        <f t="shared" si="18"/>
        <v/>
      </c>
      <c r="P149" s="40" t="str">
        <f t="shared" si="29"/>
        <v/>
      </c>
      <c r="Q149" s="74" t="str">
        <f t="shared" si="19"/>
        <v/>
      </c>
      <c r="R149" s="45" t="str">
        <f t="shared" si="20"/>
        <v/>
      </c>
      <c r="S149" s="40" t="str">
        <f t="shared" si="30"/>
        <v/>
      </c>
      <c r="T149" s="74" t="str">
        <f t="shared" si="21"/>
        <v/>
      </c>
      <c r="U149" s="45" t="str">
        <f t="shared" si="22"/>
        <v/>
      </c>
      <c r="V149" s="40" t="str">
        <f t="shared" si="31"/>
        <v/>
      </c>
      <c r="W149" s="133" t="str">
        <f t="shared" si="23"/>
        <v/>
      </c>
      <c r="X149" s="44" t="str">
        <f t="shared" si="32"/>
        <v/>
      </c>
      <c r="Y149" s="44" t="str">
        <f t="shared" si="33"/>
        <v/>
      </c>
      <c r="Z149" s="44" t="str">
        <f t="shared" si="34"/>
        <v/>
      </c>
      <c r="AA149" s="78" t="str">
        <f t="shared" si="35"/>
        <v/>
      </c>
      <c r="AB149" s="7" t="str">
        <f t="shared" si="24"/>
        <v>Empty</v>
      </c>
      <c r="AC149" s="7" t="str">
        <f t="shared" si="25"/>
        <v>empty</v>
      </c>
      <c r="AG149" s="7"/>
      <c r="AH149" s="97"/>
      <c r="AI149" s="97"/>
      <c r="AJ149" s="97"/>
      <c r="AK149" s="97"/>
      <c r="AL149" s="97"/>
      <c r="AM149" s="97"/>
      <c r="AN149" s="97"/>
      <c r="AO149" s="97"/>
      <c r="AP149" s="97"/>
      <c r="AQ149" s="97"/>
      <c r="AR149" s="97"/>
      <c r="AS149" s="97"/>
      <c r="AT149" s="97"/>
      <c r="AU149" s="97"/>
      <c r="AV149" s="97"/>
      <c r="AW149" s="97"/>
      <c r="AX149" s="97"/>
      <c r="AY149" s="97"/>
      <c r="AZ149" s="97"/>
      <c r="BA149" s="97"/>
      <c r="BB149" s="97"/>
      <c r="BC149" s="97"/>
      <c r="BD149" s="97"/>
      <c r="BE149" s="97"/>
      <c r="BF149" s="97"/>
      <c r="BG149" s="97"/>
      <c r="BH149" s="97"/>
      <c r="BI149" s="97"/>
      <c r="BJ149" s="97"/>
      <c r="BK149" s="97"/>
      <c r="BL149" s="97"/>
      <c r="BM149" s="97"/>
      <c r="BN149" s="97"/>
      <c r="BO149" s="97"/>
      <c r="BP149" s="97"/>
      <c r="BQ149" s="97"/>
      <c r="BR149" s="97"/>
      <c r="BS149" s="97"/>
      <c r="BT149" s="97"/>
      <c r="BU149" s="97"/>
      <c r="BV149" s="97"/>
      <c r="BW149" s="97"/>
      <c r="BX149" s="97"/>
      <c r="BY149" s="97"/>
      <c r="BZ149" s="97"/>
      <c r="CA149" s="97"/>
      <c r="CB149" s="97"/>
      <c r="CC149" s="97"/>
      <c r="CD149" s="97"/>
      <c r="CE149" s="97"/>
      <c r="CF149" s="97"/>
      <c r="CG149" s="97"/>
      <c r="CH149" s="97"/>
      <c r="CI149" s="97"/>
      <c r="CJ149" s="97"/>
      <c r="CK149" s="97"/>
      <c r="CL149" s="97"/>
      <c r="CM149" s="97"/>
      <c r="CN149" s="97"/>
      <c r="CO149" s="97"/>
      <c r="CP149" s="97"/>
      <c r="CQ149" s="97"/>
      <c r="CR149" s="97"/>
      <c r="CS149" s="97"/>
      <c r="CT149" s="97"/>
      <c r="CU149" s="97"/>
      <c r="CV149" s="97"/>
      <c r="CW149" s="97"/>
      <c r="CX149" s="97"/>
      <c r="CY149" s="97"/>
      <c r="CZ149" s="97"/>
      <c r="DA149" s="97"/>
      <c r="DB149" s="97"/>
      <c r="DC149" s="97"/>
      <c r="DD149" s="97"/>
      <c r="DE149" s="97"/>
      <c r="DF149" s="97"/>
      <c r="DG149" s="97"/>
      <c r="DH149" s="97"/>
      <c r="DI149" s="97"/>
      <c r="DJ149" s="97"/>
      <c r="DK149" s="97"/>
      <c r="DL149" s="97"/>
      <c r="DM149" s="97"/>
      <c r="DN149" s="97"/>
      <c r="DO149" s="97"/>
      <c r="DP149" s="97"/>
      <c r="DQ149" s="97"/>
      <c r="DR149" s="97"/>
      <c r="DS149" s="97"/>
      <c r="DT149" s="97"/>
      <c r="DU149" s="97"/>
      <c r="DV149" s="97"/>
      <c r="DW149" s="97"/>
      <c r="DX149" s="97"/>
      <c r="DY149" s="97"/>
      <c r="DZ149" s="97"/>
      <c r="EA149" s="97"/>
      <c r="EB149" s="97"/>
      <c r="EC149" s="97"/>
      <c r="ED149" s="97"/>
      <c r="EE149" s="97"/>
      <c r="EF149" s="97"/>
      <c r="EG149" s="97"/>
      <c r="EH149" s="97"/>
      <c r="EI149" s="97"/>
      <c r="EJ149" s="97"/>
      <c r="EK149" s="97"/>
      <c r="EL149" s="97"/>
      <c r="EM149" s="97"/>
      <c r="EN149" s="97"/>
      <c r="EO149" s="97"/>
      <c r="EP149" s="97"/>
      <c r="EQ149" s="97"/>
      <c r="ER149" s="97"/>
      <c r="ES149" s="97"/>
      <c r="ET149" s="97"/>
      <c r="EU149" s="97"/>
      <c r="EV149" s="97"/>
      <c r="EW149" s="97"/>
      <c r="EX149" s="97"/>
      <c r="EY149" s="97"/>
      <c r="EZ149" s="97"/>
      <c r="FA149" s="97"/>
      <c r="FB149" s="97"/>
      <c r="FC149" s="97"/>
      <c r="FD149" s="97"/>
      <c r="FE149" s="97"/>
      <c r="FF149" s="97"/>
      <c r="FG149" s="97"/>
      <c r="FH149" s="97"/>
      <c r="FI149" s="97"/>
      <c r="FJ149" s="97"/>
      <c r="FK149" s="97"/>
      <c r="FL149" s="97"/>
      <c r="FM149" s="97"/>
      <c r="FN149" s="97"/>
      <c r="FO149" s="97"/>
      <c r="FP149" s="97"/>
      <c r="FQ149" s="97"/>
      <c r="FR149" s="97"/>
      <c r="FS149" s="97"/>
      <c r="FT149" s="97"/>
      <c r="FU149" s="97"/>
      <c r="FV149" s="97"/>
      <c r="FW149" s="98"/>
      <c r="FX149" s="98"/>
      <c r="FY149" s="98"/>
      <c r="FZ149" s="98"/>
      <c r="GA149" s="98"/>
      <c r="GB149" s="98"/>
      <c r="GC149" s="98"/>
      <c r="GD149" s="98"/>
      <c r="GE149" s="98"/>
      <c r="GF149" s="98"/>
      <c r="GG149" s="98"/>
      <c r="GH149" s="98"/>
      <c r="GI149" s="98"/>
      <c r="GJ149" s="98"/>
      <c r="GK149" s="98"/>
      <c r="GL149" s="98"/>
      <c r="GM149" s="98"/>
      <c r="GN149" s="98"/>
      <c r="GO149" s="98"/>
      <c r="GP149" s="98"/>
      <c r="GQ149" s="98"/>
      <c r="GR149" s="98"/>
      <c r="GS149" s="98"/>
      <c r="GT149" s="98"/>
      <c r="GU149" s="98"/>
      <c r="GV149" s="98"/>
      <c r="GW149" s="98"/>
      <c r="GX149" s="98"/>
      <c r="GY149" s="98"/>
      <c r="GZ149" s="98"/>
      <c r="HA149" s="98"/>
      <c r="HB149" s="98"/>
      <c r="HC149" s="98"/>
      <c r="HD149" s="98"/>
      <c r="HE149" s="98"/>
      <c r="HF149" s="98"/>
      <c r="HG149" s="98"/>
      <c r="HH149" s="98"/>
      <c r="HI149" s="98"/>
      <c r="HJ149" s="98"/>
      <c r="HK149" s="98"/>
      <c r="HL149" s="98"/>
      <c r="HM149" s="98"/>
      <c r="HN149" s="98"/>
      <c r="HO149" s="98"/>
      <c r="HP149" s="98"/>
      <c r="HQ149" s="98"/>
      <c r="HR149" s="98"/>
      <c r="HS149" s="98"/>
      <c r="HT149" s="98"/>
      <c r="HU149" s="98"/>
      <c r="HV149" s="98"/>
      <c r="HW149" s="98"/>
      <c r="HX149" s="98"/>
      <c r="HY149" s="98"/>
      <c r="HZ149" s="98"/>
      <c r="IA149" s="98"/>
      <c r="IB149" s="98"/>
      <c r="IC149" s="98"/>
      <c r="ID149" s="98"/>
      <c r="IE149" s="98"/>
      <c r="IF149" s="98"/>
      <c r="IG149" s="98"/>
      <c r="IH149" s="98"/>
      <c r="II149" s="98"/>
      <c r="IJ149" s="98"/>
      <c r="IK149" s="98"/>
      <c r="IL149" s="98"/>
      <c r="IM149" s="98"/>
      <c r="IN149" s="98"/>
      <c r="IO149" s="98"/>
      <c r="IP149" s="98"/>
      <c r="IQ149" s="98"/>
      <c r="IR149" s="98"/>
      <c r="IS149" s="98"/>
      <c r="IT149" s="98"/>
      <c r="IU149" s="98"/>
      <c r="IV149" s="98"/>
    </row>
    <row r="150" spans="2:256" s="5" customFormat="1" ht="17.25" customHeight="1" x14ac:dyDescent="0.25">
      <c r="B150" s="134">
        <v>128</v>
      </c>
      <c r="C150" s="66"/>
      <c r="D150" s="105"/>
      <c r="E150" s="66"/>
      <c r="F150" s="175"/>
      <c r="G150" s="710"/>
      <c r="H150" s="117"/>
      <c r="I150" s="117"/>
      <c r="J150" s="710"/>
      <c r="K150" s="46"/>
      <c r="L150" s="38" t="str">
        <f t="shared" si="26"/>
        <v/>
      </c>
      <c r="M150" s="38" t="str">
        <f t="shared" si="27"/>
        <v/>
      </c>
      <c r="N150" s="516" t="str">
        <f t="shared" si="28"/>
        <v/>
      </c>
      <c r="O150" s="514" t="str">
        <f t="shared" si="18"/>
        <v/>
      </c>
      <c r="P150" s="40" t="str">
        <f t="shared" si="29"/>
        <v/>
      </c>
      <c r="Q150" s="74" t="str">
        <f t="shared" si="19"/>
        <v/>
      </c>
      <c r="R150" s="45" t="str">
        <f t="shared" si="20"/>
        <v/>
      </c>
      <c r="S150" s="40" t="str">
        <f t="shared" si="30"/>
        <v/>
      </c>
      <c r="T150" s="74" t="str">
        <f t="shared" si="21"/>
        <v/>
      </c>
      <c r="U150" s="45" t="str">
        <f t="shared" si="22"/>
        <v/>
      </c>
      <c r="V150" s="40" t="str">
        <f t="shared" si="31"/>
        <v/>
      </c>
      <c r="W150" s="133" t="str">
        <f t="shared" si="23"/>
        <v/>
      </c>
      <c r="X150" s="44" t="str">
        <f t="shared" si="32"/>
        <v/>
      </c>
      <c r="Y150" s="44" t="str">
        <f t="shared" si="33"/>
        <v/>
      </c>
      <c r="Z150" s="44" t="str">
        <f t="shared" si="34"/>
        <v/>
      </c>
      <c r="AA150" s="78" t="str">
        <f t="shared" si="35"/>
        <v/>
      </c>
      <c r="AB150" s="7" t="str">
        <f t="shared" si="24"/>
        <v>Empty</v>
      </c>
      <c r="AC150" s="7" t="str">
        <f t="shared" si="25"/>
        <v>empty</v>
      </c>
      <c r="AG150" s="7"/>
      <c r="AH150" s="97"/>
      <c r="AI150" s="97"/>
      <c r="AJ150" s="97"/>
      <c r="AK150" s="97"/>
      <c r="AL150" s="97"/>
      <c r="AM150" s="97"/>
      <c r="AN150" s="97"/>
      <c r="AO150" s="97"/>
      <c r="AP150" s="97"/>
      <c r="AQ150" s="97"/>
      <c r="AR150" s="97"/>
      <c r="AS150" s="97"/>
      <c r="AT150" s="97"/>
      <c r="AU150" s="97"/>
      <c r="AV150" s="97"/>
      <c r="AW150" s="97"/>
      <c r="AX150" s="97"/>
      <c r="AY150" s="97"/>
      <c r="AZ150" s="97"/>
      <c r="BA150" s="97"/>
      <c r="BB150" s="97"/>
      <c r="BC150" s="97"/>
      <c r="BD150" s="97"/>
      <c r="BE150" s="97"/>
      <c r="BF150" s="97"/>
      <c r="BG150" s="97"/>
      <c r="BH150" s="97"/>
      <c r="BI150" s="97"/>
      <c r="BJ150" s="97"/>
      <c r="BK150" s="97"/>
      <c r="BL150" s="97"/>
      <c r="BM150" s="97"/>
      <c r="BN150" s="97"/>
      <c r="BO150" s="97"/>
      <c r="BP150" s="97"/>
      <c r="BQ150" s="97"/>
      <c r="BR150" s="97"/>
      <c r="BS150" s="97"/>
      <c r="BT150" s="97"/>
      <c r="BU150" s="97"/>
      <c r="BV150" s="97"/>
      <c r="BW150" s="97"/>
      <c r="BX150" s="97"/>
      <c r="BY150" s="97"/>
      <c r="BZ150" s="97"/>
      <c r="CA150" s="97"/>
      <c r="CB150" s="97"/>
      <c r="CC150" s="97"/>
      <c r="CD150" s="97"/>
      <c r="CE150" s="97"/>
      <c r="CF150" s="97"/>
      <c r="CG150" s="97"/>
      <c r="CH150" s="97"/>
      <c r="CI150" s="97"/>
      <c r="CJ150" s="97"/>
      <c r="CK150" s="97"/>
      <c r="CL150" s="97"/>
      <c r="CM150" s="97"/>
      <c r="CN150" s="97"/>
      <c r="CO150" s="97"/>
      <c r="CP150" s="97"/>
      <c r="CQ150" s="97"/>
      <c r="CR150" s="97"/>
      <c r="CS150" s="97"/>
      <c r="CT150" s="97"/>
      <c r="CU150" s="97"/>
      <c r="CV150" s="97"/>
      <c r="CW150" s="97"/>
      <c r="CX150" s="97"/>
      <c r="CY150" s="97"/>
      <c r="CZ150" s="97"/>
      <c r="DA150" s="97"/>
      <c r="DB150" s="97"/>
      <c r="DC150" s="97"/>
      <c r="DD150" s="97"/>
      <c r="DE150" s="97"/>
      <c r="DF150" s="97"/>
      <c r="DG150" s="97"/>
      <c r="DH150" s="97"/>
      <c r="DI150" s="97"/>
      <c r="DJ150" s="97"/>
      <c r="DK150" s="97"/>
      <c r="DL150" s="97"/>
      <c r="DM150" s="97"/>
      <c r="DN150" s="97"/>
      <c r="DO150" s="97"/>
      <c r="DP150" s="97"/>
      <c r="DQ150" s="97"/>
      <c r="DR150" s="97"/>
      <c r="DS150" s="97"/>
      <c r="DT150" s="97"/>
      <c r="DU150" s="97"/>
      <c r="DV150" s="97"/>
      <c r="DW150" s="97"/>
      <c r="DX150" s="97"/>
      <c r="DY150" s="97"/>
      <c r="DZ150" s="97"/>
      <c r="EA150" s="97"/>
      <c r="EB150" s="97"/>
      <c r="EC150" s="97"/>
      <c r="ED150" s="97"/>
      <c r="EE150" s="97"/>
      <c r="EF150" s="97"/>
      <c r="EG150" s="97"/>
      <c r="EH150" s="97"/>
      <c r="EI150" s="97"/>
      <c r="EJ150" s="97"/>
      <c r="EK150" s="97"/>
      <c r="EL150" s="97"/>
      <c r="EM150" s="97"/>
      <c r="EN150" s="97"/>
      <c r="EO150" s="97"/>
      <c r="EP150" s="97"/>
      <c r="EQ150" s="97"/>
      <c r="ER150" s="97"/>
      <c r="ES150" s="97"/>
      <c r="ET150" s="97"/>
      <c r="EU150" s="97"/>
      <c r="EV150" s="97"/>
      <c r="EW150" s="97"/>
      <c r="EX150" s="97"/>
      <c r="EY150" s="97"/>
      <c r="EZ150" s="97"/>
      <c r="FA150" s="97"/>
      <c r="FB150" s="97"/>
      <c r="FC150" s="97"/>
      <c r="FD150" s="97"/>
      <c r="FE150" s="97"/>
      <c r="FF150" s="97"/>
      <c r="FG150" s="97"/>
      <c r="FH150" s="97"/>
      <c r="FI150" s="97"/>
      <c r="FJ150" s="97"/>
      <c r="FK150" s="97"/>
      <c r="FL150" s="97"/>
      <c r="FM150" s="97"/>
      <c r="FN150" s="97"/>
      <c r="FO150" s="97"/>
      <c r="FP150" s="97"/>
      <c r="FQ150" s="97"/>
      <c r="FR150" s="97"/>
      <c r="FS150" s="97"/>
      <c r="FT150" s="97"/>
      <c r="FU150" s="97"/>
      <c r="FV150" s="97"/>
      <c r="FW150" s="98"/>
      <c r="FX150" s="98"/>
      <c r="FY150" s="98"/>
      <c r="FZ150" s="98"/>
      <c r="GA150" s="98"/>
      <c r="GB150" s="98"/>
      <c r="GC150" s="98"/>
      <c r="GD150" s="98"/>
      <c r="GE150" s="98"/>
      <c r="GF150" s="98"/>
      <c r="GG150" s="98"/>
      <c r="GH150" s="98"/>
      <c r="GI150" s="98"/>
      <c r="GJ150" s="98"/>
      <c r="GK150" s="98"/>
      <c r="GL150" s="98"/>
      <c r="GM150" s="98"/>
      <c r="GN150" s="98"/>
      <c r="GO150" s="98"/>
      <c r="GP150" s="98"/>
      <c r="GQ150" s="98"/>
      <c r="GR150" s="98"/>
      <c r="GS150" s="98"/>
      <c r="GT150" s="98"/>
      <c r="GU150" s="98"/>
      <c r="GV150" s="98"/>
      <c r="GW150" s="98"/>
      <c r="GX150" s="98"/>
      <c r="GY150" s="98"/>
      <c r="GZ150" s="98"/>
      <c r="HA150" s="98"/>
      <c r="HB150" s="98"/>
      <c r="HC150" s="98"/>
      <c r="HD150" s="98"/>
      <c r="HE150" s="98"/>
      <c r="HF150" s="98"/>
      <c r="HG150" s="98"/>
      <c r="HH150" s="98"/>
      <c r="HI150" s="98"/>
      <c r="HJ150" s="98"/>
      <c r="HK150" s="98"/>
      <c r="HL150" s="98"/>
      <c r="HM150" s="98"/>
      <c r="HN150" s="98"/>
      <c r="HO150" s="98"/>
      <c r="HP150" s="98"/>
      <c r="HQ150" s="98"/>
      <c r="HR150" s="98"/>
      <c r="HS150" s="98"/>
      <c r="HT150" s="98"/>
      <c r="HU150" s="98"/>
      <c r="HV150" s="98"/>
      <c r="HW150" s="98"/>
      <c r="HX150" s="98"/>
      <c r="HY150" s="98"/>
      <c r="HZ150" s="98"/>
      <c r="IA150" s="98"/>
      <c r="IB150" s="98"/>
      <c r="IC150" s="98"/>
      <c r="ID150" s="98"/>
      <c r="IE150" s="98"/>
      <c r="IF150" s="98"/>
      <c r="IG150" s="98"/>
      <c r="IH150" s="98"/>
      <c r="II150" s="98"/>
      <c r="IJ150" s="98"/>
      <c r="IK150" s="98"/>
      <c r="IL150" s="98"/>
      <c r="IM150" s="98"/>
      <c r="IN150" s="98"/>
      <c r="IO150" s="98"/>
      <c r="IP150" s="98"/>
      <c r="IQ150" s="98"/>
      <c r="IR150" s="98"/>
      <c r="IS150" s="98"/>
      <c r="IT150" s="98"/>
      <c r="IU150" s="98"/>
      <c r="IV150" s="98"/>
    </row>
    <row r="151" spans="2:256" s="5" customFormat="1" ht="17.25" customHeight="1" x14ac:dyDescent="0.25">
      <c r="B151" s="134">
        <v>129</v>
      </c>
      <c r="C151" s="66"/>
      <c r="D151" s="105"/>
      <c r="E151" s="66"/>
      <c r="F151" s="175"/>
      <c r="G151" s="710"/>
      <c r="H151" s="117"/>
      <c r="I151" s="117"/>
      <c r="J151" s="710"/>
      <c r="K151" s="46"/>
      <c r="L151" s="38" t="str">
        <f t="shared" si="26"/>
        <v/>
      </c>
      <c r="M151" s="38" t="str">
        <f t="shared" si="27"/>
        <v/>
      </c>
      <c r="N151" s="516" t="str">
        <f t="shared" si="28"/>
        <v/>
      </c>
      <c r="O151" s="514" t="str">
        <f t="shared" ref="O151:O214" si="36">IF($AB$20="Yes","",IF($AB151="Empty","",IF($P$17="","",IF(OR($P151&lt;$O$17,$P151&gt;$Q$17),"NC","yes"))))</f>
        <v/>
      </c>
      <c r="P151" s="40" t="str">
        <f t="shared" si="29"/>
        <v/>
      </c>
      <c r="Q151" s="74" t="str">
        <f t="shared" ref="Q151:Q214" si="37">IF($AB$20="Yes","",IF($AB151="Empty","",IF(O151="yes",($P151/$P$17),IF(OR($P151&lt;$O$17,$P151&gt;$Q$17),($P151/$P$17)))))</f>
        <v/>
      </c>
      <c r="R151" s="45" t="str">
        <f t="shared" ref="R151:R214" si="38">IF($AB$20="Yes","",IF($AB151="Empty","",IF($S$17="","",IF(OR($S151&lt;$R$17,$S151&gt;$T$17),"NC","yes"))))</f>
        <v/>
      </c>
      <c r="S151" s="40" t="str">
        <f t="shared" si="30"/>
        <v/>
      </c>
      <c r="T151" s="74" t="str">
        <f t="shared" ref="T151:T214" si="39">IF($AB$20="Yes","",IF($AB151="Empty","",IF(R151="yes",($S151/$S$17),IF(OR($S151&gt;$R$17,$S151&lt;$T$17),($S151/$S$17)))))</f>
        <v/>
      </c>
      <c r="U151" s="45" t="str">
        <f t="shared" ref="U151:U214" si="40">IF($AB$20="Yes","",IF($AB151="Empty","",IF($V$17="","",IF(OR($V151&lt;$U$17,V151&gt;$W$17),"NC","yes"))))</f>
        <v/>
      </c>
      <c r="V151" s="40" t="str">
        <f t="shared" si="31"/>
        <v/>
      </c>
      <c r="W151" s="133" t="str">
        <f t="shared" ref="W151:W214" si="41">IF($AB$20="Yes","",IF($AB151="Empty","",IF(U151="yes",(V151/V$17),IF(OR(V151&lt;$U$17,V151&gt;W$17),(V151/V$17)))))</f>
        <v/>
      </c>
      <c r="X151" s="44" t="str">
        <f t="shared" si="32"/>
        <v/>
      </c>
      <c r="Y151" s="44" t="str">
        <f t="shared" si="33"/>
        <v/>
      </c>
      <c r="Z151" s="44" t="str">
        <f t="shared" si="34"/>
        <v/>
      </c>
      <c r="AA151" s="78" t="str">
        <f t="shared" si="35"/>
        <v/>
      </c>
      <c r="AB151" s="7" t="str">
        <f t="shared" ref="AB151:AB214" si="42">IF(E151&lt;&gt;"y","Empty","Data")</f>
        <v>Empty</v>
      </c>
      <c r="AC151" s="7" t="str">
        <f t="shared" ref="AC151:AC214" si="43">IF(D151="","empty","data")</f>
        <v>empty</v>
      </c>
      <c r="AG151" s="7"/>
      <c r="AH151" s="97"/>
      <c r="AI151" s="97"/>
      <c r="AJ151" s="97"/>
      <c r="AK151" s="97"/>
      <c r="AL151" s="97"/>
      <c r="AM151" s="97"/>
      <c r="AN151" s="97"/>
      <c r="AO151" s="97"/>
      <c r="AP151" s="97"/>
      <c r="AQ151" s="97"/>
      <c r="AR151" s="97"/>
      <c r="AS151" s="97"/>
      <c r="AT151" s="97"/>
      <c r="AU151" s="97"/>
      <c r="AV151" s="97"/>
      <c r="AW151" s="97"/>
      <c r="AX151" s="97"/>
      <c r="AY151" s="97"/>
      <c r="AZ151" s="97"/>
      <c r="BA151" s="97"/>
      <c r="BB151" s="97"/>
      <c r="BC151" s="97"/>
      <c r="BD151" s="97"/>
      <c r="BE151" s="97"/>
      <c r="BF151" s="97"/>
      <c r="BG151" s="97"/>
      <c r="BH151" s="97"/>
      <c r="BI151" s="97"/>
      <c r="BJ151" s="97"/>
      <c r="BK151" s="97"/>
      <c r="BL151" s="97"/>
      <c r="BM151" s="97"/>
      <c r="BN151" s="97"/>
      <c r="BO151" s="97"/>
      <c r="BP151" s="97"/>
      <c r="BQ151" s="97"/>
      <c r="BR151" s="97"/>
      <c r="BS151" s="97"/>
      <c r="BT151" s="97"/>
      <c r="BU151" s="97"/>
      <c r="BV151" s="97"/>
      <c r="BW151" s="97"/>
      <c r="BX151" s="97"/>
      <c r="BY151" s="97"/>
      <c r="BZ151" s="97"/>
      <c r="CA151" s="97"/>
      <c r="CB151" s="97"/>
      <c r="CC151" s="97"/>
      <c r="CD151" s="97"/>
      <c r="CE151" s="97"/>
      <c r="CF151" s="97"/>
      <c r="CG151" s="97"/>
      <c r="CH151" s="97"/>
      <c r="CI151" s="97"/>
      <c r="CJ151" s="97"/>
      <c r="CK151" s="97"/>
      <c r="CL151" s="97"/>
      <c r="CM151" s="97"/>
      <c r="CN151" s="97"/>
      <c r="CO151" s="97"/>
      <c r="CP151" s="97"/>
      <c r="CQ151" s="97"/>
      <c r="CR151" s="97"/>
      <c r="CS151" s="97"/>
      <c r="CT151" s="97"/>
      <c r="CU151" s="97"/>
      <c r="CV151" s="97"/>
      <c r="CW151" s="97"/>
      <c r="CX151" s="97"/>
      <c r="CY151" s="97"/>
      <c r="CZ151" s="97"/>
      <c r="DA151" s="97"/>
      <c r="DB151" s="97"/>
      <c r="DC151" s="97"/>
      <c r="DD151" s="97"/>
      <c r="DE151" s="97"/>
      <c r="DF151" s="97"/>
      <c r="DG151" s="97"/>
      <c r="DH151" s="97"/>
      <c r="DI151" s="97"/>
      <c r="DJ151" s="97"/>
      <c r="DK151" s="97"/>
      <c r="DL151" s="97"/>
      <c r="DM151" s="97"/>
      <c r="DN151" s="97"/>
      <c r="DO151" s="97"/>
      <c r="DP151" s="97"/>
      <c r="DQ151" s="97"/>
      <c r="DR151" s="97"/>
      <c r="DS151" s="97"/>
      <c r="DT151" s="97"/>
      <c r="DU151" s="97"/>
      <c r="DV151" s="97"/>
      <c r="DW151" s="97"/>
      <c r="DX151" s="97"/>
      <c r="DY151" s="97"/>
      <c r="DZ151" s="97"/>
      <c r="EA151" s="97"/>
      <c r="EB151" s="97"/>
      <c r="EC151" s="97"/>
      <c r="ED151" s="97"/>
      <c r="EE151" s="97"/>
      <c r="EF151" s="97"/>
      <c r="EG151" s="97"/>
      <c r="EH151" s="97"/>
      <c r="EI151" s="97"/>
      <c r="EJ151" s="97"/>
      <c r="EK151" s="97"/>
      <c r="EL151" s="97"/>
      <c r="EM151" s="97"/>
      <c r="EN151" s="97"/>
      <c r="EO151" s="97"/>
      <c r="EP151" s="97"/>
      <c r="EQ151" s="97"/>
      <c r="ER151" s="97"/>
      <c r="ES151" s="97"/>
      <c r="ET151" s="97"/>
      <c r="EU151" s="97"/>
      <c r="EV151" s="97"/>
      <c r="EW151" s="97"/>
      <c r="EX151" s="97"/>
      <c r="EY151" s="97"/>
      <c r="EZ151" s="97"/>
      <c r="FA151" s="97"/>
      <c r="FB151" s="97"/>
      <c r="FC151" s="97"/>
      <c r="FD151" s="97"/>
      <c r="FE151" s="97"/>
      <c r="FF151" s="97"/>
      <c r="FG151" s="97"/>
      <c r="FH151" s="97"/>
      <c r="FI151" s="97"/>
      <c r="FJ151" s="97"/>
      <c r="FK151" s="97"/>
      <c r="FL151" s="97"/>
      <c r="FM151" s="97"/>
      <c r="FN151" s="97"/>
      <c r="FO151" s="97"/>
      <c r="FP151" s="97"/>
      <c r="FQ151" s="97"/>
      <c r="FR151" s="97"/>
      <c r="FS151" s="97"/>
      <c r="FT151" s="97"/>
      <c r="FU151" s="97"/>
      <c r="FV151" s="97"/>
      <c r="FW151" s="98"/>
      <c r="FX151" s="98"/>
      <c r="FY151" s="98"/>
      <c r="FZ151" s="98"/>
      <c r="GA151" s="98"/>
      <c r="GB151" s="98"/>
      <c r="GC151" s="98"/>
      <c r="GD151" s="98"/>
      <c r="GE151" s="98"/>
      <c r="GF151" s="98"/>
      <c r="GG151" s="98"/>
      <c r="GH151" s="98"/>
      <c r="GI151" s="98"/>
      <c r="GJ151" s="98"/>
      <c r="GK151" s="98"/>
      <c r="GL151" s="98"/>
      <c r="GM151" s="98"/>
      <c r="GN151" s="98"/>
      <c r="GO151" s="98"/>
      <c r="GP151" s="98"/>
      <c r="GQ151" s="98"/>
      <c r="GR151" s="98"/>
      <c r="GS151" s="98"/>
      <c r="GT151" s="98"/>
      <c r="GU151" s="98"/>
      <c r="GV151" s="98"/>
      <c r="GW151" s="98"/>
      <c r="GX151" s="98"/>
      <c r="GY151" s="98"/>
      <c r="GZ151" s="98"/>
      <c r="HA151" s="98"/>
      <c r="HB151" s="98"/>
      <c r="HC151" s="98"/>
      <c r="HD151" s="98"/>
      <c r="HE151" s="98"/>
      <c r="HF151" s="98"/>
      <c r="HG151" s="98"/>
      <c r="HH151" s="98"/>
      <c r="HI151" s="98"/>
      <c r="HJ151" s="98"/>
      <c r="HK151" s="98"/>
      <c r="HL151" s="98"/>
      <c r="HM151" s="98"/>
      <c r="HN151" s="98"/>
      <c r="HO151" s="98"/>
      <c r="HP151" s="98"/>
      <c r="HQ151" s="98"/>
      <c r="HR151" s="98"/>
      <c r="HS151" s="98"/>
      <c r="HT151" s="98"/>
      <c r="HU151" s="98"/>
      <c r="HV151" s="98"/>
      <c r="HW151" s="98"/>
      <c r="HX151" s="98"/>
      <c r="HY151" s="98"/>
      <c r="HZ151" s="98"/>
      <c r="IA151" s="98"/>
      <c r="IB151" s="98"/>
      <c r="IC151" s="98"/>
      <c r="ID151" s="98"/>
      <c r="IE151" s="98"/>
      <c r="IF151" s="98"/>
      <c r="IG151" s="98"/>
      <c r="IH151" s="98"/>
      <c r="II151" s="98"/>
      <c r="IJ151" s="98"/>
      <c r="IK151" s="98"/>
      <c r="IL151" s="98"/>
      <c r="IM151" s="98"/>
      <c r="IN151" s="98"/>
      <c r="IO151" s="98"/>
      <c r="IP151" s="98"/>
      <c r="IQ151" s="98"/>
      <c r="IR151" s="98"/>
      <c r="IS151" s="98"/>
      <c r="IT151" s="98"/>
      <c r="IU151" s="98"/>
      <c r="IV151" s="98"/>
    </row>
    <row r="152" spans="2:256" s="5" customFormat="1" ht="17.25" customHeight="1" x14ac:dyDescent="0.25">
      <c r="B152" s="134">
        <v>130</v>
      </c>
      <c r="C152" s="66"/>
      <c r="D152" s="105"/>
      <c r="E152" s="66"/>
      <c r="F152" s="175"/>
      <c r="G152" s="710"/>
      <c r="H152" s="117"/>
      <c r="I152" s="117"/>
      <c r="J152" s="710"/>
      <c r="K152" s="46"/>
      <c r="L152" s="38" t="str">
        <f t="shared" ref="L152:L215" si="44">IF($Y$22=0,"",IF($AB152="Empty","",IF($H152="","",IF($G152="","",IF($H152/$G152&gt;=$L$22,"yes","NC")))))</f>
        <v/>
      </c>
      <c r="M152" s="38" t="str">
        <f t="shared" ref="M152:M215" si="45">IF($Z$22=0,"",IF($AB152="Empty","",IF($I152="","",IF($I152="","",IF($I152/$G152&gt;=$M$22,"yes","NC")))))</f>
        <v/>
      </c>
      <c r="N152" s="516" t="str">
        <f t="shared" ref="N152:N215" si="46">IF($AA$22=0,"",IF($AB152="Empty","",IF($J152="","",IF($J152="","",IF($G152/$J152&lt;=$N$22,"yes","NC")))))</f>
        <v/>
      </c>
      <c r="O152" s="514" t="str">
        <f t="shared" si="36"/>
        <v/>
      </c>
      <c r="P152" s="40" t="str">
        <f t="shared" ref="P152:P215" si="47">IF($AB$20="Yes","",IF($AB152="Empty","",$H152/$G152))</f>
        <v/>
      </c>
      <c r="Q152" s="74" t="str">
        <f t="shared" si="37"/>
        <v/>
      </c>
      <c r="R152" s="45" t="str">
        <f t="shared" si="38"/>
        <v/>
      </c>
      <c r="S152" s="40" t="str">
        <f t="shared" ref="S152:S215" si="48">IF($AB$20="Yes","",IF($AB152="Empty","",$I152/$G152))</f>
        <v/>
      </c>
      <c r="T152" s="74" t="str">
        <f t="shared" si="39"/>
        <v/>
      </c>
      <c r="U152" s="45" t="str">
        <f t="shared" si="40"/>
        <v/>
      </c>
      <c r="V152" s="40" t="str">
        <f t="shared" ref="V152:V215" si="49">IF($AB$20="Yes","",IF($AB152="Empty","",$G152/$J152))</f>
        <v/>
      </c>
      <c r="W152" s="133" t="str">
        <f t="shared" si="41"/>
        <v/>
      </c>
      <c r="X152" s="44" t="str">
        <f t="shared" ref="X152:X215" si="50">IF($AC152="empty","",IF($AB152="Empty",$G152,""))</f>
        <v/>
      </c>
      <c r="Y152" s="44" t="str">
        <f t="shared" ref="Y152:Y215" si="51">IF($AC152="empty","",IF($AB152="Empty",$H152,""))</f>
        <v/>
      </c>
      <c r="Z152" s="44" t="str">
        <f t="shared" ref="Z152:Z215" si="52">IF($AC152="empty","",IF($AB152="Empty",$I152,""))</f>
        <v/>
      </c>
      <c r="AA152" s="78" t="str">
        <f t="shared" ref="AA152:AA215" si="53">IF($AC152="empty","",IF($AB152="Empty",$J152,""))</f>
        <v/>
      </c>
      <c r="AB152" s="7" t="str">
        <f t="shared" si="42"/>
        <v>Empty</v>
      </c>
      <c r="AC152" s="7" t="str">
        <f t="shared" si="43"/>
        <v>empty</v>
      </c>
      <c r="AG152" s="7"/>
      <c r="AH152" s="97"/>
      <c r="AI152" s="97"/>
      <c r="AJ152" s="97"/>
      <c r="AK152" s="97"/>
      <c r="AL152" s="97"/>
      <c r="AM152" s="97"/>
      <c r="AN152" s="97"/>
      <c r="AO152" s="97"/>
      <c r="AP152" s="97"/>
      <c r="AQ152" s="97"/>
      <c r="AR152" s="97"/>
      <c r="AS152" s="97"/>
      <c r="AT152" s="97"/>
      <c r="AU152" s="97"/>
      <c r="AV152" s="97"/>
      <c r="AW152" s="97"/>
      <c r="AX152" s="97"/>
      <c r="AY152" s="97"/>
      <c r="AZ152" s="97"/>
      <c r="BA152" s="97"/>
      <c r="BB152" s="97"/>
      <c r="BC152" s="97"/>
      <c r="BD152" s="97"/>
      <c r="BE152" s="97"/>
      <c r="BF152" s="97"/>
      <c r="BG152" s="97"/>
      <c r="BH152" s="97"/>
      <c r="BI152" s="97"/>
      <c r="BJ152" s="97"/>
      <c r="BK152" s="97"/>
      <c r="BL152" s="97"/>
      <c r="BM152" s="97"/>
      <c r="BN152" s="97"/>
      <c r="BO152" s="97"/>
      <c r="BP152" s="97"/>
      <c r="BQ152" s="97"/>
      <c r="BR152" s="97"/>
      <c r="BS152" s="97"/>
      <c r="BT152" s="97"/>
      <c r="BU152" s="97"/>
      <c r="BV152" s="97"/>
      <c r="BW152" s="97"/>
      <c r="BX152" s="97"/>
      <c r="BY152" s="97"/>
      <c r="BZ152" s="97"/>
      <c r="CA152" s="97"/>
      <c r="CB152" s="97"/>
      <c r="CC152" s="97"/>
      <c r="CD152" s="97"/>
      <c r="CE152" s="97"/>
      <c r="CF152" s="97"/>
      <c r="CG152" s="97"/>
      <c r="CH152" s="97"/>
      <c r="CI152" s="97"/>
      <c r="CJ152" s="97"/>
      <c r="CK152" s="97"/>
      <c r="CL152" s="97"/>
      <c r="CM152" s="97"/>
      <c r="CN152" s="97"/>
      <c r="CO152" s="97"/>
      <c r="CP152" s="97"/>
      <c r="CQ152" s="97"/>
      <c r="CR152" s="97"/>
      <c r="CS152" s="97"/>
      <c r="CT152" s="97"/>
      <c r="CU152" s="97"/>
      <c r="CV152" s="97"/>
      <c r="CW152" s="97"/>
      <c r="CX152" s="97"/>
      <c r="CY152" s="97"/>
      <c r="CZ152" s="97"/>
      <c r="DA152" s="97"/>
      <c r="DB152" s="97"/>
      <c r="DC152" s="97"/>
      <c r="DD152" s="97"/>
      <c r="DE152" s="97"/>
      <c r="DF152" s="97"/>
      <c r="DG152" s="97"/>
      <c r="DH152" s="97"/>
      <c r="DI152" s="97"/>
      <c r="DJ152" s="97"/>
      <c r="DK152" s="97"/>
      <c r="DL152" s="97"/>
      <c r="DM152" s="97"/>
      <c r="DN152" s="97"/>
      <c r="DO152" s="97"/>
      <c r="DP152" s="97"/>
      <c r="DQ152" s="97"/>
      <c r="DR152" s="97"/>
      <c r="DS152" s="97"/>
      <c r="DT152" s="97"/>
      <c r="DU152" s="97"/>
      <c r="DV152" s="97"/>
      <c r="DW152" s="97"/>
      <c r="DX152" s="97"/>
      <c r="DY152" s="97"/>
      <c r="DZ152" s="97"/>
      <c r="EA152" s="97"/>
      <c r="EB152" s="97"/>
      <c r="EC152" s="97"/>
      <c r="ED152" s="97"/>
      <c r="EE152" s="97"/>
      <c r="EF152" s="97"/>
      <c r="EG152" s="97"/>
      <c r="EH152" s="97"/>
      <c r="EI152" s="97"/>
      <c r="EJ152" s="97"/>
      <c r="EK152" s="97"/>
      <c r="EL152" s="97"/>
      <c r="EM152" s="97"/>
      <c r="EN152" s="97"/>
      <c r="EO152" s="97"/>
      <c r="EP152" s="97"/>
      <c r="EQ152" s="97"/>
      <c r="ER152" s="97"/>
      <c r="ES152" s="97"/>
      <c r="ET152" s="97"/>
      <c r="EU152" s="97"/>
      <c r="EV152" s="97"/>
      <c r="EW152" s="97"/>
      <c r="EX152" s="97"/>
      <c r="EY152" s="97"/>
      <c r="EZ152" s="97"/>
      <c r="FA152" s="97"/>
      <c r="FB152" s="97"/>
      <c r="FC152" s="97"/>
      <c r="FD152" s="97"/>
      <c r="FE152" s="97"/>
      <c r="FF152" s="97"/>
      <c r="FG152" s="97"/>
      <c r="FH152" s="97"/>
      <c r="FI152" s="97"/>
      <c r="FJ152" s="97"/>
      <c r="FK152" s="97"/>
      <c r="FL152" s="97"/>
      <c r="FM152" s="97"/>
      <c r="FN152" s="97"/>
      <c r="FO152" s="97"/>
      <c r="FP152" s="97"/>
      <c r="FQ152" s="97"/>
      <c r="FR152" s="97"/>
      <c r="FS152" s="97"/>
      <c r="FT152" s="97"/>
      <c r="FU152" s="97"/>
      <c r="FV152" s="97"/>
      <c r="FW152" s="98"/>
      <c r="FX152" s="98"/>
      <c r="FY152" s="98"/>
      <c r="FZ152" s="98"/>
      <c r="GA152" s="98"/>
      <c r="GB152" s="98"/>
      <c r="GC152" s="98"/>
      <c r="GD152" s="98"/>
      <c r="GE152" s="98"/>
      <c r="GF152" s="98"/>
      <c r="GG152" s="98"/>
      <c r="GH152" s="98"/>
      <c r="GI152" s="98"/>
      <c r="GJ152" s="98"/>
      <c r="GK152" s="98"/>
      <c r="GL152" s="98"/>
      <c r="GM152" s="98"/>
      <c r="GN152" s="98"/>
      <c r="GO152" s="98"/>
      <c r="GP152" s="98"/>
      <c r="GQ152" s="98"/>
      <c r="GR152" s="98"/>
      <c r="GS152" s="98"/>
      <c r="GT152" s="98"/>
      <c r="GU152" s="98"/>
      <c r="GV152" s="98"/>
      <c r="GW152" s="98"/>
      <c r="GX152" s="98"/>
      <c r="GY152" s="98"/>
      <c r="GZ152" s="98"/>
      <c r="HA152" s="98"/>
      <c r="HB152" s="98"/>
      <c r="HC152" s="98"/>
      <c r="HD152" s="98"/>
      <c r="HE152" s="98"/>
      <c r="HF152" s="98"/>
      <c r="HG152" s="98"/>
      <c r="HH152" s="98"/>
      <c r="HI152" s="98"/>
      <c r="HJ152" s="98"/>
      <c r="HK152" s="98"/>
      <c r="HL152" s="98"/>
      <c r="HM152" s="98"/>
      <c r="HN152" s="98"/>
      <c r="HO152" s="98"/>
      <c r="HP152" s="98"/>
      <c r="HQ152" s="98"/>
      <c r="HR152" s="98"/>
      <c r="HS152" s="98"/>
      <c r="HT152" s="98"/>
      <c r="HU152" s="98"/>
      <c r="HV152" s="98"/>
      <c r="HW152" s="98"/>
      <c r="HX152" s="98"/>
      <c r="HY152" s="98"/>
      <c r="HZ152" s="98"/>
      <c r="IA152" s="98"/>
      <c r="IB152" s="98"/>
      <c r="IC152" s="98"/>
      <c r="ID152" s="98"/>
      <c r="IE152" s="98"/>
      <c r="IF152" s="98"/>
      <c r="IG152" s="98"/>
      <c r="IH152" s="98"/>
      <c r="II152" s="98"/>
      <c r="IJ152" s="98"/>
      <c r="IK152" s="98"/>
      <c r="IL152" s="98"/>
      <c r="IM152" s="98"/>
      <c r="IN152" s="98"/>
      <c r="IO152" s="98"/>
      <c r="IP152" s="98"/>
      <c r="IQ152" s="98"/>
      <c r="IR152" s="98"/>
      <c r="IS152" s="98"/>
      <c r="IT152" s="98"/>
      <c r="IU152" s="98"/>
      <c r="IV152" s="98"/>
    </row>
    <row r="153" spans="2:256" s="5" customFormat="1" ht="17.25" customHeight="1" x14ac:dyDescent="0.25">
      <c r="B153" s="134">
        <v>131</v>
      </c>
      <c r="C153" s="66"/>
      <c r="D153" s="105"/>
      <c r="E153" s="66"/>
      <c r="F153" s="175"/>
      <c r="G153" s="710"/>
      <c r="H153" s="117"/>
      <c r="I153" s="117"/>
      <c r="J153" s="710"/>
      <c r="K153" s="46"/>
      <c r="L153" s="38" t="str">
        <f t="shared" si="44"/>
        <v/>
      </c>
      <c r="M153" s="38" t="str">
        <f t="shared" si="45"/>
        <v/>
      </c>
      <c r="N153" s="516" t="str">
        <f t="shared" si="46"/>
        <v/>
      </c>
      <c r="O153" s="514" t="str">
        <f t="shared" si="36"/>
        <v/>
      </c>
      <c r="P153" s="40" t="str">
        <f t="shared" si="47"/>
        <v/>
      </c>
      <c r="Q153" s="74" t="str">
        <f t="shared" si="37"/>
        <v/>
      </c>
      <c r="R153" s="45" t="str">
        <f t="shared" si="38"/>
        <v/>
      </c>
      <c r="S153" s="40" t="str">
        <f t="shared" si="48"/>
        <v/>
      </c>
      <c r="T153" s="74" t="str">
        <f t="shared" si="39"/>
        <v/>
      </c>
      <c r="U153" s="45" t="str">
        <f t="shared" si="40"/>
        <v/>
      </c>
      <c r="V153" s="40" t="str">
        <f t="shared" si="49"/>
        <v/>
      </c>
      <c r="W153" s="133" t="str">
        <f t="shared" si="41"/>
        <v/>
      </c>
      <c r="X153" s="44" t="str">
        <f t="shared" si="50"/>
        <v/>
      </c>
      <c r="Y153" s="44" t="str">
        <f t="shared" si="51"/>
        <v/>
      </c>
      <c r="Z153" s="44" t="str">
        <f t="shared" si="52"/>
        <v/>
      </c>
      <c r="AA153" s="78" t="str">
        <f t="shared" si="53"/>
        <v/>
      </c>
      <c r="AB153" s="7" t="str">
        <f t="shared" si="42"/>
        <v>Empty</v>
      </c>
      <c r="AC153" s="7" t="str">
        <f t="shared" si="43"/>
        <v>empty</v>
      </c>
      <c r="AG153" s="7"/>
      <c r="AH153" s="97"/>
      <c r="AI153" s="97"/>
      <c r="AJ153" s="97"/>
      <c r="AK153" s="97"/>
      <c r="AL153" s="97"/>
      <c r="AM153" s="97"/>
      <c r="AN153" s="97"/>
      <c r="AO153" s="97"/>
      <c r="AP153" s="97"/>
      <c r="AQ153" s="97"/>
      <c r="AR153" s="97"/>
      <c r="AS153" s="97"/>
      <c r="AT153" s="97"/>
      <c r="AU153" s="97"/>
      <c r="AV153" s="97"/>
      <c r="AW153" s="97"/>
      <c r="AX153" s="97"/>
      <c r="AY153" s="97"/>
      <c r="AZ153" s="97"/>
      <c r="BA153" s="97"/>
      <c r="BB153" s="97"/>
      <c r="BC153" s="97"/>
      <c r="BD153" s="97"/>
      <c r="BE153" s="97"/>
      <c r="BF153" s="97"/>
      <c r="BG153" s="97"/>
      <c r="BH153" s="97"/>
      <c r="BI153" s="97"/>
      <c r="BJ153" s="97"/>
      <c r="BK153" s="97"/>
      <c r="BL153" s="97"/>
      <c r="BM153" s="97"/>
      <c r="BN153" s="97"/>
      <c r="BO153" s="97"/>
      <c r="BP153" s="97"/>
      <c r="BQ153" s="97"/>
      <c r="BR153" s="97"/>
      <c r="BS153" s="97"/>
      <c r="BT153" s="97"/>
      <c r="BU153" s="97"/>
      <c r="BV153" s="97"/>
      <c r="BW153" s="97"/>
      <c r="BX153" s="97"/>
      <c r="BY153" s="97"/>
      <c r="BZ153" s="97"/>
      <c r="CA153" s="97"/>
      <c r="CB153" s="97"/>
      <c r="CC153" s="97"/>
      <c r="CD153" s="97"/>
      <c r="CE153" s="97"/>
      <c r="CF153" s="97"/>
      <c r="CG153" s="97"/>
      <c r="CH153" s="97"/>
      <c r="CI153" s="97"/>
      <c r="CJ153" s="97"/>
      <c r="CK153" s="97"/>
      <c r="CL153" s="97"/>
      <c r="CM153" s="97"/>
      <c r="CN153" s="97"/>
      <c r="CO153" s="97"/>
      <c r="CP153" s="97"/>
      <c r="CQ153" s="97"/>
      <c r="CR153" s="97"/>
      <c r="CS153" s="97"/>
      <c r="CT153" s="97"/>
      <c r="CU153" s="97"/>
      <c r="CV153" s="97"/>
      <c r="CW153" s="97"/>
      <c r="CX153" s="97"/>
      <c r="CY153" s="97"/>
      <c r="CZ153" s="97"/>
      <c r="DA153" s="97"/>
      <c r="DB153" s="97"/>
      <c r="DC153" s="97"/>
      <c r="DD153" s="97"/>
      <c r="DE153" s="97"/>
      <c r="DF153" s="97"/>
      <c r="DG153" s="97"/>
      <c r="DH153" s="97"/>
      <c r="DI153" s="97"/>
      <c r="DJ153" s="97"/>
      <c r="DK153" s="97"/>
      <c r="DL153" s="97"/>
      <c r="DM153" s="97"/>
      <c r="DN153" s="97"/>
      <c r="DO153" s="97"/>
      <c r="DP153" s="97"/>
      <c r="DQ153" s="97"/>
      <c r="DR153" s="97"/>
      <c r="DS153" s="97"/>
      <c r="DT153" s="97"/>
      <c r="DU153" s="97"/>
      <c r="DV153" s="97"/>
      <c r="DW153" s="97"/>
      <c r="DX153" s="97"/>
      <c r="DY153" s="97"/>
      <c r="DZ153" s="97"/>
      <c r="EA153" s="97"/>
      <c r="EB153" s="97"/>
      <c r="EC153" s="97"/>
      <c r="ED153" s="97"/>
      <c r="EE153" s="97"/>
      <c r="EF153" s="97"/>
      <c r="EG153" s="97"/>
      <c r="EH153" s="97"/>
      <c r="EI153" s="97"/>
      <c r="EJ153" s="97"/>
      <c r="EK153" s="97"/>
      <c r="EL153" s="97"/>
      <c r="EM153" s="97"/>
      <c r="EN153" s="97"/>
      <c r="EO153" s="97"/>
      <c r="EP153" s="97"/>
      <c r="EQ153" s="97"/>
      <c r="ER153" s="97"/>
      <c r="ES153" s="97"/>
      <c r="ET153" s="97"/>
      <c r="EU153" s="97"/>
      <c r="EV153" s="97"/>
      <c r="EW153" s="97"/>
      <c r="EX153" s="97"/>
      <c r="EY153" s="97"/>
      <c r="EZ153" s="97"/>
      <c r="FA153" s="97"/>
      <c r="FB153" s="97"/>
      <c r="FC153" s="97"/>
      <c r="FD153" s="97"/>
      <c r="FE153" s="97"/>
      <c r="FF153" s="97"/>
      <c r="FG153" s="97"/>
      <c r="FH153" s="97"/>
      <c r="FI153" s="97"/>
      <c r="FJ153" s="97"/>
      <c r="FK153" s="97"/>
      <c r="FL153" s="97"/>
      <c r="FM153" s="97"/>
      <c r="FN153" s="97"/>
      <c r="FO153" s="97"/>
      <c r="FP153" s="97"/>
      <c r="FQ153" s="97"/>
      <c r="FR153" s="97"/>
      <c r="FS153" s="97"/>
      <c r="FT153" s="97"/>
      <c r="FU153" s="97"/>
      <c r="FV153" s="97"/>
      <c r="FW153" s="98"/>
      <c r="FX153" s="98"/>
      <c r="FY153" s="98"/>
      <c r="FZ153" s="98"/>
      <c r="GA153" s="98"/>
      <c r="GB153" s="98"/>
      <c r="GC153" s="98"/>
      <c r="GD153" s="98"/>
      <c r="GE153" s="98"/>
      <c r="GF153" s="98"/>
      <c r="GG153" s="98"/>
      <c r="GH153" s="98"/>
      <c r="GI153" s="98"/>
      <c r="GJ153" s="98"/>
      <c r="GK153" s="98"/>
      <c r="GL153" s="98"/>
      <c r="GM153" s="98"/>
      <c r="GN153" s="98"/>
      <c r="GO153" s="98"/>
      <c r="GP153" s="98"/>
      <c r="GQ153" s="98"/>
      <c r="GR153" s="98"/>
      <c r="GS153" s="98"/>
      <c r="GT153" s="98"/>
      <c r="GU153" s="98"/>
      <c r="GV153" s="98"/>
      <c r="GW153" s="98"/>
      <c r="GX153" s="98"/>
      <c r="GY153" s="98"/>
      <c r="GZ153" s="98"/>
      <c r="HA153" s="98"/>
      <c r="HB153" s="98"/>
      <c r="HC153" s="98"/>
      <c r="HD153" s="98"/>
      <c r="HE153" s="98"/>
      <c r="HF153" s="98"/>
      <c r="HG153" s="98"/>
      <c r="HH153" s="98"/>
      <c r="HI153" s="98"/>
      <c r="HJ153" s="98"/>
      <c r="HK153" s="98"/>
      <c r="HL153" s="98"/>
      <c r="HM153" s="98"/>
      <c r="HN153" s="98"/>
      <c r="HO153" s="98"/>
      <c r="HP153" s="98"/>
      <c r="HQ153" s="98"/>
      <c r="HR153" s="98"/>
      <c r="HS153" s="98"/>
      <c r="HT153" s="98"/>
      <c r="HU153" s="98"/>
      <c r="HV153" s="98"/>
      <c r="HW153" s="98"/>
      <c r="HX153" s="98"/>
      <c r="HY153" s="98"/>
      <c r="HZ153" s="98"/>
      <c r="IA153" s="98"/>
      <c r="IB153" s="98"/>
      <c r="IC153" s="98"/>
      <c r="ID153" s="98"/>
      <c r="IE153" s="98"/>
      <c r="IF153" s="98"/>
      <c r="IG153" s="98"/>
      <c r="IH153" s="98"/>
      <c r="II153" s="98"/>
      <c r="IJ153" s="98"/>
      <c r="IK153" s="98"/>
      <c r="IL153" s="98"/>
      <c r="IM153" s="98"/>
      <c r="IN153" s="98"/>
      <c r="IO153" s="98"/>
      <c r="IP153" s="98"/>
      <c r="IQ153" s="98"/>
      <c r="IR153" s="98"/>
      <c r="IS153" s="98"/>
      <c r="IT153" s="98"/>
      <c r="IU153" s="98"/>
      <c r="IV153" s="98"/>
    </row>
    <row r="154" spans="2:256" s="5" customFormat="1" ht="17.25" customHeight="1" x14ac:dyDescent="0.25">
      <c r="B154" s="134">
        <v>132</v>
      </c>
      <c r="C154" s="66"/>
      <c r="D154" s="105"/>
      <c r="E154" s="66"/>
      <c r="F154" s="175"/>
      <c r="G154" s="710"/>
      <c r="H154" s="117"/>
      <c r="I154" s="117"/>
      <c r="J154" s="710"/>
      <c r="K154" s="46"/>
      <c r="L154" s="38" t="str">
        <f t="shared" si="44"/>
        <v/>
      </c>
      <c r="M154" s="38" t="str">
        <f t="shared" si="45"/>
        <v/>
      </c>
      <c r="N154" s="516" t="str">
        <f t="shared" si="46"/>
        <v/>
      </c>
      <c r="O154" s="514" t="str">
        <f t="shared" si="36"/>
        <v/>
      </c>
      <c r="P154" s="40" t="str">
        <f t="shared" si="47"/>
        <v/>
      </c>
      <c r="Q154" s="74" t="str">
        <f t="shared" si="37"/>
        <v/>
      </c>
      <c r="R154" s="45" t="str">
        <f t="shared" si="38"/>
        <v/>
      </c>
      <c r="S154" s="40" t="str">
        <f t="shared" si="48"/>
        <v/>
      </c>
      <c r="T154" s="74" t="str">
        <f t="shared" si="39"/>
        <v/>
      </c>
      <c r="U154" s="45" t="str">
        <f t="shared" si="40"/>
        <v/>
      </c>
      <c r="V154" s="40" t="str">
        <f t="shared" si="49"/>
        <v/>
      </c>
      <c r="W154" s="133" t="str">
        <f t="shared" si="41"/>
        <v/>
      </c>
      <c r="X154" s="44" t="str">
        <f t="shared" si="50"/>
        <v/>
      </c>
      <c r="Y154" s="44" t="str">
        <f t="shared" si="51"/>
        <v/>
      </c>
      <c r="Z154" s="44" t="str">
        <f t="shared" si="52"/>
        <v/>
      </c>
      <c r="AA154" s="78" t="str">
        <f t="shared" si="53"/>
        <v/>
      </c>
      <c r="AB154" s="7" t="str">
        <f t="shared" si="42"/>
        <v>Empty</v>
      </c>
      <c r="AC154" s="7" t="str">
        <f t="shared" si="43"/>
        <v>empty</v>
      </c>
      <c r="AG154" s="7"/>
      <c r="AH154" s="97"/>
      <c r="AI154" s="97"/>
      <c r="AJ154" s="97"/>
      <c r="AK154" s="97"/>
      <c r="AL154" s="97"/>
      <c r="AM154" s="97"/>
      <c r="AN154" s="97"/>
      <c r="AO154" s="97"/>
      <c r="AP154" s="97"/>
      <c r="AQ154" s="97"/>
      <c r="AR154" s="97"/>
      <c r="AS154" s="97"/>
      <c r="AT154" s="97"/>
      <c r="AU154" s="97"/>
      <c r="AV154" s="97"/>
      <c r="AW154" s="97"/>
      <c r="AX154" s="97"/>
      <c r="AY154" s="97"/>
      <c r="AZ154" s="97"/>
      <c r="BA154" s="97"/>
      <c r="BB154" s="97"/>
      <c r="BC154" s="97"/>
      <c r="BD154" s="97"/>
      <c r="BE154" s="97"/>
      <c r="BF154" s="97"/>
      <c r="BG154" s="97"/>
      <c r="BH154" s="97"/>
      <c r="BI154" s="97"/>
      <c r="BJ154" s="97"/>
      <c r="BK154" s="97"/>
      <c r="BL154" s="97"/>
      <c r="BM154" s="97"/>
      <c r="BN154" s="97"/>
      <c r="BO154" s="97"/>
      <c r="BP154" s="97"/>
      <c r="BQ154" s="97"/>
      <c r="BR154" s="97"/>
      <c r="BS154" s="97"/>
      <c r="BT154" s="97"/>
      <c r="BU154" s="97"/>
      <c r="BV154" s="97"/>
      <c r="BW154" s="97"/>
      <c r="BX154" s="97"/>
      <c r="BY154" s="97"/>
      <c r="BZ154" s="97"/>
      <c r="CA154" s="97"/>
      <c r="CB154" s="97"/>
      <c r="CC154" s="97"/>
      <c r="CD154" s="97"/>
      <c r="CE154" s="97"/>
      <c r="CF154" s="97"/>
      <c r="CG154" s="97"/>
      <c r="CH154" s="97"/>
      <c r="CI154" s="97"/>
      <c r="CJ154" s="97"/>
      <c r="CK154" s="97"/>
      <c r="CL154" s="97"/>
      <c r="CM154" s="97"/>
      <c r="CN154" s="97"/>
      <c r="CO154" s="97"/>
      <c r="CP154" s="97"/>
      <c r="CQ154" s="97"/>
      <c r="CR154" s="97"/>
      <c r="CS154" s="97"/>
      <c r="CT154" s="97"/>
      <c r="CU154" s="97"/>
      <c r="CV154" s="97"/>
      <c r="CW154" s="97"/>
      <c r="CX154" s="97"/>
      <c r="CY154" s="97"/>
      <c r="CZ154" s="97"/>
      <c r="DA154" s="97"/>
      <c r="DB154" s="97"/>
      <c r="DC154" s="97"/>
      <c r="DD154" s="97"/>
      <c r="DE154" s="97"/>
      <c r="DF154" s="97"/>
      <c r="DG154" s="97"/>
      <c r="DH154" s="97"/>
      <c r="DI154" s="97"/>
      <c r="DJ154" s="97"/>
      <c r="DK154" s="97"/>
      <c r="DL154" s="97"/>
      <c r="DM154" s="97"/>
      <c r="DN154" s="97"/>
      <c r="DO154" s="97"/>
      <c r="DP154" s="97"/>
      <c r="DQ154" s="97"/>
      <c r="DR154" s="97"/>
      <c r="DS154" s="97"/>
      <c r="DT154" s="97"/>
      <c r="DU154" s="97"/>
      <c r="DV154" s="97"/>
      <c r="DW154" s="97"/>
      <c r="DX154" s="97"/>
      <c r="DY154" s="97"/>
      <c r="DZ154" s="97"/>
      <c r="EA154" s="97"/>
      <c r="EB154" s="97"/>
      <c r="EC154" s="97"/>
      <c r="ED154" s="97"/>
      <c r="EE154" s="97"/>
      <c r="EF154" s="97"/>
      <c r="EG154" s="97"/>
      <c r="EH154" s="97"/>
      <c r="EI154" s="97"/>
      <c r="EJ154" s="97"/>
      <c r="EK154" s="97"/>
      <c r="EL154" s="97"/>
      <c r="EM154" s="97"/>
      <c r="EN154" s="97"/>
      <c r="EO154" s="97"/>
      <c r="EP154" s="97"/>
      <c r="EQ154" s="97"/>
      <c r="ER154" s="97"/>
      <c r="ES154" s="97"/>
      <c r="ET154" s="97"/>
      <c r="EU154" s="97"/>
      <c r="EV154" s="97"/>
      <c r="EW154" s="97"/>
      <c r="EX154" s="97"/>
      <c r="EY154" s="97"/>
      <c r="EZ154" s="97"/>
      <c r="FA154" s="97"/>
      <c r="FB154" s="97"/>
      <c r="FC154" s="97"/>
      <c r="FD154" s="97"/>
      <c r="FE154" s="97"/>
      <c r="FF154" s="97"/>
      <c r="FG154" s="97"/>
      <c r="FH154" s="97"/>
      <c r="FI154" s="97"/>
      <c r="FJ154" s="97"/>
      <c r="FK154" s="97"/>
      <c r="FL154" s="97"/>
      <c r="FM154" s="97"/>
      <c r="FN154" s="97"/>
      <c r="FO154" s="97"/>
      <c r="FP154" s="97"/>
      <c r="FQ154" s="97"/>
      <c r="FR154" s="97"/>
      <c r="FS154" s="97"/>
      <c r="FT154" s="97"/>
      <c r="FU154" s="97"/>
      <c r="FV154" s="97"/>
      <c r="FW154" s="98"/>
      <c r="FX154" s="98"/>
      <c r="FY154" s="98"/>
      <c r="FZ154" s="98"/>
      <c r="GA154" s="98"/>
      <c r="GB154" s="98"/>
      <c r="GC154" s="98"/>
      <c r="GD154" s="98"/>
      <c r="GE154" s="98"/>
      <c r="GF154" s="98"/>
      <c r="GG154" s="98"/>
      <c r="GH154" s="98"/>
      <c r="GI154" s="98"/>
      <c r="GJ154" s="98"/>
      <c r="GK154" s="98"/>
      <c r="GL154" s="98"/>
      <c r="GM154" s="98"/>
      <c r="GN154" s="98"/>
      <c r="GO154" s="98"/>
      <c r="GP154" s="98"/>
      <c r="GQ154" s="98"/>
      <c r="GR154" s="98"/>
      <c r="GS154" s="98"/>
      <c r="GT154" s="98"/>
      <c r="GU154" s="98"/>
      <c r="GV154" s="98"/>
      <c r="GW154" s="98"/>
      <c r="GX154" s="98"/>
      <c r="GY154" s="98"/>
      <c r="GZ154" s="98"/>
      <c r="HA154" s="98"/>
      <c r="HB154" s="98"/>
      <c r="HC154" s="98"/>
      <c r="HD154" s="98"/>
      <c r="HE154" s="98"/>
      <c r="HF154" s="98"/>
      <c r="HG154" s="98"/>
      <c r="HH154" s="98"/>
      <c r="HI154" s="98"/>
      <c r="HJ154" s="98"/>
      <c r="HK154" s="98"/>
      <c r="HL154" s="98"/>
      <c r="HM154" s="98"/>
      <c r="HN154" s="98"/>
      <c r="HO154" s="98"/>
      <c r="HP154" s="98"/>
      <c r="HQ154" s="98"/>
      <c r="HR154" s="98"/>
      <c r="HS154" s="98"/>
      <c r="HT154" s="98"/>
      <c r="HU154" s="98"/>
      <c r="HV154" s="98"/>
      <c r="HW154" s="98"/>
      <c r="HX154" s="98"/>
      <c r="HY154" s="98"/>
      <c r="HZ154" s="98"/>
      <c r="IA154" s="98"/>
      <c r="IB154" s="98"/>
      <c r="IC154" s="98"/>
      <c r="ID154" s="98"/>
      <c r="IE154" s="98"/>
      <c r="IF154" s="98"/>
      <c r="IG154" s="98"/>
      <c r="IH154" s="98"/>
      <c r="II154" s="98"/>
      <c r="IJ154" s="98"/>
      <c r="IK154" s="98"/>
      <c r="IL154" s="98"/>
      <c r="IM154" s="98"/>
      <c r="IN154" s="98"/>
      <c r="IO154" s="98"/>
      <c r="IP154" s="98"/>
      <c r="IQ154" s="98"/>
      <c r="IR154" s="98"/>
      <c r="IS154" s="98"/>
      <c r="IT154" s="98"/>
      <c r="IU154" s="98"/>
      <c r="IV154" s="98"/>
    </row>
    <row r="155" spans="2:256" s="5" customFormat="1" ht="17.25" customHeight="1" x14ac:dyDescent="0.25">
      <c r="B155" s="134">
        <v>133</v>
      </c>
      <c r="C155" s="66"/>
      <c r="D155" s="105"/>
      <c r="E155" s="66"/>
      <c r="F155" s="175"/>
      <c r="G155" s="710"/>
      <c r="H155" s="117"/>
      <c r="I155" s="117"/>
      <c r="J155" s="710"/>
      <c r="K155" s="46"/>
      <c r="L155" s="38" t="str">
        <f t="shared" si="44"/>
        <v/>
      </c>
      <c r="M155" s="38" t="str">
        <f t="shared" si="45"/>
        <v/>
      </c>
      <c r="N155" s="516" t="str">
        <f t="shared" si="46"/>
        <v/>
      </c>
      <c r="O155" s="514" t="str">
        <f t="shared" si="36"/>
        <v/>
      </c>
      <c r="P155" s="40" t="str">
        <f t="shared" si="47"/>
        <v/>
      </c>
      <c r="Q155" s="74" t="str">
        <f t="shared" si="37"/>
        <v/>
      </c>
      <c r="R155" s="45" t="str">
        <f t="shared" si="38"/>
        <v/>
      </c>
      <c r="S155" s="40" t="str">
        <f t="shared" si="48"/>
        <v/>
      </c>
      <c r="T155" s="74" t="str">
        <f t="shared" si="39"/>
        <v/>
      </c>
      <c r="U155" s="45" t="str">
        <f t="shared" si="40"/>
        <v/>
      </c>
      <c r="V155" s="40" t="str">
        <f t="shared" si="49"/>
        <v/>
      </c>
      <c r="W155" s="133" t="str">
        <f t="shared" si="41"/>
        <v/>
      </c>
      <c r="X155" s="44" t="str">
        <f t="shared" si="50"/>
        <v/>
      </c>
      <c r="Y155" s="44" t="str">
        <f t="shared" si="51"/>
        <v/>
      </c>
      <c r="Z155" s="44" t="str">
        <f t="shared" si="52"/>
        <v/>
      </c>
      <c r="AA155" s="78" t="str">
        <f t="shared" si="53"/>
        <v/>
      </c>
      <c r="AB155" s="7" t="str">
        <f t="shared" si="42"/>
        <v>Empty</v>
      </c>
      <c r="AC155" s="7" t="str">
        <f t="shared" si="43"/>
        <v>empty</v>
      </c>
      <c r="AG155" s="7"/>
      <c r="AH155" s="97"/>
      <c r="AI155" s="97"/>
      <c r="AJ155" s="97"/>
      <c r="AK155" s="97"/>
      <c r="AL155" s="97"/>
      <c r="AM155" s="97"/>
      <c r="AN155" s="97"/>
      <c r="AO155" s="97"/>
      <c r="AP155" s="97"/>
      <c r="AQ155" s="97"/>
      <c r="AR155" s="97"/>
      <c r="AS155" s="97"/>
      <c r="AT155" s="97"/>
      <c r="AU155" s="97"/>
      <c r="AV155" s="97"/>
      <c r="AW155" s="97"/>
      <c r="AX155" s="97"/>
      <c r="AY155" s="97"/>
      <c r="AZ155" s="97"/>
      <c r="BA155" s="97"/>
      <c r="BB155" s="97"/>
      <c r="BC155" s="97"/>
      <c r="BD155" s="97"/>
      <c r="BE155" s="97"/>
      <c r="BF155" s="97"/>
      <c r="BG155" s="97"/>
      <c r="BH155" s="97"/>
      <c r="BI155" s="97"/>
      <c r="BJ155" s="97"/>
      <c r="BK155" s="97"/>
      <c r="BL155" s="97"/>
      <c r="BM155" s="97"/>
      <c r="BN155" s="97"/>
      <c r="BO155" s="97"/>
      <c r="BP155" s="97"/>
      <c r="BQ155" s="97"/>
      <c r="BR155" s="97"/>
      <c r="BS155" s="97"/>
      <c r="BT155" s="97"/>
      <c r="BU155" s="97"/>
      <c r="BV155" s="97"/>
      <c r="BW155" s="97"/>
      <c r="BX155" s="97"/>
      <c r="BY155" s="97"/>
      <c r="BZ155" s="97"/>
      <c r="CA155" s="97"/>
      <c r="CB155" s="97"/>
      <c r="CC155" s="97"/>
      <c r="CD155" s="97"/>
      <c r="CE155" s="97"/>
      <c r="CF155" s="97"/>
      <c r="CG155" s="97"/>
      <c r="CH155" s="97"/>
      <c r="CI155" s="97"/>
      <c r="CJ155" s="97"/>
      <c r="CK155" s="97"/>
      <c r="CL155" s="97"/>
      <c r="CM155" s="97"/>
      <c r="CN155" s="97"/>
      <c r="CO155" s="97"/>
      <c r="CP155" s="97"/>
      <c r="CQ155" s="97"/>
      <c r="CR155" s="97"/>
      <c r="CS155" s="97"/>
      <c r="CT155" s="97"/>
      <c r="CU155" s="97"/>
      <c r="CV155" s="97"/>
      <c r="CW155" s="97"/>
      <c r="CX155" s="97"/>
      <c r="CY155" s="97"/>
      <c r="CZ155" s="97"/>
      <c r="DA155" s="97"/>
      <c r="DB155" s="97"/>
      <c r="DC155" s="97"/>
      <c r="DD155" s="97"/>
      <c r="DE155" s="97"/>
      <c r="DF155" s="97"/>
      <c r="DG155" s="97"/>
      <c r="DH155" s="97"/>
      <c r="DI155" s="97"/>
      <c r="DJ155" s="97"/>
      <c r="DK155" s="97"/>
      <c r="DL155" s="97"/>
      <c r="DM155" s="97"/>
      <c r="DN155" s="97"/>
      <c r="DO155" s="97"/>
      <c r="DP155" s="97"/>
      <c r="DQ155" s="97"/>
      <c r="DR155" s="97"/>
      <c r="DS155" s="97"/>
      <c r="DT155" s="97"/>
      <c r="DU155" s="97"/>
      <c r="DV155" s="97"/>
      <c r="DW155" s="97"/>
      <c r="DX155" s="97"/>
      <c r="DY155" s="97"/>
      <c r="DZ155" s="97"/>
      <c r="EA155" s="97"/>
      <c r="EB155" s="97"/>
      <c r="EC155" s="97"/>
      <c r="ED155" s="97"/>
      <c r="EE155" s="97"/>
      <c r="EF155" s="97"/>
      <c r="EG155" s="97"/>
      <c r="EH155" s="97"/>
      <c r="EI155" s="97"/>
      <c r="EJ155" s="97"/>
      <c r="EK155" s="97"/>
      <c r="EL155" s="97"/>
      <c r="EM155" s="97"/>
      <c r="EN155" s="97"/>
      <c r="EO155" s="97"/>
      <c r="EP155" s="97"/>
      <c r="EQ155" s="97"/>
      <c r="ER155" s="97"/>
      <c r="ES155" s="97"/>
      <c r="ET155" s="97"/>
      <c r="EU155" s="97"/>
      <c r="EV155" s="97"/>
      <c r="EW155" s="97"/>
      <c r="EX155" s="97"/>
      <c r="EY155" s="97"/>
      <c r="EZ155" s="97"/>
      <c r="FA155" s="97"/>
      <c r="FB155" s="97"/>
      <c r="FC155" s="97"/>
      <c r="FD155" s="97"/>
      <c r="FE155" s="97"/>
      <c r="FF155" s="97"/>
      <c r="FG155" s="97"/>
      <c r="FH155" s="97"/>
      <c r="FI155" s="97"/>
      <c r="FJ155" s="97"/>
      <c r="FK155" s="97"/>
      <c r="FL155" s="97"/>
      <c r="FM155" s="97"/>
      <c r="FN155" s="97"/>
      <c r="FO155" s="97"/>
      <c r="FP155" s="97"/>
      <c r="FQ155" s="97"/>
      <c r="FR155" s="97"/>
      <c r="FS155" s="97"/>
      <c r="FT155" s="97"/>
      <c r="FU155" s="97"/>
      <c r="FV155" s="97"/>
      <c r="FW155" s="98"/>
      <c r="FX155" s="98"/>
      <c r="FY155" s="98"/>
      <c r="FZ155" s="98"/>
      <c r="GA155" s="98"/>
      <c r="GB155" s="98"/>
      <c r="GC155" s="98"/>
      <c r="GD155" s="98"/>
      <c r="GE155" s="98"/>
      <c r="GF155" s="98"/>
      <c r="GG155" s="98"/>
      <c r="GH155" s="98"/>
      <c r="GI155" s="98"/>
      <c r="GJ155" s="98"/>
      <c r="GK155" s="98"/>
      <c r="GL155" s="98"/>
      <c r="GM155" s="98"/>
      <c r="GN155" s="98"/>
      <c r="GO155" s="98"/>
      <c r="GP155" s="98"/>
      <c r="GQ155" s="98"/>
      <c r="GR155" s="98"/>
      <c r="GS155" s="98"/>
      <c r="GT155" s="98"/>
      <c r="GU155" s="98"/>
      <c r="GV155" s="98"/>
      <c r="GW155" s="98"/>
      <c r="GX155" s="98"/>
      <c r="GY155" s="98"/>
      <c r="GZ155" s="98"/>
      <c r="HA155" s="98"/>
      <c r="HB155" s="98"/>
      <c r="HC155" s="98"/>
      <c r="HD155" s="98"/>
      <c r="HE155" s="98"/>
      <c r="HF155" s="98"/>
      <c r="HG155" s="98"/>
      <c r="HH155" s="98"/>
      <c r="HI155" s="98"/>
      <c r="HJ155" s="98"/>
      <c r="HK155" s="98"/>
      <c r="HL155" s="98"/>
      <c r="HM155" s="98"/>
      <c r="HN155" s="98"/>
      <c r="HO155" s="98"/>
      <c r="HP155" s="98"/>
      <c r="HQ155" s="98"/>
      <c r="HR155" s="98"/>
      <c r="HS155" s="98"/>
      <c r="HT155" s="98"/>
      <c r="HU155" s="98"/>
      <c r="HV155" s="98"/>
      <c r="HW155" s="98"/>
      <c r="HX155" s="98"/>
      <c r="HY155" s="98"/>
      <c r="HZ155" s="98"/>
      <c r="IA155" s="98"/>
      <c r="IB155" s="98"/>
      <c r="IC155" s="98"/>
      <c r="ID155" s="98"/>
      <c r="IE155" s="98"/>
      <c r="IF155" s="98"/>
      <c r="IG155" s="98"/>
      <c r="IH155" s="98"/>
      <c r="II155" s="98"/>
      <c r="IJ155" s="98"/>
      <c r="IK155" s="98"/>
      <c r="IL155" s="98"/>
      <c r="IM155" s="98"/>
      <c r="IN155" s="98"/>
      <c r="IO155" s="98"/>
      <c r="IP155" s="98"/>
      <c r="IQ155" s="98"/>
      <c r="IR155" s="98"/>
      <c r="IS155" s="98"/>
      <c r="IT155" s="98"/>
      <c r="IU155" s="98"/>
      <c r="IV155" s="98"/>
    </row>
    <row r="156" spans="2:256" s="5" customFormat="1" ht="17.25" customHeight="1" x14ac:dyDescent="0.25">
      <c r="B156" s="134">
        <v>134</v>
      </c>
      <c r="C156" s="66"/>
      <c r="D156" s="105"/>
      <c r="E156" s="66"/>
      <c r="F156" s="175"/>
      <c r="G156" s="710"/>
      <c r="H156" s="117"/>
      <c r="I156" s="117"/>
      <c r="J156" s="710"/>
      <c r="K156" s="46"/>
      <c r="L156" s="38" t="str">
        <f t="shared" si="44"/>
        <v/>
      </c>
      <c r="M156" s="38" t="str">
        <f t="shared" si="45"/>
        <v/>
      </c>
      <c r="N156" s="516" t="str">
        <f t="shared" si="46"/>
        <v/>
      </c>
      <c r="O156" s="514" t="str">
        <f t="shared" si="36"/>
        <v/>
      </c>
      <c r="P156" s="40" t="str">
        <f t="shared" si="47"/>
        <v/>
      </c>
      <c r="Q156" s="74" t="str">
        <f t="shared" si="37"/>
        <v/>
      </c>
      <c r="R156" s="45" t="str">
        <f t="shared" si="38"/>
        <v/>
      </c>
      <c r="S156" s="40" t="str">
        <f t="shared" si="48"/>
        <v/>
      </c>
      <c r="T156" s="74" t="str">
        <f t="shared" si="39"/>
        <v/>
      </c>
      <c r="U156" s="45" t="str">
        <f t="shared" si="40"/>
        <v/>
      </c>
      <c r="V156" s="40" t="str">
        <f t="shared" si="49"/>
        <v/>
      </c>
      <c r="W156" s="133" t="str">
        <f t="shared" si="41"/>
        <v/>
      </c>
      <c r="X156" s="44" t="str">
        <f t="shared" si="50"/>
        <v/>
      </c>
      <c r="Y156" s="44" t="str">
        <f t="shared" si="51"/>
        <v/>
      </c>
      <c r="Z156" s="44" t="str">
        <f t="shared" si="52"/>
        <v/>
      </c>
      <c r="AA156" s="78" t="str">
        <f t="shared" si="53"/>
        <v/>
      </c>
      <c r="AB156" s="7" t="str">
        <f t="shared" si="42"/>
        <v>Empty</v>
      </c>
      <c r="AC156" s="7" t="str">
        <f t="shared" si="43"/>
        <v>empty</v>
      </c>
      <c r="AG156" s="7"/>
      <c r="AH156" s="97"/>
      <c r="AI156" s="97"/>
      <c r="AJ156" s="97"/>
      <c r="AK156" s="97"/>
      <c r="AL156" s="97"/>
      <c r="AM156" s="97"/>
      <c r="AN156" s="97"/>
      <c r="AO156" s="97"/>
      <c r="AP156" s="97"/>
      <c r="AQ156" s="97"/>
      <c r="AR156" s="97"/>
      <c r="AS156" s="97"/>
      <c r="AT156" s="97"/>
      <c r="AU156" s="97"/>
      <c r="AV156" s="97"/>
      <c r="AW156" s="97"/>
      <c r="AX156" s="97"/>
      <c r="AY156" s="97"/>
      <c r="AZ156" s="97"/>
      <c r="BA156" s="97"/>
      <c r="BB156" s="97"/>
      <c r="BC156" s="97"/>
      <c r="BD156" s="97"/>
      <c r="BE156" s="97"/>
      <c r="BF156" s="97"/>
      <c r="BG156" s="97"/>
      <c r="BH156" s="97"/>
      <c r="BI156" s="97"/>
      <c r="BJ156" s="97"/>
      <c r="BK156" s="97"/>
      <c r="BL156" s="97"/>
      <c r="BM156" s="97"/>
      <c r="BN156" s="97"/>
      <c r="BO156" s="97"/>
      <c r="BP156" s="97"/>
      <c r="BQ156" s="97"/>
      <c r="BR156" s="97"/>
      <c r="BS156" s="97"/>
      <c r="BT156" s="97"/>
      <c r="BU156" s="97"/>
      <c r="BV156" s="97"/>
      <c r="BW156" s="97"/>
      <c r="BX156" s="97"/>
      <c r="BY156" s="97"/>
      <c r="BZ156" s="97"/>
      <c r="CA156" s="97"/>
      <c r="CB156" s="97"/>
      <c r="CC156" s="97"/>
      <c r="CD156" s="97"/>
      <c r="CE156" s="97"/>
      <c r="CF156" s="97"/>
      <c r="CG156" s="97"/>
      <c r="CH156" s="97"/>
      <c r="CI156" s="97"/>
      <c r="CJ156" s="97"/>
      <c r="CK156" s="97"/>
      <c r="CL156" s="97"/>
      <c r="CM156" s="97"/>
      <c r="CN156" s="97"/>
      <c r="CO156" s="97"/>
      <c r="CP156" s="97"/>
      <c r="CQ156" s="97"/>
      <c r="CR156" s="97"/>
      <c r="CS156" s="97"/>
      <c r="CT156" s="97"/>
      <c r="CU156" s="97"/>
      <c r="CV156" s="97"/>
      <c r="CW156" s="97"/>
      <c r="CX156" s="97"/>
      <c r="CY156" s="97"/>
      <c r="CZ156" s="97"/>
      <c r="DA156" s="97"/>
      <c r="DB156" s="97"/>
      <c r="DC156" s="97"/>
      <c r="DD156" s="97"/>
      <c r="DE156" s="97"/>
      <c r="DF156" s="97"/>
      <c r="DG156" s="97"/>
      <c r="DH156" s="97"/>
      <c r="DI156" s="97"/>
      <c r="DJ156" s="97"/>
      <c r="DK156" s="97"/>
      <c r="DL156" s="97"/>
      <c r="DM156" s="97"/>
      <c r="DN156" s="97"/>
      <c r="DO156" s="97"/>
      <c r="DP156" s="97"/>
      <c r="DQ156" s="97"/>
      <c r="DR156" s="97"/>
      <c r="DS156" s="97"/>
      <c r="DT156" s="97"/>
      <c r="DU156" s="97"/>
      <c r="DV156" s="97"/>
      <c r="DW156" s="97"/>
      <c r="DX156" s="97"/>
      <c r="DY156" s="97"/>
      <c r="DZ156" s="97"/>
      <c r="EA156" s="97"/>
      <c r="EB156" s="97"/>
      <c r="EC156" s="97"/>
      <c r="ED156" s="97"/>
      <c r="EE156" s="97"/>
      <c r="EF156" s="97"/>
      <c r="EG156" s="97"/>
      <c r="EH156" s="97"/>
      <c r="EI156" s="97"/>
      <c r="EJ156" s="97"/>
      <c r="EK156" s="97"/>
      <c r="EL156" s="97"/>
      <c r="EM156" s="97"/>
      <c r="EN156" s="97"/>
      <c r="EO156" s="97"/>
      <c r="EP156" s="97"/>
      <c r="EQ156" s="97"/>
      <c r="ER156" s="97"/>
      <c r="ES156" s="97"/>
      <c r="ET156" s="97"/>
      <c r="EU156" s="97"/>
      <c r="EV156" s="97"/>
      <c r="EW156" s="97"/>
      <c r="EX156" s="97"/>
      <c r="EY156" s="97"/>
      <c r="EZ156" s="97"/>
      <c r="FA156" s="97"/>
      <c r="FB156" s="97"/>
      <c r="FC156" s="97"/>
      <c r="FD156" s="97"/>
      <c r="FE156" s="97"/>
      <c r="FF156" s="97"/>
      <c r="FG156" s="97"/>
      <c r="FH156" s="97"/>
      <c r="FI156" s="97"/>
      <c r="FJ156" s="97"/>
      <c r="FK156" s="97"/>
      <c r="FL156" s="97"/>
      <c r="FM156" s="97"/>
      <c r="FN156" s="97"/>
      <c r="FO156" s="97"/>
      <c r="FP156" s="97"/>
      <c r="FQ156" s="97"/>
      <c r="FR156" s="97"/>
      <c r="FS156" s="97"/>
      <c r="FT156" s="97"/>
      <c r="FU156" s="97"/>
      <c r="FV156" s="97"/>
      <c r="FW156" s="98"/>
      <c r="FX156" s="98"/>
      <c r="FY156" s="98"/>
      <c r="FZ156" s="98"/>
      <c r="GA156" s="98"/>
      <c r="GB156" s="98"/>
      <c r="GC156" s="98"/>
      <c r="GD156" s="98"/>
      <c r="GE156" s="98"/>
      <c r="GF156" s="98"/>
      <c r="GG156" s="98"/>
      <c r="GH156" s="98"/>
      <c r="GI156" s="98"/>
      <c r="GJ156" s="98"/>
      <c r="GK156" s="98"/>
      <c r="GL156" s="98"/>
      <c r="GM156" s="98"/>
      <c r="GN156" s="98"/>
      <c r="GO156" s="98"/>
      <c r="GP156" s="98"/>
      <c r="GQ156" s="98"/>
      <c r="GR156" s="98"/>
      <c r="GS156" s="98"/>
      <c r="GT156" s="98"/>
      <c r="GU156" s="98"/>
      <c r="GV156" s="98"/>
      <c r="GW156" s="98"/>
      <c r="GX156" s="98"/>
      <c r="GY156" s="98"/>
      <c r="GZ156" s="98"/>
      <c r="HA156" s="98"/>
      <c r="HB156" s="98"/>
      <c r="HC156" s="98"/>
      <c r="HD156" s="98"/>
      <c r="HE156" s="98"/>
      <c r="HF156" s="98"/>
      <c r="HG156" s="98"/>
      <c r="HH156" s="98"/>
      <c r="HI156" s="98"/>
      <c r="HJ156" s="98"/>
      <c r="HK156" s="98"/>
      <c r="HL156" s="98"/>
      <c r="HM156" s="98"/>
      <c r="HN156" s="98"/>
      <c r="HO156" s="98"/>
      <c r="HP156" s="98"/>
      <c r="HQ156" s="98"/>
      <c r="HR156" s="98"/>
      <c r="HS156" s="98"/>
      <c r="HT156" s="98"/>
      <c r="HU156" s="98"/>
      <c r="HV156" s="98"/>
      <c r="HW156" s="98"/>
      <c r="HX156" s="98"/>
      <c r="HY156" s="98"/>
      <c r="HZ156" s="98"/>
      <c r="IA156" s="98"/>
      <c r="IB156" s="98"/>
      <c r="IC156" s="98"/>
      <c r="ID156" s="98"/>
      <c r="IE156" s="98"/>
      <c r="IF156" s="98"/>
      <c r="IG156" s="98"/>
      <c r="IH156" s="98"/>
      <c r="II156" s="98"/>
      <c r="IJ156" s="98"/>
      <c r="IK156" s="98"/>
      <c r="IL156" s="98"/>
      <c r="IM156" s="98"/>
      <c r="IN156" s="98"/>
      <c r="IO156" s="98"/>
      <c r="IP156" s="98"/>
      <c r="IQ156" s="98"/>
      <c r="IR156" s="98"/>
      <c r="IS156" s="98"/>
      <c r="IT156" s="98"/>
      <c r="IU156" s="98"/>
      <c r="IV156" s="98"/>
    </row>
    <row r="157" spans="2:256" s="5" customFormat="1" ht="17.25" customHeight="1" x14ac:dyDescent="0.25">
      <c r="B157" s="134">
        <v>135</v>
      </c>
      <c r="C157" s="66"/>
      <c r="D157" s="105"/>
      <c r="E157" s="66"/>
      <c r="F157" s="175"/>
      <c r="G157" s="710"/>
      <c r="H157" s="117"/>
      <c r="I157" s="117"/>
      <c r="J157" s="710"/>
      <c r="K157" s="46"/>
      <c r="L157" s="38" t="str">
        <f t="shared" si="44"/>
        <v/>
      </c>
      <c r="M157" s="38" t="str">
        <f t="shared" si="45"/>
        <v/>
      </c>
      <c r="N157" s="516" t="str">
        <f t="shared" si="46"/>
        <v/>
      </c>
      <c r="O157" s="514" t="str">
        <f t="shared" si="36"/>
        <v/>
      </c>
      <c r="P157" s="40" t="str">
        <f t="shared" si="47"/>
        <v/>
      </c>
      <c r="Q157" s="74" t="str">
        <f t="shared" si="37"/>
        <v/>
      </c>
      <c r="R157" s="45" t="str">
        <f t="shared" si="38"/>
        <v/>
      </c>
      <c r="S157" s="40" t="str">
        <f t="shared" si="48"/>
        <v/>
      </c>
      <c r="T157" s="74" t="str">
        <f t="shared" si="39"/>
        <v/>
      </c>
      <c r="U157" s="45" t="str">
        <f t="shared" si="40"/>
        <v/>
      </c>
      <c r="V157" s="40" t="str">
        <f t="shared" si="49"/>
        <v/>
      </c>
      <c r="W157" s="133" t="str">
        <f t="shared" si="41"/>
        <v/>
      </c>
      <c r="X157" s="44" t="str">
        <f t="shared" si="50"/>
        <v/>
      </c>
      <c r="Y157" s="44" t="str">
        <f t="shared" si="51"/>
        <v/>
      </c>
      <c r="Z157" s="44" t="str">
        <f t="shared" si="52"/>
        <v/>
      </c>
      <c r="AA157" s="78" t="str">
        <f t="shared" si="53"/>
        <v/>
      </c>
      <c r="AB157" s="7" t="str">
        <f t="shared" si="42"/>
        <v>Empty</v>
      </c>
      <c r="AC157" s="7" t="str">
        <f t="shared" si="43"/>
        <v>empty</v>
      </c>
      <c r="AG157" s="7"/>
      <c r="AH157" s="97"/>
      <c r="AI157" s="97"/>
      <c r="AJ157" s="97"/>
      <c r="AK157" s="97"/>
      <c r="AL157" s="97"/>
      <c r="AM157" s="97"/>
      <c r="AN157" s="97"/>
      <c r="AO157" s="97"/>
      <c r="AP157" s="97"/>
      <c r="AQ157" s="97"/>
      <c r="AR157" s="97"/>
      <c r="AS157" s="97"/>
      <c r="AT157" s="97"/>
      <c r="AU157" s="97"/>
      <c r="AV157" s="97"/>
      <c r="AW157" s="97"/>
      <c r="AX157" s="97"/>
      <c r="AY157" s="97"/>
      <c r="AZ157" s="97"/>
      <c r="BA157" s="97"/>
      <c r="BB157" s="97"/>
      <c r="BC157" s="97"/>
      <c r="BD157" s="97"/>
      <c r="BE157" s="97"/>
      <c r="BF157" s="97"/>
      <c r="BG157" s="97"/>
      <c r="BH157" s="97"/>
      <c r="BI157" s="97"/>
      <c r="BJ157" s="97"/>
      <c r="BK157" s="97"/>
      <c r="BL157" s="97"/>
      <c r="BM157" s="97"/>
      <c r="BN157" s="97"/>
      <c r="BO157" s="97"/>
      <c r="BP157" s="97"/>
      <c r="BQ157" s="97"/>
      <c r="BR157" s="97"/>
      <c r="BS157" s="97"/>
      <c r="BT157" s="97"/>
      <c r="BU157" s="97"/>
      <c r="BV157" s="97"/>
      <c r="BW157" s="97"/>
      <c r="BX157" s="97"/>
      <c r="BY157" s="97"/>
      <c r="BZ157" s="97"/>
      <c r="CA157" s="97"/>
      <c r="CB157" s="97"/>
      <c r="CC157" s="97"/>
      <c r="CD157" s="97"/>
      <c r="CE157" s="97"/>
      <c r="CF157" s="97"/>
      <c r="CG157" s="97"/>
      <c r="CH157" s="97"/>
      <c r="CI157" s="97"/>
      <c r="CJ157" s="97"/>
      <c r="CK157" s="97"/>
      <c r="CL157" s="97"/>
      <c r="CM157" s="97"/>
      <c r="CN157" s="97"/>
      <c r="CO157" s="97"/>
      <c r="CP157" s="97"/>
      <c r="CQ157" s="97"/>
      <c r="CR157" s="97"/>
      <c r="CS157" s="97"/>
      <c r="CT157" s="97"/>
      <c r="CU157" s="97"/>
      <c r="CV157" s="97"/>
      <c r="CW157" s="97"/>
      <c r="CX157" s="97"/>
      <c r="CY157" s="97"/>
      <c r="CZ157" s="97"/>
      <c r="DA157" s="97"/>
      <c r="DB157" s="97"/>
      <c r="DC157" s="97"/>
      <c r="DD157" s="97"/>
      <c r="DE157" s="97"/>
      <c r="DF157" s="97"/>
      <c r="DG157" s="97"/>
      <c r="DH157" s="97"/>
      <c r="DI157" s="97"/>
      <c r="DJ157" s="97"/>
      <c r="DK157" s="97"/>
      <c r="DL157" s="97"/>
      <c r="DM157" s="97"/>
      <c r="DN157" s="97"/>
      <c r="DO157" s="97"/>
      <c r="DP157" s="97"/>
      <c r="DQ157" s="97"/>
      <c r="DR157" s="97"/>
      <c r="DS157" s="97"/>
      <c r="DT157" s="97"/>
      <c r="DU157" s="97"/>
      <c r="DV157" s="97"/>
      <c r="DW157" s="97"/>
      <c r="DX157" s="97"/>
      <c r="DY157" s="97"/>
      <c r="DZ157" s="97"/>
      <c r="EA157" s="97"/>
      <c r="EB157" s="97"/>
      <c r="EC157" s="97"/>
      <c r="ED157" s="97"/>
      <c r="EE157" s="97"/>
      <c r="EF157" s="97"/>
      <c r="EG157" s="97"/>
      <c r="EH157" s="97"/>
      <c r="EI157" s="97"/>
      <c r="EJ157" s="97"/>
      <c r="EK157" s="97"/>
      <c r="EL157" s="97"/>
      <c r="EM157" s="97"/>
      <c r="EN157" s="97"/>
      <c r="EO157" s="97"/>
      <c r="EP157" s="97"/>
      <c r="EQ157" s="97"/>
      <c r="ER157" s="97"/>
      <c r="ES157" s="97"/>
      <c r="ET157" s="97"/>
      <c r="EU157" s="97"/>
      <c r="EV157" s="97"/>
      <c r="EW157" s="97"/>
      <c r="EX157" s="97"/>
      <c r="EY157" s="97"/>
      <c r="EZ157" s="97"/>
      <c r="FA157" s="97"/>
      <c r="FB157" s="97"/>
      <c r="FC157" s="97"/>
      <c r="FD157" s="97"/>
      <c r="FE157" s="97"/>
      <c r="FF157" s="97"/>
      <c r="FG157" s="97"/>
      <c r="FH157" s="97"/>
      <c r="FI157" s="97"/>
      <c r="FJ157" s="97"/>
      <c r="FK157" s="97"/>
      <c r="FL157" s="97"/>
      <c r="FM157" s="97"/>
      <c r="FN157" s="97"/>
      <c r="FO157" s="97"/>
      <c r="FP157" s="97"/>
      <c r="FQ157" s="97"/>
      <c r="FR157" s="97"/>
      <c r="FS157" s="97"/>
      <c r="FT157" s="97"/>
      <c r="FU157" s="97"/>
      <c r="FV157" s="97"/>
      <c r="FW157" s="98"/>
      <c r="FX157" s="98"/>
      <c r="FY157" s="98"/>
      <c r="FZ157" s="98"/>
      <c r="GA157" s="98"/>
      <c r="GB157" s="98"/>
      <c r="GC157" s="98"/>
      <c r="GD157" s="98"/>
      <c r="GE157" s="98"/>
      <c r="GF157" s="98"/>
      <c r="GG157" s="98"/>
      <c r="GH157" s="98"/>
      <c r="GI157" s="98"/>
      <c r="GJ157" s="98"/>
      <c r="GK157" s="98"/>
      <c r="GL157" s="98"/>
      <c r="GM157" s="98"/>
      <c r="GN157" s="98"/>
      <c r="GO157" s="98"/>
      <c r="GP157" s="98"/>
      <c r="GQ157" s="98"/>
      <c r="GR157" s="98"/>
      <c r="GS157" s="98"/>
      <c r="GT157" s="98"/>
      <c r="GU157" s="98"/>
      <c r="GV157" s="98"/>
      <c r="GW157" s="98"/>
      <c r="GX157" s="98"/>
      <c r="GY157" s="98"/>
      <c r="GZ157" s="98"/>
      <c r="HA157" s="98"/>
      <c r="HB157" s="98"/>
      <c r="HC157" s="98"/>
      <c r="HD157" s="98"/>
      <c r="HE157" s="98"/>
      <c r="HF157" s="98"/>
      <c r="HG157" s="98"/>
      <c r="HH157" s="98"/>
      <c r="HI157" s="98"/>
      <c r="HJ157" s="98"/>
      <c r="HK157" s="98"/>
      <c r="HL157" s="98"/>
      <c r="HM157" s="98"/>
      <c r="HN157" s="98"/>
      <c r="HO157" s="98"/>
      <c r="HP157" s="98"/>
      <c r="HQ157" s="98"/>
      <c r="HR157" s="98"/>
      <c r="HS157" s="98"/>
      <c r="HT157" s="98"/>
      <c r="HU157" s="98"/>
      <c r="HV157" s="98"/>
      <c r="HW157" s="98"/>
      <c r="HX157" s="98"/>
      <c r="HY157" s="98"/>
      <c r="HZ157" s="98"/>
      <c r="IA157" s="98"/>
      <c r="IB157" s="98"/>
      <c r="IC157" s="98"/>
      <c r="ID157" s="98"/>
      <c r="IE157" s="98"/>
      <c r="IF157" s="98"/>
      <c r="IG157" s="98"/>
      <c r="IH157" s="98"/>
      <c r="II157" s="98"/>
      <c r="IJ157" s="98"/>
      <c r="IK157" s="98"/>
      <c r="IL157" s="98"/>
      <c r="IM157" s="98"/>
      <c r="IN157" s="98"/>
      <c r="IO157" s="98"/>
      <c r="IP157" s="98"/>
      <c r="IQ157" s="98"/>
      <c r="IR157" s="98"/>
      <c r="IS157" s="98"/>
      <c r="IT157" s="98"/>
      <c r="IU157" s="98"/>
      <c r="IV157" s="98"/>
    </row>
    <row r="158" spans="2:256" s="5" customFormat="1" ht="17.25" customHeight="1" x14ac:dyDescent="0.25">
      <c r="B158" s="134">
        <v>136</v>
      </c>
      <c r="C158" s="66"/>
      <c r="D158" s="105"/>
      <c r="E158" s="66"/>
      <c r="F158" s="175"/>
      <c r="G158" s="710"/>
      <c r="H158" s="117"/>
      <c r="I158" s="117"/>
      <c r="J158" s="710"/>
      <c r="K158" s="46"/>
      <c r="L158" s="38" t="str">
        <f t="shared" si="44"/>
        <v/>
      </c>
      <c r="M158" s="38" t="str">
        <f t="shared" si="45"/>
        <v/>
      </c>
      <c r="N158" s="516" t="str">
        <f t="shared" si="46"/>
        <v/>
      </c>
      <c r="O158" s="514" t="str">
        <f t="shared" si="36"/>
        <v/>
      </c>
      <c r="P158" s="40" t="str">
        <f t="shared" si="47"/>
        <v/>
      </c>
      <c r="Q158" s="74" t="str">
        <f t="shared" si="37"/>
        <v/>
      </c>
      <c r="R158" s="45" t="str">
        <f t="shared" si="38"/>
        <v/>
      </c>
      <c r="S158" s="40" t="str">
        <f t="shared" si="48"/>
        <v/>
      </c>
      <c r="T158" s="74" t="str">
        <f t="shared" si="39"/>
        <v/>
      </c>
      <c r="U158" s="45" t="str">
        <f t="shared" si="40"/>
        <v/>
      </c>
      <c r="V158" s="40" t="str">
        <f t="shared" si="49"/>
        <v/>
      </c>
      <c r="W158" s="133" t="str">
        <f t="shared" si="41"/>
        <v/>
      </c>
      <c r="X158" s="44" t="str">
        <f t="shared" si="50"/>
        <v/>
      </c>
      <c r="Y158" s="44" t="str">
        <f t="shared" si="51"/>
        <v/>
      </c>
      <c r="Z158" s="44" t="str">
        <f t="shared" si="52"/>
        <v/>
      </c>
      <c r="AA158" s="78" t="str">
        <f t="shared" si="53"/>
        <v/>
      </c>
      <c r="AB158" s="7" t="str">
        <f t="shared" si="42"/>
        <v>Empty</v>
      </c>
      <c r="AC158" s="7" t="str">
        <f t="shared" si="43"/>
        <v>empty</v>
      </c>
      <c r="AG158" s="7"/>
      <c r="AH158" s="97"/>
      <c r="AI158" s="97"/>
      <c r="AJ158" s="97"/>
      <c r="AK158" s="97"/>
      <c r="AL158" s="97"/>
      <c r="AM158" s="97"/>
      <c r="AN158" s="97"/>
      <c r="AO158" s="97"/>
      <c r="AP158" s="97"/>
      <c r="AQ158" s="97"/>
      <c r="AR158" s="97"/>
      <c r="AS158" s="97"/>
      <c r="AT158" s="97"/>
      <c r="AU158" s="97"/>
      <c r="AV158" s="97"/>
      <c r="AW158" s="97"/>
      <c r="AX158" s="97"/>
      <c r="AY158" s="97"/>
      <c r="AZ158" s="97"/>
      <c r="BA158" s="97"/>
      <c r="BB158" s="97"/>
      <c r="BC158" s="97"/>
      <c r="BD158" s="97"/>
      <c r="BE158" s="97"/>
      <c r="BF158" s="97"/>
      <c r="BG158" s="97"/>
      <c r="BH158" s="97"/>
      <c r="BI158" s="97"/>
      <c r="BJ158" s="97"/>
      <c r="BK158" s="97"/>
      <c r="BL158" s="97"/>
      <c r="BM158" s="97"/>
      <c r="BN158" s="97"/>
      <c r="BO158" s="97"/>
      <c r="BP158" s="97"/>
      <c r="BQ158" s="97"/>
      <c r="BR158" s="97"/>
      <c r="BS158" s="97"/>
      <c r="BT158" s="97"/>
      <c r="BU158" s="97"/>
      <c r="BV158" s="97"/>
      <c r="BW158" s="97"/>
      <c r="BX158" s="97"/>
      <c r="BY158" s="97"/>
      <c r="BZ158" s="97"/>
      <c r="CA158" s="97"/>
      <c r="CB158" s="97"/>
      <c r="CC158" s="97"/>
      <c r="CD158" s="97"/>
      <c r="CE158" s="97"/>
      <c r="CF158" s="97"/>
      <c r="CG158" s="97"/>
      <c r="CH158" s="97"/>
      <c r="CI158" s="97"/>
      <c r="CJ158" s="97"/>
      <c r="CK158" s="97"/>
      <c r="CL158" s="97"/>
      <c r="CM158" s="97"/>
      <c r="CN158" s="97"/>
      <c r="CO158" s="97"/>
      <c r="CP158" s="97"/>
      <c r="CQ158" s="97"/>
      <c r="CR158" s="97"/>
      <c r="CS158" s="97"/>
      <c r="CT158" s="97"/>
      <c r="CU158" s="97"/>
      <c r="CV158" s="97"/>
      <c r="CW158" s="97"/>
      <c r="CX158" s="97"/>
      <c r="CY158" s="97"/>
      <c r="CZ158" s="97"/>
      <c r="DA158" s="97"/>
      <c r="DB158" s="97"/>
      <c r="DC158" s="97"/>
      <c r="DD158" s="97"/>
      <c r="DE158" s="97"/>
      <c r="DF158" s="97"/>
      <c r="DG158" s="97"/>
      <c r="DH158" s="97"/>
      <c r="DI158" s="97"/>
      <c r="DJ158" s="97"/>
      <c r="DK158" s="97"/>
      <c r="DL158" s="97"/>
      <c r="DM158" s="97"/>
      <c r="DN158" s="97"/>
      <c r="DO158" s="97"/>
      <c r="DP158" s="97"/>
      <c r="DQ158" s="97"/>
      <c r="DR158" s="97"/>
      <c r="DS158" s="97"/>
      <c r="DT158" s="97"/>
      <c r="DU158" s="97"/>
      <c r="DV158" s="97"/>
      <c r="DW158" s="97"/>
      <c r="DX158" s="97"/>
      <c r="DY158" s="97"/>
      <c r="DZ158" s="97"/>
      <c r="EA158" s="97"/>
      <c r="EB158" s="97"/>
      <c r="EC158" s="97"/>
      <c r="ED158" s="97"/>
      <c r="EE158" s="97"/>
      <c r="EF158" s="97"/>
      <c r="EG158" s="97"/>
      <c r="EH158" s="97"/>
      <c r="EI158" s="97"/>
      <c r="EJ158" s="97"/>
      <c r="EK158" s="97"/>
      <c r="EL158" s="97"/>
      <c r="EM158" s="97"/>
      <c r="EN158" s="97"/>
      <c r="EO158" s="97"/>
      <c r="EP158" s="97"/>
      <c r="EQ158" s="97"/>
      <c r="ER158" s="97"/>
      <c r="ES158" s="97"/>
      <c r="ET158" s="97"/>
      <c r="EU158" s="97"/>
      <c r="EV158" s="97"/>
      <c r="EW158" s="97"/>
      <c r="EX158" s="97"/>
      <c r="EY158" s="97"/>
      <c r="EZ158" s="97"/>
      <c r="FA158" s="97"/>
      <c r="FB158" s="97"/>
      <c r="FC158" s="97"/>
      <c r="FD158" s="97"/>
      <c r="FE158" s="97"/>
      <c r="FF158" s="97"/>
      <c r="FG158" s="97"/>
      <c r="FH158" s="97"/>
      <c r="FI158" s="97"/>
      <c r="FJ158" s="97"/>
      <c r="FK158" s="97"/>
      <c r="FL158" s="97"/>
      <c r="FM158" s="97"/>
      <c r="FN158" s="97"/>
      <c r="FO158" s="97"/>
      <c r="FP158" s="97"/>
      <c r="FQ158" s="97"/>
      <c r="FR158" s="97"/>
      <c r="FS158" s="97"/>
      <c r="FT158" s="97"/>
      <c r="FU158" s="97"/>
      <c r="FV158" s="97"/>
      <c r="FW158" s="98"/>
      <c r="FX158" s="98"/>
      <c r="FY158" s="98"/>
      <c r="FZ158" s="98"/>
      <c r="GA158" s="98"/>
      <c r="GB158" s="98"/>
      <c r="GC158" s="98"/>
      <c r="GD158" s="98"/>
      <c r="GE158" s="98"/>
      <c r="GF158" s="98"/>
      <c r="GG158" s="98"/>
      <c r="GH158" s="98"/>
      <c r="GI158" s="98"/>
      <c r="GJ158" s="98"/>
      <c r="GK158" s="98"/>
      <c r="GL158" s="98"/>
      <c r="GM158" s="98"/>
      <c r="GN158" s="98"/>
      <c r="GO158" s="98"/>
      <c r="GP158" s="98"/>
      <c r="GQ158" s="98"/>
      <c r="GR158" s="98"/>
      <c r="GS158" s="98"/>
      <c r="GT158" s="98"/>
      <c r="GU158" s="98"/>
      <c r="GV158" s="98"/>
      <c r="GW158" s="98"/>
      <c r="GX158" s="98"/>
      <c r="GY158" s="98"/>
      <c r="GZ158" s="98"/>
      <c r="HA158" s="98"/>
      <c r="HB158" s="98"/>
      <c r="HC158" s="98"/>
      <c r="HD158" s="98"/>
      <c r="HE158" s="98"/>
      <c r="HF158" s="98"/>
      <c r="HG158" s="98"/>
      <c r="HH158" s="98"/>
      <c r="HI158" s="98"/>
      <c r="HJ158" s="98"/>
      <c r="HK158" s="98"/>
      <c r="HL158" s="98"/>
      <c r="HM158" s="98"/>
      <c r="HN158" s="98"/>
      <c r="HO158" s="98"/>
      <c r="HP158" s="98"/>
      <c r="HQ158" s="98"/>
      <c r="HR158" s="98"/>
      <c r="HS158" s="98"/>
      <c r="HT158" s="98"/>
      <c r="HU158" s="98"/>
      <c r="HV158" s="98"/>
      <c r="HW158" s="98"/>
      <c r="HX158" s="98"/>
      <c r="HY158" s="98"/>
      <c r="HZ158" s="98"/>
      <c r="IA158" s="98"/>
      <c r="IB158" s="98"/>
      <c r="IC158" s="98"/>
      <c r="ID158" s="98"/>
      <c r="IE158" s="98"/>
      <c r="IF158" s="98"/>
      <c r="IG158" s="98"/>
      <c r="IH158" s="98"/>
      <c r="II158" s="98"/>
      <c r="IJ158" s="98"/>
      <c r="IK158" s="98"/>
      <c r="IL158" s="98"/>
      <c r="IM158" s="98"/>
      <c r="IN158" s="98"/>
      <c r="IO158" s="98"/>
      <c r="IP158" s="98"/>
      <c r="IQ158" s="98"/>
      <c r="IR158" s="98"/>
      <c r="IS158" s="98"/>
      <c r="IT158" s="98"/>
      <c r="IU158" s="98"/>
      <c r="IV158" s="98"/>
    </row>
    <row r="159" spans="2:256" s="5" customFormat="1" ht="17.25" customHeight="1" x14ac:dyDescent="0.25">
      <c r="B159" s="134">
        <v>137</v>
      </c>
      <c r="C159" s="66"/>
      <c r="D159" s="105"/>
      <c r="E159" s="66"/>
      <c r="F159" s="175"/>
      <c r="G159" s="710"/>
      <c r="H159" s="117"/>
      <c r="I159" s="117"/>
      <c r="J159" s="710"/>
      <c r="K159" s="46"/>
      <c r="L159" s="38" t="str">
        <f t="shared" si="44"/>
        <v/>
      </c>
      <c r="M159" s="38" t="str">
        <f t="shared" si="45"/>
        <v/>
      </c>
      <c r="N159" s="516" t="str">
        <f t="shared" si="46"/>
        <v/>
      </c>
      <c r="O159" s="514" t="str">
        <f t="shared" si="36"/>
        <v/>
      </c>
      <c r="P159" s="40" t="str">
        <f t="shared" si="47"/>
        <v/>
      </c>
      <c r="Q159" s="74" t="str">
        <f t="shared" si="37"/>
        <v/>
      </c>
      <c r="R159" s="45" t="str">
        <f t="shared" si="38"/>
        <v/>
      </c>
      <c r="S159" s="40" t="str">
        <f t="shared" si="48"/>
        <v/>
      </c>
      <c r="T159" s="74" t="str">
        <f t="shared" si="39"/>
        <v/>
      </c>
      <c r="U159" s="45" t="str">
        <f t="shared" si="40"/>
        <v/>
      </c>
      <c r="V159" s="40" t="str">
        <f t="shared" si="49"/>
        <v/>
      </c>
      <c r="W159" s="133" t="str">
        <f t="shared" si="41"/>
        <v/>
      </c>
      <c r="X159" s="44" t="str">
        <f t="shared" si="50"/>
        <v/>
      </c>
      <c r="Y159" s="44" t="str">
        <f t="shared" si="51"/>
        <v/>
      </c>
      <c r="Z159" s="44" t="str">
        <f t="shared" si="52"/>
        <v/>
      </c>
      <c r="AA159" s="78" t="str">
        <f t="shared" si="53"/>
        <v/>
      </c>
      <c r="AB159" s="7" t="str">
        <f t="shared" si="42"/>
        <v>Empty</v>
      </c>
      <c r="AC159" s="7" t="str">
        <f t="shared" si="43"/>
        <v>empty</v>
      </c>
      <c r="AG159" s="7"/>
      <c r="AH159" s="97"/>
      <c r="AI159" s="97"/>
      <c r="AJ159" s="97"/>
      <c r="AK159" s="97"/>
      <c r="AL159" s="97"/>
      <c r="AM159" s="97"/>
      <c r="AN159" s="97"/>
      <c r="AO159" s="97"/>
      <c r="AP159" s="97"/>
      <c r="AQ159" s="97"/>
      <c r="AR159" s="97"/>
      <c r="AS159" s="97"/>
      <c r="AT159" s="97"/>
      <c r="AU159" s="97"/>
      <c r="AV159" s="97"/>
      <c r="AW159" s="97"/>
      <c r="AX159" s="97"/>
      <c r="AY159" s="97"/>
      <c r="AZ159" s="97"/>
      <c r="BA159" s="97"/>
      <c r="BB159" s="97"/>
      <c r="BC159" s="97"/>
      <c r="BD159" s="97"/>
      <c r="BE159" s="97"/>
      <c r="BF159" s="97"/>
      <c r="BG159" s="97"/>
      <c r="BH159" s="97"/>
      <c r="BI159" s="97"/>
      <c r="BJ159" s="97"/>
      <c r="BK159" s="97"/>
      <c r="BL159" s="97"/>
      <c r="BM159" s="97"/>
      <c r="BN159" s="97"/>
      <c r="BO159" s="97"/>
      <c r="BP159" s="97"/>
      <c r="BQ159" s="97"/>
      <c r="BR159" s="97"/>
      <c r="BS159" s="97"/>
      <c r="BT159" s="97"/>
      <c r="BU159" s="97"/>
      <c r="BV159" s="97"/>
      <c r="BW159" s="97"/>
      <c r="BX159" s="97"/>
      <c r="BY159" s="97"/>
      <c r="BZ159" s="97"/>
      <c r="CA159" s="97"/>
      <c r="CB159" s="97"/>
      <c r="CC159" s="97"/>
      <c r="CD159" s="97"/>
      <c r="CE159" s="97"/>
      <c r="CF159" s="97"/>
      <c r="CG159" s="97"/>
      <c r="CH159" s="97"/>
      <c r="CI159" s="97"/>
      <c r="CJ159" s="97"/>
      <c r="CK159" s="97"/>
      <c r="CL159" s="97"/>
      <c r="CM159" s="97"/>
      <c r="CN159" s="97"/>
      <c r="CO159" s="97"/>
      <c r="CP159" s="97"/>
      <c r="CQ159" s="97"/>
      <c r="CR159" s="97"/>
      <c r="CS159" s="97"/>
      <c r="CT159" s="97"/>
      <c r="CU159" s="97"/>
      <c r="CV159" s="97"/>
      <c r="CW159" s="97"/>
      <c r="CX159" s="97"/>
      <c r="CY159" s="97"/>
      <c r="CZ159" s="97"/>
      <c r="DA159" s="97"/>
      <c r="DB159" s="97"/>
      <c r="DC159" s="97"/>
      <c r="DD159" s="97"/>
      <c r="DE159" s="97"/>
      <c r="DF159" s="97"/>
      <c r="DG159" s="97"/>
      <c r="DH159" s="97"/>
      <c r="DI159" s="97"/>
      <c r="DJ159" s="97"/>
      <c r="DK159" s="97"/>
      <c r="DL159" s="97"/>
      <c r="DM159" s="97"/>
      <c r="DN159" s="97"/>
      <c r="DO159" s="97"/>
      <c r="DP159" s="97"/>
      <c r="DQ159" s="97"/>
      <c r="DR159" s="97"/>
      <c r="DS159" s="97"/>
      <c r="DT159" s="97"/>
      <c r="DU159" s="97"/>
      <c r="DV159" s="97"/>
      <c r="DW159" s="97"/>
      <c r="DX159" s="97"/>
      <c r="DY159" s="97"/>
      <c r="DZ159" s="97"/>
      <c r="EA159" s="97"/>
      <c r="EB159" s="97"/>
      <c r="EC159" s="97"/>
      <c r="ED159" s="97"/>
      <c r="EE159" s="97"/>
      <c r="EF159" s="97"/>
      <c r="EG159" s="97"/>
      <c r="EH159" s="97"/>
      <c r="EI159" s="97"/>
      <c r="EJ159" s="97"/>
      <c r="EK159" s="97"/>
      <c r="EL159" s="97"/>
      <c r="EM159" s="97"/>
      <c r="EN159" s="97"/>
      <c r="EO159" s="97"/>
      <c r="EP159" s="97"/>
      <c r="EQ159" s="97"/>
      <c r="ER159" s="97"/>
      <c r="ES159" s="97"/>
      <c r="ET159" s="97"/>
      <c r="EU159" s="97"/>
      <c r="EV159" s="97"/>
      <c r="EW159" s="97"/>
      <c r="EX159" s="97"/>
      <c r="EY159" s="97"/>
      <c r="EZ159" s="97"/>
      <c r="FA159" s="97"/>
      <c r="FB159" s="97"/>
      <c r="FC159" s="97"/>
      <c r="FD159" s="97"/>
      <c r="FE159" s="97"/>
      <c r="FF159" s="97"/>
      <c r="FG159" s="97"/>
      <c r="FH159" s="97"/>
      <c r="FI159" s="97"/>
      <c r="FJ159" s="97"/>
      <c r="FK159" s="97"/>
      <c r="FL159" s="97"/>
      <c r="FM159" s="97"/>
      <c r="FN159" s="97"/>
      <c r="FO159" s="97"/>
      <c r="FP159" s="97"/>
      <c r="FQ159" s="97"/>
      <c r="FR159" s="97"/>
      <c r="FS159" s="97"/>
      <c r="FT159" s="97"/>
      <c r="FU159" s="97"/>
      <c r="FV159" s="97"/>
      <c r="FW159" s="98"/>
      <c r="FX159" s="98"/>
      <c r="FY159" s="98"/>
      <c r="FZ159" s="98"/>
      <c r="GA159" s="98"/>
      <c r="GB159" s="98"/>
      <c r="GC159" s="98"/>
      <c r="GD159" s="98"/>
      <c r="GE159" s="98"/>
      <c r="GF159" s="98"/>
      <c r="GG159" s="98"/>
      <c r="GH159" s="98"/>
      <c r="GI159" s="98"/>
      <c r="GJ159" s="98"/>
      <c r="GK159" s="98"/>
      <c r="GL159" s="98"/>
      <c r="GM159" s="98"/>
      <c r="GN159" s="98"/>
      <c r="GO159" s="98"/>
      <c r="GP159" s="98"/>
      <c r="GQ159" s="98"/>
      <c r="GR159" s="98"/>
      <c r="GS159" s="98"/>
      <c r="GT159" s="98"/>
      <c r="GU159" s="98"/>
      <c r="GV159" s="98"/>
      <c r="GW159" s="98"/>
      <c r="GX159" s="98"/>
      <c r="GY159" s="98"/>
      <c r="GZ159" s="98"/>
      <c r="HA159" s="98"/>
      <c r="HB159" s="98"/>
      <c r="HC159" s="98"/>
      <c r="HD159" s="98"/>
      <c r="HE159" s="98"/>
      <c r="HF159" s="98"/>
      <c r="HG159" s="98"/>
      <c r="HH159" s="98"/>
      <c r="HI159" s="98"/>
      <c r="HJ159" s="98"/>
      <c r="HK159" s="98"/>
      <c r="HL159" s="98"/>
      <c r="HM159" s="98"/>
      <c r="HN159" s="98"/>
      <c r="HO159" s="98"/>
      <c r="HP159" s="98"/>
      <c r="HQ159" s="98"/>
      <c r="HR159" s="98"/>
      <c r="HS159" s="98"/>
      <c r="HT159" s="98"/>
      <c r="HU159" s="98"/>
      <c r="HV159" s="98"/>
      <c r="HW159" s="98"/>
      <c r="HX159" s="98"/>
      <c r="HY159" s="98"/>
      <c r="HZ159" s="98"/>
      <c r="IA159" s="98"/>
      <c r="IB159" s="98"/>
      <c r="IC159" s="98"/>
      <c r="ID159" s="98"/>
      <c r="IE159" s="98"/>
      <c r="IF159" s="98"/>
      <c r="IG159" s="98"/>
      <c r="IH159" s="98"/>
      <c r="II159" s="98"/>
      <c r="IJ159" s="98"/>
      <c r="IK159" s="98"/>
      <c r="IL159" s="98"/>
      <c r="IM159" s="98"/>
      <c r="IN159" s="98"/>
      <c r="IO159" s="98"/>
      <c r="IP159" s="98"/>
      <c r="IQ159" s="98"/>
      <c r="IR159" s="98"/>
      <c r="IS159" s="98"/>
      <c r="IT159" s="98"/>
      <c r="IU159" s="98"/>
      <c r="IV159" s="98"/>
    </row>
    <row r="160" spans="2:256" s="5" customFormat="1" ht="17.25" customHeight="1" x14ac:dyDescent="0.25">
      <c r="B160" s="134">
        <v>138</v>
      </c>
      <c r="C160" s="66"/>
      <c r="D160" s="105"/>
      <c r="E160" s="66"/>
      <c r="F160" s="175"/>
      <c r="G160" s="710"/>
      <c r="H160" s="117"/>
      <c r="I160" s="117"/>
      <c r="J160" s="710"/>
      <c r="K160" s="46"/>
      <c r="L160" s="38" t="str">
        <f t="shared" si="44"/>
        <v/>
      </c>
      <c r="M160" s="38" t="str">
        <f t="shared" si="45"/>
        <v/>
      </c>
      <c r="N160" s="516" t="str">
        <f t="shared" si="46"/>
        <v/>
      </c>
      <c r="O160" s="514" t="str">
        <f t="shared" si="36"/>
        <v/>
      </c>
      <c r="P160" s="40" t="str">
        <f t="shared" si="47"/>
        <v/>
      </c>
      <c r="Q160" s="74" t="str">
        <f t="shared" si="37"/>
        <v/>
      </c>
      <c r="R160" s="45" t="str">
        <f t="shared" si="38"/>
        <v/>
      </c>
      <c r="S160" s="40" t="str">
        <f t="shared" si="48"/>
        <v/>
      </c>
      <c r="T160" s="74" t="str">
        <f t="shared" si="39"/>
        <v/>
      </c>
      <c r="U160" s="45" t="str">
        <f t="shared" si="40"/>
        <v/>
      </c>
      <c r="V160" s="40" t="str">
        <f t="shared" si="49"/>
        <v/>
      </c>
      <c r="W160" s="133" t="str">
        <f t="shared" si="41"/>
        <v/>
      </c>
      <c r="X160" s="44" t="str">
        <f t="shared" si="50"/>
        <v/>
      </c>
      <c r="Y160" s="44" t="str">
        <f t="shared" si="51"/>
        <v/>
      </c>
      <c r="Z160" s="44" t="str">
        <f t="shared" si="52"/>
        <v/>
      </c>
      <c r="AA160" s="78" t="str">
        <f t="shared" si="53"/>
        <v/>
      </c>
      <c r="AB160" s="7" t="str">
        <f t="shared" si="42"/>
        <v>Empty</v>
      </c>
      <c r="AC160" s="7" t="str">
        <f t="shared" si="43"/>
        <v>empty</v>
      </c>
      <c r="AG160" s="7"/>
      <c r="AH160" s="97"/>
      <c r="AI160" s="97"/>
      <c r="AJ160" s="97"/>
      <c r="AK160" s="97"/>
      <c r="AL160" s="97"/>
      <c r="AM160" s="97"/>
      <c r="AN160" s="97"/>
      <c r="AO160" s="97"/>
      <c r="AP160" s="97"/>
      <c r="AQ160" s="97"/>
      <c r="AR160" s="97"/>
      <c r="AS160" s="97"/>
      <c r="AT160" s="97"/>
      <c r="AU160" s="97"/>
      <c r="AV160" s="97"/>
      <c r="AW160" s="97"/>
      <c r="AX160" s="97"/>
      <c r="AY160" s="97"/>
      <c r="AZ160" s="97"/>
      <c r="BA160" s="97"/>
      <c r="BB160" s="97"/>
      <c r="BC160" s="97"/>
      <c r="BD160" s="97"/>
      <c r="BE160" s="97"/>
      <c r="BF160" s="97"/>
      <c r="BG160" s="97"/>
      <c r="BH160" s="97"/>
      <c r="BI160" s="97"/>
      <c r="BJ160" s="97"/>
      <c r="BK160" s="97"/>
      <c r="BL160" s="97"/>
      <c r="BM160" s="97"/>
      <c r="BN160" s="97"/>
      <c r="BO160" s="97"/>
      <c r="BP160" s="97"/>
      <c r="BQ160" s="97"/>
      <c r="BR160" s="97"/>
      <c r="BS160" s="97"/>
      <c r="BT160" s="97"/>
      <c r="BU160" s="97"/>
      <c r="BV160" s="97"/>
      <c r="BW160" s="97"/>
      <c r="BX160" s="97"/>
      <c r="BY160" s="97"/>
      <c r="BZ160" s="97"/>
      <c r="CA160" s="97"/>
      <c r="CB160" s="97"/>
      <c r="CC160" s="97"/>
      <c r="CD160" s="97"/>
      <c r="CE160" s="97"/>
      <c r="CF160" s="97"/>
      <c r="CG160" s="97"/>
      <c r="CH160" s="97"/>
      <c r="CI160" s="97"/>
      <c r="CJ160" s="97"/>
      <c r="CK160" s="97"/>
      <c r="CL160" s="97"/>
      <c r="CM160" s="97"/>
      <c r="CN160" s="97"/>
      <c r="CO160" s="97"/>
      <c r="CP160" s="97"/>
      <c r="CQ160" s="97"/>
      <c r="CR160" s="97"/>
      <c r="CS160" s="97"/>
      <c r="CT160" s="97"/>
      <c r="CU160" s="97"/>
      <c r="CV160" s="97"/>
      <c r="CW160" s="97"/>
      <c r="CX160" s="97"/>
      <c r="CY160" s="97"/>
      <c r="CZ160" s="97"/>
      <c r="DA160" s="97"/>
      <c r="DB160" s="97"/>
      <c r="DC160" s="97"/>
      <c r="DD160" s="97"/>
      <c r="DE160" s="97"/>
      <c r="DF160" s="97"/>
      <c r="DG160" s="97"/>
      <c r="DH160" s="97"/>
      <c r="DI160" s="97"/>
      <c r="DJ160" s="97"/>
      <c r="DK160" s="97"/>
      <c r="DL160" s="97"/>
      <c r="DM160" s="97"/>
      <c r="DN160" s="97"/>
      <c r="DO160" s="97"/>
      <c r="DP160" s="97"/>
      <c r="DQ160" s="97"/>
      <c r="DR160" s="97"/>
      <c r="DS160" s="97"/>
      <c r="DT160" s="97"/>
      <c r="DU160" s="97"/>
      <c r="DV160" s="97"/>
      <c r="DW160" s="97"/>
      <c r="DX160" s="97"/>
      <c r="DY160" s="97"/>
      <c r="DZ160" s="97"/>
      <c r="EA160" s="97"/>
      <c r="EB160" s="97"/>
      <c r="EC160" s="97"/>
      <c r="ED160" s="97"/>
      <c r="EE160" s="97"/>
      <c r="EF160" s="97"/>
      <c r="EG160" s="97"/>
      <c r="EH160" s="97"/>
      <c r="EI160" s="97"/>
      <c r="EJ160" s="97"/>
      <c r="EK160" s="97"/>
      <c r="EL160" s="97"/>
      <c r="EM160" s="97"/>
      <c r="EN160" s="97"/>
      <c r="EO160" s="97"/>
      <c r="EP160" s="97"/>
      <c r="EQ160" s="97"/>
      <c r="ER160" s="97"/>
      <c r="ES160" s="97"/>
      <c r="ET160" s="97"/>
      <c r="EU160" s="97"/>
      <c r="EV160" s="97"/>
      <c r="EW160" s="97"/>
      <c r="EX160" s="97"/>
      <c r="EY160" s="97"/>
      <c r="EZ160" s="97"/>
      <c r="FA160" s="97"/>
      <c r="FB160" s="97"/>
      <c r="FC160" s="97"/>
      <c r="FD160" s="97"/>
      <c r="FE160" s="97"/>
      <c r="FF160" s="97"/>
      <c r="FG160" s="97"/>
      <c r="FH160" s="97"/>
      <c r="FI160" s="97"/>
      <c r="FJ160" s="97"/>
      <c r="FK160" s="97"/>
      <c r="FL160" s="97"/>
      <c r="FM160" s="97"/>
      <c r="FN160" s="97"/>
      <c r="FO160" s="97"/>
      <c r="FP160" s="97"/>
      <c r="FQ160" s="97"/>
      <c r="FR160" s="97"/>
      <c r="FS160" s="97"/>
      <c r="FT160" s="97"/>
      <c r="FU160" s="97"/>
      <c r="FV160" s="97"/>
      <c r="FW160" s="98"/>
      <c r="FX160" s="98"/>
      <c r="FY160" s="98"/>
      <c r="FZ160" s="98"/>
      <c r="GA160" s="98"/>
      <c r="GB160" s="98"/>
      <c r="GC160" s="98"/>
      <c r="GD160" s="98"/>
      <c r="GE160" s="98"/>
      <c r="GF160" s="98"/>
      <c r="GG160" s="98"/>
      <c r="GH160" s="98"/>
      <c r="GI160" s="98"/>
      <c r="GJ160" s="98"/>
      <c r="GK160" s="98"/>
      <c r="GL160" s="98"/>
      <c r="GM160" s="98"/>
      <c r="GN160" s="98"/>
      <c r="GO160" s="98"/>
      <c r="GP160" s="98"/>
      <c r="GQ160" s="98"/>
      <c r="GR160" s="98"/>
      <c r="GS160" s="98"/>
      <c r="GT160" s="98"/>
      <c r="GU160" s="98"/>
      <c r="GV160" s="98"/>
      <c r="GW160" s="98"/>
      <c r="GX160" s="98"/>
      <c r="GY160" s="98"/>
      <c r="GZ160" s="98"/>
      <c r="HA160" s="98"/>
      <c r="HB160" s="98"/>
      <c r="HC160" s="98"/>
      <c r="HD160" s="98"/>
      <c r="HE160" s="98"/>
      <c r="HF160" s="98"/>
      <c r="HG160" s="98"/>
      <c r="HH160" s="98"/>
      <c r="HI160" s="98"/>
      <c r="HJ160" s="98"/>
      <c r="HK160" s="98"/>
      <c r="HL160" s="98"/>
      <c r="HM160" s="98"/>
      <c r="HN160" s="98"/>
      <c r="HO160" s="98"/>
      <c r="HP160" s="98"/>
      <c r="HQ160" s="98"/>
      <c r="HR160" s="98"/>
      <c r="HS160" s="98"/>
      <c r="HT160" s="98"/>
      <c r="HU160" s="98"/>
      <c r="HV160" s="98"/>
      <c r="HW160" s="98"/>
      <c r="HX160" s="98"/>
      <c r="HY160" s="98"/>
      <c r="HZ160" s="98"/>
      <c r="IA160" s="98"/>
      <c r="IB160" s="98"/>
      <c r="IC160" s="98"/>
      <c r="ID160" s="98"/>
      <c r="IE160" s="98"/>
      <c r="IF160" s="98"/>
      <c r="IG160" s="98"/>
      <c r="IH160" s="98"/>
      <c r="II160" s="98"/>
      <c r="IJ160" s="98"/>
      <c r="IK160" s="98"/>
      <c r="IL160" s="98"/>
      <c r="IM160" s="98"/>
      <c r="IN160" s="98"/>
      <c r="IO160" s="98"/>
      <c r="IP160" s="98"/>
      <c r="IQ160" s="98"/>
      <c r="IR160" s="98"/>
      <c r="IS160" s="98"/>
      <c r="IT160" s="98"/>
      <c r="IU160" s="98"/>
      <c r="IV160" s="98"/>
    </row>
    <row r="161" spans="2:256" s="5" customFormat="1" ht="17.25" customHeight="1" x14ac:dyDescent="0.25">
      <c r="B161" s="134">
        <v>139</v>
      </c>
      <c r="C161" s="66"/>
      <c r="D161" s="105"/>
      <c r="E161" s="66"/>
      <c r="F161" s="175"/>
      <c r="G161" s="710"/>
      <c r="H161" s="117"/>
      <c r="I161" s="117"/>
      <c r="J161" s="710"/>
      <c r="K161" s="46"/>
      <c r="L161" s="38" t="str">
        <f t="shared" si="44"/>
        <v/>
      </c>
      <c r="M161" s="38" t="str">
        <f t="shared" si="45"/>
        <v/>
      </c>
      <c r="N161" s="516" t="str">
        <f t="shared" si="46"/>
        <v/>
      </c>
      <c r="O161" s="514" t="str">
        <f t="shared" si="36"/>
        <v/>
      </c>
      <c r="P161" s="40" t="str">
        <f t="shared" si="47"/>
        <v/>
      </c>
      <c r="Q161" s="74" t="str">
        <f t="shared" si="37"/>
        <v/>
      </c>
      <c r="R161" s="45" t="str">
        <f t="shared" si="38"/>
        <v/>
      </c>
      <c r="S161" s="40" t="str">
        <f t="shared" si="48"/>
        <v/>
      </c>
      <c r="T161" s="74" t="str">
        <f t="shared" si="39"/>
        <v/>
      </c>
      <c r="U161" s="45" t="str">
        <f t="shared" si="40"/>
        <v/>
      </c>
      <c r="V161" s="40" t="str">
        <f t="shared" si="49"/>
        <v/>
      </c>
      <c r="W161" s="133" t="str">
        <f t="shared" si="41"/>
        <v/>
      </c>
      <c r="X161" s="44" t="str">
        <f t="shared" si="50"/>
        <v/>
      </c>
      <c r="Y161" s="44" t="str">
        <f t="shared" si="51"/>
        <v/>
      </c>
      <c r="Z161" s="44" t="str">
        <f t="shared" si="52"/>
        <v/>
      </c>
      <c r="AA161" s="78" t="str">
        <f t="shared" si="53"/>
        <v/>
      </c>
      <c r="AB161" s="7" t="str">
        <f t="shared" si="42"/>
        <v>Empty</v>
      </c>
      <c r="AC161" s="7" t="str">
        <f t="shared" si="43"/>
        <v>empty</v>
      </c>
      <c r="AG161" s="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97"/>
      <c r="EY161" s="97"/>
      <c r="EZ161" s="97"/>
      <c r="FA161" s="97"/>
      <c r="FB161" s="97"/>
      <c r="FC161" s="97"/>
      <c r="FD161" s="97"/>
      <c r="FE161" s="97"/>
      <c r="FF161" s="97"/>
      <c r="FG161" s="97"/>
      <c r="FH161" s="97"/>
      <c r="FI161" s="97"/>
      <c r="FJ161" s="97"/>
      <c r="FK161" s="97"/>
      <c r="FL161" s="97"/>
      <c r="FM161" s="97"/>
      <c r="FN161" s="97"/>
      <c r="FO161" s="97"/>
      <c r="FP161" s="97"/>
      <c r="FQ161" s="97"/>
      <c r="FR161" s="97"/>
      <c r="FS161" s="97"/>
      <c r="FT161" s="97"/>
      <c r="FU161" s="97"/>
      <c r="FV161" s="97"/>
      <c r="FW161" s="98"/>
      <c r="FX161" s="98"/>
      <c r="FY161" s="98"/>
      <c r="FZ161" s="98"/>
      <c r="GA161" s="98"/>
      <c r="GB161" s="98"/>
      <c r="GC161" s="98"/>
      <c r="GD161" s="98"/>
      <c r="GE161" s="98"/>
      <c r="GF161" s="98"/>
      <c r="GG161" s="98"/>
      <c r="GH161" s="98"/>
      <c r="GI161" s="98"/>
      <c r="GJ161" s="98"/>
      <c r="GK161" s="98"/>
      <c r="GL161" s="98"/>
      <c r="GM161" s="98"/>
      <c r="GN161" s="98"/>
      <c r="GO161" s="98"/>
      <c r="GP161" s="98"/>
      <c r="GQ161" s="98"/>
      <c r="GR161" s="98"/>
      <c r="GS161" s="98"/>
      <c r="GT161" s="98"/>
      <c r="GU161" s="98"/>
      <c r="GV161" s="98"/>
      <c r="GW161" s="98"/>
      <c r="GX161" s="98"/>
      <c r="GY161" s="98"/>
      <c r="GZ161" s="98"/>
      <c r="HA161" s="98"/>
      <c r="HB161" s="98"/>
      <c r="HC161" s="98"/>
      <c r="HD161" s="98"/>
      <c r="HE161" s="98"/>
      <c r="HF161" s="98"/>
      <c r="HG161" s="98"/>
      <c r="HH161" s="98"/>
      <c r="HI161" s="98"/>
      <c r="HJ161" s="98"/>
      <c r="HK161" s="98"/>
      <c r="HL161" s="98"/>
      <c r="HM161" s="98"/>
      <c r="HN161" s="98"/>
      <c r="HO161" s="98"/>
      <c r="HP161" s="98"/>
      <c r="HQ161" s="98"/>
      <c r="HR161" s="98"/>
      <c r="HS161" s="98"/>
      <c r="HT161" s="98"/>
      <c r="HU161" s="98"/>
      <c r="HV161" s="98"/>
      <c r="HW161" s="98"/>
      <c r="HX161" s="98"/>
      <c r="HY161" s="98"/>
      <c r="HZ161" s="98"/>
      <c r="IA161" s="98"/>
      <c r="IB161" s="98"/>
      <c r="IC161" s="98"/>
      <c r="ID161" s="98"/>
      <c r="IE161" s="98"/>
      <c r="IF161" s="98"/>
      <c r="IG161" s="98"/>
      <c r="IH161" s="98"/>
      <c r="II161" s="98"/>
      <c r="IJ161" s="98"/>
      <c r="IK161" s="98"/>
      <c r="IL161" s="98"/>
      <c r="IM161" s="98"/>
      <c r="IN161" s="98"/>
      <c r="IO161" s="98"/>
      <c r="IP161" s="98"/>
      <c r="IQ161" s="98"/>
      <c r="IR161" s="98"/>
      <c r="IS161" s="98"/>
      <c r="IT161" s="98"/>
      <c r="IU161" s="98"/>
      <c r="IV161" s="98"/>
    </row>
    <row r="162" spans="2:256" s="5" customFormat="1" ht="17.25" customHeight="1" x14ac:dyDescent="0.25">
      <c r="B162" s="134">
        <v>140</v>
      </c>
      <c r="C162" s="66"/>
      <c r="D162" s="105"/>
      <c r="E162" s="66"/>
      <c r="F162" s="175"/>
      <c r="G162" s="710"/>
      <c r="H162" s="117"/>
      <c r="I162" s="117"/>
      <c r="J162" s="710"/>
      <c r="K162" s="46"/>
      <c r="L162" s="38" t="str">
        <f t="shared" si="44"/>
        <v/>
      </c>
      <c r="M162" s="38" t="str">
        <f t="shared" si="45"/>
        <v/>
      </c>
      <c r="N162" s="516" t="str">
        <f t="shared" si="46"/>
        <v/>
      </c>
      <c r="O162" s="514" t="str">
        <f t="shared" si="36"/>
        <v/>
      </c>
      <c r="P162" s="40" t="str">
        <f t="shared" si="47"/>
        <v/>
      </c>
      <c r="Q162" s="74" t="str">
        <f t="shared" si="37"/>
        <v/>
      </c>
      <c r="R162" s="45" t="str">
        <f t="shared" si="38"/>
        <v/>
      </c>
      <c r="S162" s="40" t="str">
        <f t="shared" si="48"/>
        <v/>
      </c>
      <c r="T162" s="74" t="str">
        <f t="shared" si="39"/>
        <v/>
      </c>
      <c r="U162" s="45" t="str">
        <f t="shared" si="40"/>
        <v/>
      </c>
      <c r="V162" s="40" t="str">
        <f t="shared" si="49"/>
        <v/>
      </c>
      <c r="W162" s="133" t="str">
        <f t="shared" si="41"/>
        <v/>
      </c>
      <c r="X162" s="44" t="str">
        <f t="shared" si="50"/>
        <v/>
      </c>
      <c r="Y162" s="44" t="str">
        <f t="shared" si="51"/>
        <v/>
      </c>
      <c r="Z162" s="44" t="str">
        <f t="shared" si="52"/>
        <v/>
      </c>
      <c r="AA162" s="78" t="str">
        <f t="shared" si="53"/>
        <v/>
      </c>
      <c r="AB162" s="7" t="str">
        <f t="shared" si="42"/>
        <v>Empty</v>
      </c>
      <c r="AC162" s="7" t="str">
        <f t="shared" si="43"/>
        <v>empty</v>
      </c>
      <c r="AG162" s="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97"/>
      <c r="EY162" s="97"/>
      <c r="EZ162" s="97"/>
      <c r="FA162" s="97"/>
      <c r="FB162" s="97"/>
      <c r="FC162" s="97"/>
      <c r="FD162" s="97"/>
      <c r="FE162" s="97"/>
      <c r="FF162" s="97"/>
      <c r="FG162" s="97"/>
      <c r="FH162" s="97"/>
      <c r="FI162" s="97"/>
      <c r="FJ162" s="97"/>
      <c r="FK162" s="97"/>
      <c r="FL162" s="97"/>
      <c r="FM162" s="97"/>
      <c r="FN162" s="97"/>
      <c r="FO162" s="97"/>
      <c r="FP162" s="97"/>
      <c r="FQ162" s="97"/>
      <c r="FR162" s="97"/>
      <c r="FS162" s="97"/>
      <c r="FT162" s="97"/>
      <c r="FU162" s="97"/>
      <c r="FV162" s="97"/>
      <c r="FW162" s="98"/>
      <c r="FX162" s="98"/>
      <c r="FY162" s="98"/>
      <c r="FZ162" s="98"/>
      <c r="GA162" s="98"/>
      <c r="GB162" s="98"/>
      <c r="GC162" s="98"/>
      <c r="GD162" s="98"/>
      <c r="GE162" s="98"/>
      <c r="GF162" s="98"/>
      <c r="GG162" s="98"/>
      <c r="GH162" s="98"/>
      <c r="GI162" s="98"/>
      <c r="GJ162" s="98"/>
      <c r="GK162" s="98"/>
      <c r="GL162" s="98"/>
      <c r="GM162" s="98"/>
      <c r="GN162" s="98"/>
      <c r="GO162" s="98"/>
      <c r="GP162" s="98"/>
      <c r="GQ162" s="98"/>
      <c r="GR162" s="98"/>
      <c r="GS162" s="98"/>
      <c r="GT162" s="98"/>
      <c r="GU162" s="98"/>
      <c r="GV162" s="98"/>
      <c r="GW162" s="98"/>
      <c r="GX162" s="98"/>
      <c r="GY162" s="98"/>
      <c r="GZ162" s="98"/>
      <c r="HA162" s="98"/>
      <c r="HB162" s="98"/>
      <c r="HC162" s="98"/>
      <c r="HD162" s="98"/>
      <c r="HE162" s="98"/>
      <c r="HF162" s="98"/>
      <c r="HG162" s="98"/>
      <c r="HH162" s="98"/>
      <c r="HI162" s="98"/>
      <c r="HJ162" s="98"/>
      <c r="HK162" s="98"/>
      <c r="HL162" s="98"/>
      <c r="HM162" s="98"/>
      <c r="HN162" s="98"/>
      <c r="HO162" s="98"/>
      <c r="HP162" s="98"/>
      <c r="HQ162" s="98"/>
      <c r="HR162" s="98"/>
      <c r="HS162" s="98"/>
      <c r="HT162" s="98"/>
      <c r="HU162" s="98"/>
      <c r="HV162" s="98"/>
      <c r="HW162" s="98"/>
      <c r="HX162" s="98"/>
      <c r="HY162" s="98"/>
      <c r="HZ162" s="98"/>
      <c r="IA162" s="98"/>
      <c r="IB162" s="98"/>
      <c r="IC162" s="98"/>
      <c r="ID162" s="98"/>
      <c r="IE162" s="98"/>
      <c r="IF162" s="98"/>
      <c r="IG162" s="98"/>
      <c r="IH162" s="98"/>
      <c r="II162" s="98"/>
      <c r="IJ162" s="98"/>
      <c r="IK162" s="98"/>
      <c r="IL162" s="98"/>
      <c r="IM162" s="98"/>
      <c r="IN162" s="98"/>
      <c r="IO162" s="98"/>
      <c r="IP162" s="98"/>
      <c r="IQ162" s="98"/>
      <c r="IR162" s="98"/>
      <c r="IS162" s="98"/>
      <c r="IT162" s="98"/>
      <c r="IU162" s="98"/>
      <c r="IV162" s="98"/>
    </row>
    <row r="163" spans="2:256" s="5" customFormat="1" ht="17.25" customHeight="1" x14ac:dyDescent="0.25">
      <c r="B163" s="134">
        <v>141</v>
      </c>
      <c r="C163" s="66"/>
      <c r="D163" s="105"/>
      <c r="E163" s="66"/>
      <c r="F163" s="175"/>
      <c r="G163" s="710"/>
      <c r="H163" s="117"/>
      <c r="I163" s="117"/>
      <c r="J163" s="710"/>
      <c r="K163" s="46"/>
      <c r="L163" s="38" t="str">
        <f t="shared" si="44"/>
        <v/>
      </c>
      <c r="M163" s="38" t="str">
        <f t="shared" si="45"/>
        <v/>
      </c>
      <c r="N163" s="516" t="str">
        <f t="shared" si="46"/>
        <v/>
      </c>
      <c r="O163" s="514" t="str">
        <f t="shared" si="36"/>
        <v/>
      </c>
      <c r="P163" s="40" t="str">
        <f t="shared" si="47"/>
        <v/>
      </c>
      <c r="Q163" s="74" t="str">
        <f t="shared" si="37"/>
        <v/>
      </c>
      <c r="R163" s="45" t="str">
        <f t="shared" si="38"/>
        <v/>
      </c>
      <c r="S163" s="40" t="str">
        <f t="shared" si="48"/>
        <v/>
      </c>
      <c r="T163" s="74" t="str">
        <f t="shared" si="39"/>
        <v/>
      </c>
      <c r="U163" s="45" t="str">
        <f t="shared" si="40"/>
        <v/>
      </c>
      <c r="V163" s="40" t="str">
        <f t="shared" si="49"/>
        <v/>
      </c>
      <c r="W163" s="133" t="str">
        <f t="shared" si="41"/>
        <v/>
      </c>
      <c r="X163" s="44" t="str">
        <f t="shared" si="50"/>
        <v/>
      </c>
      <c r="Y163" s="44" t="str">
        <f t="shared" si="51"/>
        <v/>
      </c>
      <c r="Z163" s="44" t="str">
        <f t="shared" si="52"/>
        <v/>
      </c>
      <c r="AA163" s="78" t="str">
        <f t="shared" si="53"/>
        <v/>
      </c>
      <c r="AB163" s="7" t="str">
        <f t="shared" si="42"/>
        <v>Empty</v>
      </c>
      <c r="AC163" s="7" t="str">
        <f t="shared" si="43"/>
        <v>empty</v>
      </c>
      <c r="AG163" s="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97"/>
      <c r="EY163" s="97"/>
      <c r="EZ163" s="97"/>
      <c r="FA163" s="97"/>
      <c r="FB163" s="97"/>
      <c r="FC163" s="97"/>
      <c r="FD163" s="97"/>
      <c r="FE163" s="97"/>
      <c r="FF163" s="97"/>
      <c r="FG163" s="97"/>
      <c r="FH163" s="97"/>
      <c r="FI163" s="97"/>
      <c r="FJ163" s="97"/>
      <c r="FK163" s="97"/>
      <c r="FL163" s="97"/>
      <c r="FM163" s="97"/>
      <c r="FN163" s="97"/>
      <c r="FO163" s="97"/>
      <c r="FP163" s="97"/>
      <c r="FQ163" s="97"/>
      <c r="FR163" s="97"/>
      <c r="FS163" s="97"/>
      <c r="FT163" s="97"/>
      <c r="FU163" s="97"/>
      <c r="FV163" s="97"/>
      <c r="FW163" s="98"/>
      <c r="FX163" s="98"/>
      <c r="FY163" s="98"/>
      <c r="FZ163" s="98"/>
      <c r="GA163" s="98"/>
      <c r="GB163" s="98"/>
      <c r="GC163" s="98"/>
      <c r="GD163" s="98"/>
      <c r="GE163" s="98"/>
      <c r="GF163" s="98"/>
      <c r="GG163" s="98"/>
      <c r="GH163" s="98"/>
      <c r="GI163" s="98"/>
      <c r="GJ163" s="98"/>
      <c r="GK163" s="98"/>
      <c r="GL163" s="98"/>
      <c r="GM163" s="98"/>
      <c r="GN163" s="98"/>
      <c r="GO163" s="98"/>
      <c r="GP163" s="98"/>
      <c r="GQ163" s="98"/>
      <c r="GR163" s="98"/>
      <c r="GS163" s="98"/>
      <c r="GT163" s="98"/>
      <c r="GU163" s="98"/>
      <c r="GV163" s="98"/>
      <c r="GW163" s="98"/>
      <c r="GX163" s="98"/>
      <c r="GY163" s="98"/>
      <c r="GZ163" s="98"/>
      <c r="HA163" s="98"/>
      <c r="HB163" s="98"/>
      <c r="HC163" s="98"/>
      <c r="HD163" s="98"/>
      <c r="HE163" s="98"/>
      <c r="HF163" s="98"/>
      <c r="HG163" s="98"/>
      <c r="HH163" s="98"/>
      <c r="HI163" s="98"/>
      <c r="HJ163" s="98"/>
      <c r="HK163" s="98"/>
      <c r="HL163" s="98"/>
      <c r="HM163" s="98"/>
      <c r="HN163" s="98"/>
      <c r="HO163" s="98"/>
      <c r="HP163" s="98"/>
      <c r="HQ163" s="98"/>
      <c r="HR163" s="98"/>
      <c r="HS163" s="98"/>
      <c r="HT163" s="98"/>
      <c r="HU163" s="98"/>
      <c r="HV163" s="98"/>
      <c r="HW163" s="98"/>
      <c r="HX163" s="98"/>
      <c r="HY163" s="98"/>
      <c r="HZ163" s="98"/>
      <c r="IA163" s="98"/>
      <c r="IB163" s="98"/>
      <c r="IC163" s="98"/>
      <c r="ID163" s="98"/>
      <c r="IE163" s="98"/>
      <c r="IF163" s="98"/>
      <c r="IG163" s="98"/>
      <c r="IH163" s="98"/>
      <c r="II163" s="98"/>
      <c r="IJ163" s="98"/>
      <c r="IK163" s="98"/>
      <c r="IL163" s="98"/>
      <c r="IM163" s="98"/>
      <c r="IN163" s="98"/>
      <c r="IO163" s="98"/>
      <c r="IP163" s="98"/>
      <c r="IQ163" s="98"/>
      <c r="IR163" s="98"/>
      <c r="IS163" s="98"/>
      <c r="IT163" s="98"/>
      <c r="IU163" s="98"/>
      <c r="IV163" s="98"/>
    </row>
    <row r="164" spans="2:256" s="5" customFormat="1" ht="17.25" customHeight="1" x14ac:dyDescent="0.25">
      <c r="B164" s="134">
        <v>142</v>
      </c>
      <c r="C164" s="66"/>
      <c r="D164" s="105"/>
      <c r="E164" s="66"/>
      <c r="F164" s="175"/>
      <c r="G164" s="710"/>
      <c r="H164" s="117"/>
      <c r="I164" s="117"/>
      <c r="J164" s="710"/>
      <c r="K164" s="46"/>
      <c r="L164" s="38" t="str">
        <f t="shared" si="44"/>
        <v/>
      </c>
      <c r="M164" s="38" t="str">
        <f t="shared" si="45"/>
        <v/>
      </c>
      <c r="N164" s="516" t="str">
        <f t="shared" si="46"/>
        <v/>
      </c>
      <c r="O164" s="514" t="str">
        <f t="shared" si="36"/>
        <v/>
      </c>
      <c r="P164" s="40" t="str">
        <f t="shared" si="47"/>
        <v/>
      </c>
      <c r="Q164" s="74" t="str">
        <f t="shared" si="37"/>
        <v/>
      </c>
      <c r="R164" s="45" t="str">
        <f t="shared" si="38"/>
        <v/>
      </c>
      <c r="S164" s="40" t="str">
        <f t="shared" si="48"/>
        <v/>
      </c>
      <c r="T164" s="74" t="str">
        <f t="shared" si="39"/>
        <v/>
      </c>
      <c r="U164" s="45" t="str">
        <f t="shared" si="40"/>
        <v/>
      </c>
      <c r="V164" s="40" t="str">
        <f t="shared" si="49"/>
        <v/>
      </c>
      <c r="W164" s="133" t="str">
        <f t="shared" si="41"/>
        <v/>
      </c>
      <c r="X164" s="44" t="str">
        <f t="shared" si="50"/>
        <v/>
      </c>
      <c r="Y164" s="44" t="str">
        <f t="shared" si="51"/>
        <v/>
      </c>
      <c r="Z164" s="44" t="str">
        <f t="shared" si="52"/>
        <v/>
      </c>
      <c r="AA164" s="78" t="str">
        <f t="shared" si="53"/>
        <v/>
      </c>
      <c r="AB164" s="7" t="str">
        <f t="shared" si="42"/>
        <v>Empty</v>
      </c>
      <c r="AC164" s="7" t="str">
        <f t="shared" si="43"/>
        <v>empty</v>
      </c>
      <c r="AG164" s="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8"/>
      <c r="FX164" s="98"/>
      <c r="FY164" s="98"/>
      <c r="FZ164" s="98"/>
      <c r="GA164" s="98"/>
      <c r="GB164" s="98"/>
      <c r="GC164" s="98"/>
      <c r="GD164" s="98"/>
      <c r="GE164" s="98"/>
      <c r="GF164" s="98"/>
      <c r="GG164" s="98"/>
      <c r="GH164" s="98"/>
      <c r="GI164" s="98"/>
      <c r="GJ164" s="98"/>
      <c r="GK164" s="98"/>
      <c r="GL164" s="98"/>
      <c r="GM164" s="98"/>
      <c r="GN164" s="98"/>
      <c r="GO164" s="98"/>
      <c r="GP164" s="98"/>
      <c r="GQ164" s="98"/>
      <c r="GR164" s="98"/>
      <c r="GS164" s="98"/>
      <c r="GT164" s="98"/>
      <c r="GU164" s="98"/>
      <c r="GV164" s="98"/>
      <c r="GW164" s="98"/>
      <c r="GX164" s="98"/>
      <c r="GY164" s="98"/>
      <c r="GZ164" s="98"/>
      <c r="HA164" s="98"/>
      <c r="HB164" s="98"/>
      <c r="HC164" s="98"/>
      <c r="HD164" s="98"/>
      <c r="HE164" s="98"/>
      <c r="HF164" s="98"/>
      <c r="HG164" s="98"/>
      <c r="HH164" s="98"/>
      <c r="HI164" s="98"/>
      <c r="HJ164" s="98"/>
      <c r="HK164" s="98"/>
      <c r="HL164" s="98"/>
      <c r="HM164" s="98"/>
      <c r="HN164" s="98"/>
      <c r="HO164" s="98"/>
      <c r="HP164" s="98"/>
      <c r="HQ164" s="98"/>
      <c r="HR164" s="98"/>
      <c r="HS164" s="98"/>
      <c r="HT164" s="98"/>
      <c r="HU164" s="98"/>
      <c r="HV164" s="98"/>
      <c r="HW164" s="98"/>
      <c r="HX164" s="98"/>
      <c r="HY164" s="98"/>
      <c r="HZ164" s="98"/>
      <c r="IA164" s="98"/>
      <c r="IB164" s="98"/>
      <c r="IC164" s="98"/>
      <c r="ID164" s="98"/>
      <c r="IE164" s="98"/>
      <c r="IF164" s="98"/>
      <c r="IG164" s="98"/>
      <c r="IH164" s="98"/>
      <c r="II164" s="98"/>
      <c r="IJ164" s="98"/>
      <c r="IK164" s="98"/>
      <c r="IL164" s="98"/>
      <c r="IM164" s="98"/>
      <c r="IN164" s="98"/>
      <c r="IO164" s="98"/>
      <c r="IP164" s="98"/>
      <c r="IQ164" s="98"/>
      <c r="IR164" s="98"/>
      <c r="IS164" s="98"/>
      <c r="IT164" s="98"/>
      <c r="IU164" s="98"/>
      <c r="IV164" s="98"/>
    </row>
    <row r="165" spans="2:256" s="5" customFormat="1" ht="17.25" customHeight="1" x14ac:dyDescent="0.25">
      <c r="B165" s="134">
        <v>143</v>
      </c>
      <c r="C165" s="66"/>
      <c r="D165" s="105"/>
      <c r="E165" s="66"/>
      <c r="F165" s="175"/>
      <c r="G165" s="710"/>
      <c r="H165" s="117"/>
      <c r="I165" s="117"/>
      <c r="J165" s="710"/>
      <c r="K165" s="46"/>
      <c r="L165" s="38" t="str">
        <f t="shared" si="44"/>
        <v/>
      </c>
      <c r="M165" s="38" t="str">
        <f t="shared" si="45"/>
        <v/>
      </c>
      <c r="N165" s="516" t="str">
        <f t="shared" si="46"/>
        <v/>
      </c>
      <c r="O165" s="514" t="str">
        <f t="shared" si="36"/>
        <v/>
      </c>
      <c r="P165" s="40" t="str">
        <f t="shared" si="47"/>
        <v/>
      </c>
      <c r="Q165" s="74" t="str">
        <f t="shared" si="37"/>
        <v/>
      </c>
      <c r="R165" s="45" t="str">
        <f t="shared" si="38"/>
        <v/>
      </c>
      <c r="S165" s="40" t="str">
        <f t="shared" si="48"/>
        <v/>
      </c>
      <c r="T165" s="74" t="str">
        <f t="shared" si="39"/>
        <v/>
      </c>
      <c r="U165" s="45" t="str">
        <f t="shared" si="40"/>
        <v/>
      </c>
      <c r="V165" s="40" t="str">
        <f t="shared" si="49"/>
        <v/>
      </c>
      <c r="W165" s="133" t="str">
        <f t="shared" si="41"/>
        <v/>
      </c>
      <c r="X165" s="44" t="str">
        <f t="shared" si="50"/>
        <v/>
      </c>
      <c r="Y165" s="44" t="str">
        <f t="shared" si="51"/>
        <v/>
      </c>
      <c r="Z165" s="44" t="str">
        <f t="shared" si="52"/>
        <v/>
      </c>
      <c r="AA165" s="78" t="str">
        <f t="shared" si="53"/>
        <v/>
      </c>
      <c r="AB165" s="7" t="str">
        <f t="shared" si="42"/>
        <v>Empty</v>
      </c>
      <c r="AC165" s="7" t="str">
        <f t="shared" si="43"/>
        <v>empty</v>
      </c>
      <c r="AG165" s="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97"/>
      <c r="EY165" s="97"/>
      <c r="EZ165" s="97"/>
      <c r="FA165" s="97"/>
      <c r="FB165" s="97"/>
      <c r="FC165" s="97"/>
      <c r="FD165" s="97"/>
      <c r="FE165" s="97"/>
      <c r="FF165" s="97"/>
      <c r="FG165" s="97"/>
      <c r="FH165" s="97"/>
      <c r="FI165" s="97"/>
      <c r="FJ165" s="97"/>
      <c r="FK165" s="97"/>
      <c r="FL165" s="97"/>
      <c r="FM165" s="97"/>
      <c r="FN165" s="97"/>
      <c r="FO165" s="97"/>
      <c r="FP165" s="97"/>
      <c r="FQ165" s="97"/>
      <c r="FR165" s="97"/>
      <c r="FS165" s="97"/>
      <c r="FT165" s="97"/>
      <c r="FU165" s="97"/>
      <c r="FV165" s="97"/>
      <c r="FW165" s="98"/>
      <c r="FX165" s="98"/>
      <c r="FY165" s="98"/>
      <c r="FZ165" s="98"/>
      <c r="GA165" s="98"/>
      <c r="GB165" s="98"/>
      <c r="GC165" s="98"/>
      <c r="GD165" s="98"/>
      <c r="GE165" s="98"/>
      <c r="GF165" s="98"/>
      <c r="GG165" s="98"/>
      <c r="GH165" s="98"/>
      <c r="GI165" s="98"/>
      <c r="GJ165" s="98"/>
      <c r="GK165" s="98"/>
      <c r="GL165" s="98"/>
      <c r="GM165" s="98"/>
      <c r="GN165" s="98"/>
      <c r="GO165" s="98"/>
      <c r="GP165" s="98"/>
      <c r="GQ165" s="98"/>
      <c r="GR165" s="98"/>
      <c r="GS165" s="98"/>
      <c r="GT165" s="98"/>
      <c r="GU165" s="98"/>
      <c r="GV165" s="98"/>
      <c r="GW165" s="98"/>
      <c r="GX165" s="98"/>
      <c r="GY165" s="98"/>
      <c r="GZ165" s="98"/>
      <c r="HA165" s="98"/>
      <c r="HB165" s="98"/>
      <c r="HC165" s="98"/>
      <c r="HD165" s="98"/>
      <c r="HE165" s="98"/>
      <c r="HF165" s="98"/>
      <c r="HG165" s="98"/>
      <c r="HH165" s="98"/>
      <c r="HI165" s="98"/>
      <c r="HJ165" s="98"/>
      <c r="HK165" s="98"/>
      <c r="HL165" s="98"/>
      <c r="HM165" s="98"/>
      <c r="HN165" s="98"/>
      <c r="HO165" s="98"/>
      <c r="HP165" s="98"/>
      <c r="HQ165" s="98"/>
      <c r="HR165" s="98"/>
      <c r="HS165" s="98"/>
      <c r="HT165" s="98"/>
      <c r="HU165" s="98"/>
      <c r="HV165" s="98"/>
      <c r="HW165" s="98"/>
      <c r="HX165" s="98"/>
      <c r="HY165" s="98"/>
      <c r="HZ165" s="98"/>
      <c r="IA165" s="98"/>
      <c r="IB165" s="98"/>
      <c r="IC165" s="98"/>
      <c r="ID165" s="98"/>
      <c r="IE165" s="98"/>
      <c r="IF165" s="98"/>
      <c r="IG165" s="98"/>
      <c r="IH165" s="98"/>
      <c r="II165" s="98"/>
      <c r="IJ165" s="98"/>
      <c r="IK165" s="98"/>
      <c r="IL165" s="98"/>
      <c r="IM165" s="98"/>
      <c r="IN165" s="98"/>
      <c r="IO165" s="98"/>
      <c r="IP165" s="98"/>
      <c r="IQ165" s="98"/>
      <c r="IR165" s="98"/>
      <c r="IS165" s="98"/>
      <c r="IT165" s="98"/>
      <c r="IU165" s="98"/>
      <c r="IV165" s="98"/>
    </row>
    <row r="166" spans="2:256" s="5" customFormat="1" ht="17.25" customHeight="1" x14ac:dyDescent="0.25">
      <c r="B166" s="134">
        <v>144</v>
      </c>
      <c r="C166" s="66"/>
      <c r="D166" s="105"/>
      <c r="E166" s="66"/>
      <c r="F166" s="175"/>
      <c r="G166" s="710"/>
      <c r="H166" s="117"/>
      <c r="I166" s="117"/>
      <c r="J166" s="710"/>
      <c r="K166" s="46"/>
      <c r="L166" s="38" t="str">
        <f t="shared" si="44"/>
        <v/>
      </c>
      <c r="M166" s="38" t="str">
        <f t="shared" si="45"/>
        <v/>
      </c>
      <c r="N166" s="516" t="str">
        <f t="shared" si="46"/>
        <v/>
      </c>
      <c r="O166" s="514" t="str">
        <f t="shared" si="36"/>
        <v/>
      </c>
      <c r="P166" s="40" t="str">
        <f t="shared" si="47"/>
        <v/>
      </c>
      <c r="Q166" s="74" t="str">
        <f t="shared" si="37"/>
        <v/>
      </c>
      <c r="R166" s="45" t="str">
        <f t="shared" si="38"/>
        <v/>
      </c>
      <c r="S166" s="40" t="str">
        <f t="shared" si="48"/>
        <v/>
      </c>
      <c r="T166" s="74" t="str">
        <f t="shared" si="39"/>
        <v/>
      </c>
      <c r="U166" s="45" t="str">
        <f t="shared" si="40"/>
        <v/>
      </c>
      <c r="V166" s="40" t="str">
        <f t="shared" si="49"/>
        <v/>
      </c>
      <c r="W166" s="133" t="str">
        <f t="shared" si="41"/>
        <v/>
      </c>
      <c r="X166" s="44" t="str">
        <f t="shared" si="50"/>
        <v/>
      </c>
      <c r="Y166" s="44" t="str">
        <f t="shared" si="51"/>
        <v/>
      </c>
      <c r="Z166" s="44" t="str">
        <f t="shared" si="52"/>
        <v/>
      </c>
      <c r="AA166" s="78" t="str">
        <f t="shared" si="53"/>
        <v/>
      </c>
      <c r="AB166" s="7" t="str">
        <f t="shared" si="42"/>
        <v>Empty</v>
      </c>
      <c r="AC166" s="7" t="str">
        <f t="shared" si="43"/>
        <v>empty</v>
      </c>
      <c r="AG166" s="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97"/>
      <c r="EY166" s="97"/>
      <c r="EZ166" s="97"/>
      <c r="FA166" s="97"/>
      <c r="FB166" s="97"/>
      <c r="FC166" s="97"/>
      <c r="FD166" s="97"/>
      <c r="FE166" s="97"/>
      <c r="FF166" s="97"/>
      <c r="FG166" s="97"/>
      <c r="FH166" s="97"/>
      <c r="FI166" s="97"/>
      <c r="FJ166" s="97"/>
      <c r="FK166" s="97"/>
      <c r="FL166" s="97"/>
      <c r="FM166" s="97"/>
      <c r="FN166" s="97"/>
      <c r="FO166" s="97"/>
      <c r="FP166" s="97"/>
      <c r="FQ166" s="97"/>
      <c r="FR166" s="97"/>
      <c r="FS166" s="97"/>
      <c r="FT166" s="97"/>
      <c r="FU166" s="97"/>
      <c r="FV166" s="97"/>
      <c r="FW166" s="98"/>
      <c r="FX166" s="98"/>
      <c r="FY166" s="98"/>
      <c r="FZ166" s="98"/>
      <c r="GA166" s="98"/>
      <c r="GB166" s="98"/>
      <c r="GC166" s="98"/>
      <c r="GD166" s="98"/>
      <c r="GE166" s="98"/>
      <c r="GF166" s="98"/>
      <c r="GG166" s="98"/>
      <c r="GH166" s="98"/>
      <c r="GI166" s="98"/>
      <c r="GJ166" s="98"/>
      <c r="GK166" s="98"/>
      <c r="GL166" s="98"/>
      <c r="GM166" s="98"/>
      <c r="GN166" s="98"/>
      <c r="GO166" s="98"/>
      <c r="GP166" s="98"/>
      <c r="GQ166" s="98"/>
      <c r="GR166" s="98"/>
      <c r="GS166" s="98"/>
      <c r="GT166" s="98"/>
      <c r="GU166" s="98"/>
      <c r="GV166" s="98"/>
      <c r="GW166" s="98"/>
      <c r="GX166" s="98"/>
      <c r="GY166" s="98"/>
      <c r="GZ166" s="98"/>
      <c r="HA166" s="98"/>
      <c r="HB166" s="98"/>
      <c r="HC166" s="98"/>
      <c r="HD166" s="98"/>
      <c r="HE166" s="98"/>
      <c r="HF166" s="98"/>
      <c r="HG166" s="98"/>
      <c r="HH166" s="98"/>
      <c r="HI166" s="98"/>
      <c r="HJ166" s="98"/>
      <c r="HK166" s="98"/>
      <c r="HL166" s="98"/>
      <c r="HM166" s="98"/>
      <c r="HN166" s="98"/>
      <c r="HO166" s="98"/>
      <c r="HP166" s="98"/>
      <c r="HQ166" s="98"/>
      <c r="HR166" s="98"/>
      <c r="HS166" s="98"/>
      <c r="HT166" s="98"/>
      <c r="HU166" s="98"/>
      <c r="HV166" s="98"/>
      <c r="HW166" s="98"/>
      <c r="HX166" s="98"/>
      <c r="HY166" s="98"/>
      <c r="HZ166" s="98"/>
      <c r="IA166" s="98"/>
      <c r="IB166" s="98"/>
      <c r="IC166" s="98"/>
      <c r="ID166" s="98"/>
      <c r="IE166" s="98"/>
      <c r="IF166" s="98"/>
      <c r="IG166" s="98"/>
      <c r="IH166" s="98"/>
      <c r="II166" s="98"/>
      <c r="IJ166" s="98"/>
      <c r="IK166" s="98"/>
      <c r="IL166" s="98"/>
      <c r="IM166" s="98"/>
      <c r="IN166" s="98"/>
      <c r="IO166" s="98"/>
      <c r="IP166" s="98"/>
      <c r="IQ166" s="98"/>
      <c r="IR166" s="98"/>
      <c r="IS166" s="98"/>
      <c r="IT166" s="98"/>
      <c r="IU166" s="98"/>
      <c r="IV166" s="98"/>
    </row>
    <row r="167" spans="2:256" s="5" customFormat="1" ht="17.25" customHeight="1" x14ac:dyDescent="0.25">
      <c r="B167" s="134">
        <v>145</v>
      </c>
      <c r="C167" s="66"/>
      <c r="D167" s="105"/>
      <c r="E167" s="66"/>
      <c r="F167" s="175"/>
      <c r="G167" s="710"/>
      <c r="H167" s="117"/>
      <c r="I167" s="117"/>
      <c r="J167" s="710"/>
      <c r="K167" s="46"/>
      <c r="L167" s="38" t="str">
        <f t="shared" si="44"/>
        <v/>
      </c>
      <c r="M167" s="38" t="str">
        <f t="shared" si="45"/>
        <v/>
      </c>
      <c r="N167" s="516" t="str">
        <f t="shared" si="46"/>
        <v/>
      </c>
      <c r="O167" s="514" t="str">
        <f t="shared" si="36"/>
        <v/>
      </c>
      <c r="P167" s="40" t="str">
        <f t="shared" si="47"/>
        <v/>
      </c>
      <c r="Q167" s="74" t="str">
        <f t="shared" si="37"/>
        <v/>
      </c>
      <c r="R167" s="45" t="str">
        <f t="shared" si="38"/>
        <v/>
      </c>
      <c r="S167" s="40" t="str">
        <f t="shared" si="48"/>
        <v/>
      </c>
      <c r="T167" s="74" t="str">
        <f t="shared" si="39"/>
        <v/>
      </c>
      <c r="U167" s="45" t="str">
        <f t="shared" si="40"/>
        <v/>
      </c>
      <c r="V167" s="40" t="str">
        <f t="shared" si="49"/>
        <v/>
      </c>
      <c r="W167" s="133" t="str">
        <f t="shared" si="41"/>
        <v/>
      </c>
      <c r="X167" s="44" t="str">
        <f t="shared" si="50"/>
        <v/>
      </c>
      <c r="Y167" s="44" t="str">
        <f t="shared" si="51"/>
        <v/>
      </c>
      <c r="Z167" s="44" t="str">
        <f t="shared" si="52"/>
        <v/>
      </c>
      <c r="AA167" s="78" t="str">
        <f t="shared" si="53"/>
        <v/>
      </c>
      <c r="AB167" s="7" t="str">
        <f t="shared" si="42"/>
        <v>Empty</v>
      </c>
      <c r="AC167" s="7" t="str">
        <f t="shared" si="43"/>
        <v>empty</v>
      </c>
      <c r="AG167" s="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97"/>
      <c r="EY167" s="97"/>
      <c r="EZ167" s="97"/>
      <c r="FA167" s="97"/>
      <c r="FB167" s="97"/>
      <c r="FC167" s="97"/>
      <c r="FD167" s="97"/>
      <c r="FE167" s="97"/>
      <c r="FF167" s="97"/>
      <c r="FG167" s="97"/>
      <c r="FH167" s="97"/>
      <c r="FI167" s="97"/>
      <c r="FJ167" s="97"/>
      <c r="FK167" s="97"/>
      <c r="FL167" s="97"/>
      <c r="FM167" s="97"/>
      <c r="FN167" s="97"/>
      <c r="FO167" s="97"/>
      <c r="FP167" s="97"/>
      <c r="FQ167" s="97"/>
      <c r="FR167" s="97"/>
      <c r="FS167" s="97"/>
      <c r="FT167" s="97"/>
      <c r="FU167" s="97"/>
      <c r="FV167" s="97"/>
      <c r="FW167" s="98"/>
      <c r="FX167" s="98"/>
      <c r="FY167" s="98"/>
      <c r="FZ167" s="98"/>
      <c r="GA167" s="98"/>
      <c r="GB167" s="98"/>
      <c r="GC167" s="98"/>
      <c r="GD167" s="98"/>
      <c r="GE167" s="98"/>
      <c r="GF167" s="98"/>
      <c r="GG167" s="98"/>
      <c r="GH167" s="98"/>
      <c r="GI167" s="98"/>
      <c r="GJ167" s="98"/>
      <c r="GK167" s="98"/>
      <c r="GL167" s="98"/>
      <c r="GM167" s="98"/>
      <c r="GN167" s="98"/>
      <c r="GO167" s="98"/>
      <c r="GP167" s="98"/>
      <c r="GQ167" s="98"/>
      <c r="GR167" s="98"/>
      <c r="GS167" s="98"/>
      <c r="GT167" s="98"/>
      <c r="GU167" s="98"/>
      <c r="GV167" s="98"/>
      <c r="GW167" s="98"/>
      <c r="GX167" s="98"/>
      <c r="GY167" s="98"/>
      <c r="GZ167" s="98"/>
      <c r="HA167" s="98"/>
      <c r="HB167" s="98"/>
      <c r="HC167" s="98"/>
      <c r="HD167" s="98"/>
      <c r="HE167" s="98"/>
      <c r="HF167" s="98"/>
      <c r="HG167" s="98"/>
      <c r="HH167" s="98"/>
      <c r="HI167" s="98"/>
      <c r="HJ167" s="98"/>
      <c r="HK167" s="98"/>
      <c r="HL167" s="98"/>
      <c r="HM167" s="98"/>
      <c r="HN167" s="98"/>
      <c r="HO167" s="98"/>
      <c r="HP167" s="98"/>
      <c r="HQ167" s="98"/>
      <c r="HR167" s="98"/>
      <c r="HS167" s="98"/>
      <c r="HT167" s="98"/>
      <c r="HU167" s="98"/>
      <c r="HV167" s="98"/>
      <c r="HW167" s="98"/>
      <c r="HX167" s="98"/>
      <c r="HY167" s="98"/>
      <c r="HZ167" s="98"/>
      <c r="IA167" s="98"/>
      <c r="IB167" s="98"/>
      <c r="IC167" s="98"/>
      <c r="ID167" s="98"/>
      <c r="IE167" s="98"/>
      <c r="IF167" s="98"/>
      <c r="IG167" s="98"/>
      <c r="IH167" s="98"/>
      <c r="II167" s="98"/>
      <c r="IJ167" s="98"/>
      <c r="IK167" s="98"/>
      <c r="IL167" s="98"/>
      <c r="IM167" s="98"/>
      <c r="IN167" s="98"/>
      <c r="IO167" s="98"/>
      <c r="IP167" s="98"/>
      <c r="IQ167" s="98"/>
      <c r="IR167" s="98"/>
      <c r="IS167" s="98"/>
      <c r="IT167" s="98"/>
      <c r="IU167" s="98"/>
      <c r="IV167" s="98"/>
    </row>
    <row r="168" spans="2:256" s="5" customFormat="1" ht="17.25" customHeight="1" x14ac:dyDescent="0.25">
      <c r="B168" s="134">
        <v>146</v>
      </c>
      <c r="C168" s="66"/>
      <c r="D168" s="105"/>
      <c r="E168" s="66"/>
      <c r="F168" s="175"/>
      <c r="G168" s="710"/>
      <c r="H168" s="117"/>
      <c r="I168" s="117"/>
      <c r="J168" s="710"/>
      <c r="K168" s="46"/>
      <c r="L168" s="38" t="str">
        <f t="shared" si="44"/>
        <v/>
      </c>
      <c r="M168" s="38" t="str">
        <f t="shared" si="45"/>
        <v/>
      </c>
      <c r="N168" s="516" t="str">
        <f t="shared" si="46"/>
        <v/>
      </c>
      <c r="O168" s="514" t="str">
        <f t="shared" si="36"/>
        <v/>
      </c>
      <c r="P168" s="40" t="str">
        <f t="shared" si="47"/>
        <v/>
      </c>
      <c r="Q168" s="74" t="str">
        <f t="shared" si="37"/>
        <v/>
      </c>
      <c r="R168" s="45" t="str">
        <f t="shared" si="38"/>
        <v/>
      </c>
      <c r="S168" s="40" t="str">
        <f t="shared" si="48"/>
        <v/>
      </c>
      <c r="T168" s="74" t="str">
        <f t="shared" si="39"/>
        <v/>
      </c>
      <c r="U168" s="45" t="str">
        <f t="shared" si="40"/>
        <v/>
      </c>
      <c r="V168" s="40" t="str">
        <f t="shared" si="49"/>
        <v/>
      </c>
      <c r="W168" s="133" t="str">
        <f t="shared" si="41"/>
        <v/>
      </c>
      <c r="X168" s="44" t="str">
        <f t="shared" si="50"/>
        <v/>
      </c>
      <c r="Y168" s="44" t="str">
        <f t="shared" si="51"/>
        <v/>
      </c>
      <c r="Z168" s="44" t="str">
        <f t="shared" si="52"/>
        <v/>
      </c>
      <c r="AA168" s="78" t="str">
        <f t="shared" si="53"/>
        <v/>
      </c>
      <c r="AB168" s="7" t="str">
        <f t="shared" si="42"/>
        <v>Empty</v>
      </c>
      <c r="AC168" s="7" t="str">
        <f t="shared" si="43"/>
        <v>empty</v>
      </c>
      <c r="AG168" s="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97"/>
      <c r="EY168" s="97"/>
      <c r="EZ168" s="97"/>
      <c r="FA168" s="97"/>
      <c r="FB168" s="97"/>
      <c r="FC168" s="97"/>
      <c r="FD168" s="97"/>
      <c r="FE168" s="97"/>
      <c r="FF168" s="97"/>
      <c r="FG168" s="97"/>
      <c r="FH168" s="97"/>
      <c r="FI168" s="97"/>
      <c r="FJ168" s="97"/>
      <c r="FK168" s="97"/>
      <c r="FL168" s="97"/>
      <c r="FM168" s="97"/>
      <c r="FN168" s="97"/>
      <c r="FO168" s="97"/>
      <c r="FP168" s="97"/>
      <c r="FQ168" s="97"/>
      <c r="FR168" s="97"/>
      <c r="FS168" s="97"/>
      <c r="FT168" s="97"/>
      <c r="FU168" s="97"/>
      <c r="FV168" s="97"/>
      <c r="FW168" s="98"/>
      <c r="FX168" s="98"/>
      <c r="FY168" s="98"/>
      <c r="FZ168" s="98"/>
      <c r="GA168" s="98"/>
      <c r="GB168" s="98"/>
      <c r="GC168" s="98"/>
      <c r="GD168" s="98"/>
      <c r="GE168" s="98"/>
      <c r="GF168" s="98"/>
      <c r="GG168" s="98"/>
      <c r="GH168" s="98"/>
      <c r="GI168" s="98"/>
      <c r="GJ168" s="98"/>
      <c r="GK168" s="98"/>
      <c r="GL168" s="98"/>
      <c r="GM168" s="98"/>
      <c r="GN168" s="98"/>
      <c r="GO168" s="98"/>
      <c r="GP168" s="98"/>
      <c r="GQ168" s="98"/>
      <c r="GR168" s="98"/>
      <c r="GS168" s="98"/>
      <c r="GT168" s="98"/>
      <c r="GU168" s="98"/>
      <c r="GV168" s="98"/>
      <c r="GW168" s="98"/>
      <c r="GX168" s="98"/>
      <c r="GY168" s="98"/>
      <c r="GZ168" s="98"/>
      <c r="HA168" s="98"/>
      <c r="HB168" s="98"/>
      <c r="HC168" s="98"/>
      <c r="HD168" s="98"/>
      <c r="HE168" s="98"/>
      <c r="HF168" s="98"/>
      <c r="HG168" s="98"/>
      <c r="HH168" s="98"/>
      <c r="HI168" s="98"/>
      <c r="HJ168" s="98"/>
      <c r="HK168" s="98"/>
      <c r="HL168" s="98"/>
      <c r="HM168" s="98"/>
      <c r="HN168" s="98"/>
      <c r="HO168" s="98"/>
      <c r="HP168" s="98"/>
      <c r="HQ168" s="98"/>
      <c r="HR168" s="98"/>
      <c r="HS168" s="98"/>
      <c r="HT168" s="98"/>
      <c r="HU168" s="98"/>
      <c r="HV168" s="98"/>
      <c r="HW168" s="98"/>
      <c r="HX168" s="98"/>
      <c r="HY168" s="98"/>
      <c r="HZ168" s="98"/>
      <c r="IA168" s="98"/>
      <c r="IB168" s="98"/>
      <c r="IC168" s="98"/>
      <c r="ID168" s="98"/>
      <c r="IE168" s="98"/>
      <c r="IF168" s="98"/>
      <c r="IG168" s="98"/>
      <c r="IH168" s="98"/>
      <c r="II168" s="98"/>
      <c r="IJ168" s="98"/>
      <c r="IK168" s="98"/>
      <c r="IL168" s="98"/>
      <c r="IM168" s="98"/>
      <c r="IN168" s="98"/>
      <c r="IO168" s="98"/>
      <c r="IP168" s="98"/>
      <c r="IQ168" s="98"/>
      <c r="IR168" s="98"/>
      <c r="IS168" s="98"/>
      <c r="IT168" s="98"/>
      <c r="IU168" s="98"/>
      <c r="IV168" s="98"/>
    </row>
    <row r="169" spans="2:256" s="5" customFormat="1" ht="17.25" customHeight="1" x14ac:dyDescent="0.25">
      <c r="B169" s="134">
        <v>147</v>
      </c>
      <c r="C169" s="66"/>
      <c r="D169" s="105"/>
      <c r="E169" s="66"/>
      <c r="F169" s="175"/>
      <c r="G169" s="710"/>
      <c r="H169" s="117"/>
      <c r="I169" s="117"/>
      <c r="J169" s="710"/>
      <c r="K169" s="46"/>
      <c r="L169" s="38" t="str">
        <f t="shared" si="44"/>
        <v/>
      </c>
      <c r="M169" s="38" t="str">
        <f t="shared" si="45"/>
        <v/>
      </c>
      <c r="N169" s="516" t="str">
        <f t="shared" si="46"/>
        <v/>
      </c>
      <c r="O169" s="514" t="str">
        <f t="shared" si="36"/>
        <v/>
      </c>
      <c r="P169" s="40" t="str">
        <f t="shared" si="47"/>
        <v/>
      </c>
      <c r="Q169" s="74" t="str">
        <f t="shared" si="37"/>
        <v/>
      </c>
      <c r="R169" s="45" t="str">
        <f t="shared" si="38"/>
        <v/>
      </c>
      <c r="S169" s="40" t="str">
        <f t="shared" si="48"/>
        <v/>
      </c>
      <c r="T169" s="74" t="str">
        <f t="shared" si="39"/>
        <v/>
      </c>
      <c r="U169" s="45" t="str">
        <f t="shared" si="40"/>
        <v/>
      </c>
      <c r="V169" s="40" t="str">
        <f t="shared" si="49"/>
        <v/>
      </c>
      <c r="W169" s="133" t="str">
        <f t="shared" si="41"/>
        <v/>
      </c>
      <c r="X169" s="44" t="str">
        <f t="shared" si="50"/>
        <v/>
      </c>
      <c r="Y169" s="44" t="str">
        <f t="shared" si="51"/>
        <v/>
      </c>
      <c r="Z169" s="44" t="str">
        <f t="shared" si="52"/>
        <v/>
      </c>
      <c r="AA169" s="78" t="str">
        <f t="shared" si="53"/>
        <v/>
      </c>
      <c r="AB169" s="7" t="str">
        <f t="shared" si="42"/>
        <v>Empty</v>
      </c>
      <c r="AC169" s="7" t="str">
        <f t="shared" si="43"/>
        <v>empty</v>
      </c>
      <c r="AG169" s="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97"/>
      <c r="EY169" s="97"/>
      <c r="EZ169" s="97"/>
      <c r="FA169" s="97"/>
      <c r="FB169" s="97"/>
      <c r="FC169" s="97"/>
      <c r="FD169" s="97"/>
      <c r="FE169" s="97"/>
      <c r="FF169" s="97"/>
      <c r="FG169" s="97"/>
      <c r="FH169" s="97"/>
      <c r="FI169" s="97"/>
      <c r="FJ169" s="97"/>
      <c r="FK169" s="97"/>
      <c r="FL169" s="97"/>
      <c r="FM169" s="97"/>
      <c r="FN169" s="97"/>
      <c r="FO169" s="97"/>
      <c r="FP169" s="97"/>
      <c r="FQ169" s="97"/>
      <c r="FR169" s="97"/>
      <c r="FS169" s="97"/>
      <c r="FT169" s="97"/>
      <c r="FU169" s="97"/>
      <c r="FV169" s="97"/>
      <c r="FW169" s="98"/>
      <c r="FX169" s="98"/>
      <c r="FY169" s="98"/>
      <c r="FZ169" s="98"/>
      <c r="GA169" s="98"/>
      <c r="GB169" s="98"/>
      <c r="GC169" s="98"/>
      <c r="GD169" s="98"/>
      <c r="GE169" s="98"/>
      <c r="GF169" s="98"/>
      <c r="GG169" s="98"/>
      <c r="GH169" s="98"/>
      <c r="GI169" s="98"/>
      <c r="GJ169" s="98"/>
      <c r="GK169" s="98"/>
      <c r="GL169" s="98"/>
      <c r="GM169" s="98"/>
      <c r="GN169" s="98"/>
      <c r="GO169" s="98"/>
      <c r="GP169" s="98"/>
      <c r="GQ169" s="98"/>
      <c r="GR169" s="98"/>
      <c r="GS169" s="98"/>
      <c r="GT169" s="98"/>
      <c r="GU169" s="98"/>
      <c r="GV169" s="98"/>
      <c r="GW169" s="98"/>
      <c r="GX169" s="98"/>
      <c r="GY169" s="98"/>
      <c r="GZ169" s="98"/>
      <c r="HA169" s="98"/>
      <c r="HB169" s="98"/>
      <c r="HC169" s="98"/>
      <c r="HD169" s="98"/>
      <c r="HE169" s="98"/>
      <c r="HF169" s="98"/>
      <c r="HG169" s="98"/>
      <c r="HH169" s="98"/>
      <c r="HI169" s="98"/>
      <c r="HJ169" s="98"/>
      <c r="HK169" s="98"/>
      <c r="HL169" s="98"/>
      <c r="HM169" s="98"/>
      <c r="HN169" s="98"/>
      <c r="HO169" s="98"/>
      <c r="HP169" s="98"/>
      <c r="HQ169" s="98"/>
      <c r="HR169" s="98"/>
      <c r="HS169" s="98"/>
      <c r="HT169" s="98"/>
      <c r="HU169" s="98"/>
      <c r="HV169" s="98"/>
      <c r="HW169" s="98"/>
      <c r="HX169" s="98"/>
      <c r="HY169" s="98"/>
      <c r="HZ169" s="98"/>
      <c r="IA169" s="98"/>
      <c r="IB169" s="98"/>
      <c r="IC169" s="98"/>
      <c r="ID169" s="98"/>
      <c r="IE169" s="98"/>
      <c r="IF169" s="98"/>
      <c r="IG169" s="98"/>
      <c r="IH169" s="98"/>
      <c r="II169" s="98"/>
      <c r="IJ169" s="98"/>
      <c r="IK169" s="98"/>
      <c r="IL169" s="98"/>
      <c r="IM169" s="98"/>
      <c r="IN169" s="98"/>
      <c r="IO169" s="98"/>
      <c r="IP169" s="98"/>
      <c r="IQ169" s="98"/>
      <c r="IR169" s="98"/>
      <c r="IS169" s="98"/>
      <c r="IT169" s="98"/>
      <c r="IU169" s="98"/>
      <c r="IV169" s="98"/>
    </row>
    <row r="170" spans="2:256" s="5" customFormat="1" ht="17.25" customHeight="1" x14ac:dyDescent="0.25">
      <c r="B170" s="134">
        <v>148</v>
      </c>
      <c r="C170" s="66"/>
      <c r="D170" s="105"/>
      <c r="E170" s="66"/>
      <c r="F170" s="175"/>
      <c r="G170" s="710"/>
      <c r="H170" s="117"/>
      <c r="I170" s="117"/>
      <c r="J170" s="710"/>
      <c r="K170" s="46"/>
      <c r="L170" s="38" t="str">
        <f t="shared" si="44"/>
        <v/>
      </c>
      <c r="M170" s="38" t="str">
        <f t="shared" si="45"/>
        <v/>
      </c>
      <c r="N170" s="516" t="str">
        <f t="shared" si="46"/>
        <v/>
      </c>
      <c r="O170" s="514" t="str">
        <f t="shared" si="36"/>
        <v/>
      </c>
      <c r="P170" s="40" t="str">
        <f t="shared" si="47"/>
        <v/>
      </c>
      <c r="Q170" s="74" t="str">
        <f t="shared" si="37"/>
        <v/>
      </c>
      <c r="R170" s="45" t="str">
        <f t="shared" si="38"/>
        <v/>
      </c>
      <c r="S170" s="40" t="str">
        <f t="shared" si="48"/>
        <v/>
      </c>
      <c r="T170" s="74" t="str">
        <f t="shared" si="39"/>
        <v/>
      </c>
      <c r="U170" s="45" t="str">
        <f t="shared" si="40"/>
        <v/>
      </c>
      <c r="V170" s="40" t="str">
        <f t="shared" si="49"/>
        <v/>
      </c>
      <c r="W170" s="133" t="str">
        <f t="shared" si="41"/>
        <v/>
      </c>
      <c r="X170" s="44" t="str">
        <f t="shared" si="50"/>
        <v/>
      </c>
      <c r="Y170" s="44" t="str">
        <f t="shared" si="51"/>
        <v/>
      </c>
      <c r="Z170" s="44" t="str">
        <f t="shared" si="52"/>
        <v/>
      </c>
      <c r="AA170" s="78" t="str">
        <f t="shared" si="53"/>
        <v/>
      </c>
      <c r="AB170" s="7" t="str">
        <f t="shared" si="42"/>
        <v>Empty</v>
      </c>
      <c r="AC170" s="7" t="str">
        <f t="shared" si="43"/>
        <v>empty</v>
      </c>
      <c r="AG170" s="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97"/>
      <c r="EY170" s="97"/>
      <c r="EZ170" s="97"/>
      <c r="FA170" s="97"/>
      <c r="FB170" s="97"/>
      <c r="FC170" s="97"/>
      <c r="FD170" s="97"/>
      <c r="FE170" s="97"/>
      <c r="FF170" s="97"/>
      <c r="FG170" s="97"/>
      <c r="FH170" s="97"/>
      <c r="FI170" s="97"/>
      <c r="FJ170" s="97"/>
      <c r="FK170" s="97"/>
      <c r="FL170" s="97"/>
      <c r="FM170" s="97"/>
      <c r="FN170" s="97"/>
      <c r="FO170" s="97"/>
      <c r="FP170" s="97"/>
      <c r="FQ170" s="97"/>
      <c r="FR170" s="97"/>
      <c r="FS170" s="97"/>
      <c r="FT170" s="97"/>
      <c r="FU170" s="97"/>
      <c r="FV170" s="97"/>
      <c r="FW170" s="98"/>
      <c r="FX170" s="98"/>
      <c r="FY170" s="98"/>
      <c r="FZ170" s="98"/>
      <c r="GA170" s="98"/>
      <c r="GB170" s="98"/>
      <c r="GC170" s="98"/>
      <c r="GD170" s="98"/>
      <c r="GE170" s="98"/>
      <c r="GF170" s="98"/>
      <c r="GG170" s="98"/>
      <c r="GH170" s="98"/>
      <c r="GI170" s="98"/>
      <c r="GJ170" s="98"/>
      <c r="GK170" s="98"/>
      <c r="GL170" s="98"/>
      <c r="GM170" s="98"/>
      <c r="GN170" s="98"/>
      <c r="GO170" s="98"/>
      <c r="GP170" s="98"/>
      <c r="GQ170" s="98"/>
      <c r="GR170" s="98"/>
      <c r="GS170" s="98"/>
      <c r="GT170" s="98"/>
      <c r="GU170" s="98"/>
      <c r="GV170" s="98"/>
      <c r="GW170" s="98"/>
      <c r="GX170" s="98"/>
      <c r="GY170" s="98"/>
      <c r="GZ170" s="98"/>
      <c r="HA170" s="98"/>
      <c r="HB170" s="98"/>
      <c r="HC170" s="98"/>
      <c r="HD170" s="98"/>
      <c r="HE170" s="98"/>
      <c r="HF170" s="98"/>
      <c r="HG170" s="98"/>
      <c r="HH170" s="98"/>
      <c r="HI170" s="98"/>
      <c r="HJ170" s="98"/>
      <c r="HK170" s="98"/>
      <c r="HL170" s="98"/>
      <c r="HM170" s="98"/>
      <c r="HN170" s="98"/>
      <c r="HO170" s="98"/>
      <c r="HP170" s="98"/>
      <c r="HQ170" s="98"/>
      <c r="HR170" s="98"/>
      <c r="HS170" s="98"/>
      <c r="HT170" s="98"/>
      <c r="HU170" s="98"/>
      <c r="HV170" s="98"/>
      <c r="HW170" s="98"/>
      <c r="HX170" s="98"/>
      <c r="HY170" s="98"/>
      <c r="HZ170" s="98"/>
      <c r="IA170" s="98"/>
      <c r="IB170" s="98"/>
      <c r="IC170" s="98"/>
      <c r="ID170" s="98"/>
      <c r="IE170" s="98"/>
      <c r="IF170" s="98"/>
      <c r="IG170" s="98"/>
      <c r="IH170" s="98"/>
      <c r="II170" s="98"/>
      <c r="IJ170" s="98"/>
      <c r="IK170" s="98"/>
      <c r="IL170" s="98"/>
      <c r="IM170" s="98"/>
      <c r="IN170" s="98"/>
      <c r="IO170" s="98"/>
      <c r="IP170" s="98"/>
      <c r="IQ170" s="98"/>
      <c r="IR170" s="98"/>
      <c r="IS170" s="98"/>
      <c r="IT170" s="98"/>
      <c r="IU170" s="98"/>
      <c r="IV170" s="98"/>
    </row>
    <row r="171" spans="2:256" s="5" customFormat="1" ht="17.25" customHeight="1" x14ac:dyDescent="0.25">
      <c r="B171" s="134">
        <v>149</v>
      </c>
      <c r="C171" s="66"/>
      <c r="D171" s="105"/>
      <c r="E171" s="66"/>
      <c r="F171" s="175"/>
      <c r="G171" s="710"/>
      <c r="H171" s="117"/>
      <c r="I171" s="117"/>
      <c r="J171" s="710"/>
      <c r="K171" s="46"/>
      <c r="L171" s="38" t="str">
        <f t="shared" si="44"/>
        <v/>
      </c>
      <c r="M171" s="38" t="str">
        <f t="shared" si="45"/>
        <v/>
      </c>
      <c r="N171" s="516" t="str">
        <f t="shared" si="46"/>
        <v/>
      </c>
      <c r="O171" s="514" t="str">
        <f t="shared" si="36"/>
        <v/>
      </c>
      <c r="P171" s="40" t="str">
        <f t="shared" si="47"/>
        <v/>
      </c>
      <c r="Q171" s="74" t="str">
        <f t="shared" si="37"/>
        <v/>
      </c>
      <c r="R171" s="45" t="str">
        <f t="shared" si="38"/>
        <v/>
      </c>
      <c r="S171" s="40" t="str">
        <f t="shared" si="48"/>
        <v/>
      </c>
      <c r="T171" s="74" t="str">
        <f t="shared" si="39"/>
        <v/>
      </c>
      <c r="U171" s="45" t="str">
        <f t="shared" si="40"/>
        <v/>
      </c>
      <c r="V171" s="40" t="str">
        <f t="shared" si="49"/>
        <v/>
      </c>
      <c r="W171" s="133" t="str">
        <f t="shared" si="41"/>
        <v/>
      </c>
      <c r="X171" s="44" t="str">
        <f t="shared" si="50"/>
        <v/>
      </c>
      <c r="Y171" s="44" t="str">
        <f t="shared" si="51"/>
        <v/>
      </c>
      <c r="Z171" s="44" t="str">
        <f t="shared" si="52"/>
        <v/>
      </c>
      <c r="AA171" s="78" t="str">
        <f t="shared" si="53"/>
        <v/>
      </c>
      <c r="AB171" s="7" t="str">
        <f t="shared" si="42"/>
        <v>Empty</v>
      </c>
      <c r="AC171" s="7" t="str">
        <f t="shared" si="43"/>
        <v>empty</v>
      </c>
      <c r="AG171" s="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97"/>
      <c r="EY171" s="97"/>
      <c r="EZ171" s="97"/>
      <c r="FA171" s="97"/>
      <c r="FB171" s="97"/>
      <c r="FC171" s="97"/>
      <c r="FD171" s="97"/>
      <c r="FE171" s="97"/>
      <c r="FF171" s="97"/>
      <c r="FG171" s="97"/>
      <c r="FH171" s="97"/>
      <c r="FI171" s="97"/>
      <c r="FJ171" s="97"/>
      <c r="FK171" s="97"/>
      <c r="FL171" s="97"/>
      <c r="FM171" s="97"/>
      <c r="FN171" s="97"/>
      <c r="FO171" s="97"/>
      <c r="FP171" s="97"/>
      <c r="FQ171" s="97"/>
      <c r="FR171" s="97"/>
      <c r="FS171" s="97"/>
      <c r="FT171" s="97"/>
      <c r="FU171" s="97"/>
      <c r="FV171" s="97"/>
      <c r="FW171" s="98"/>
      <c r="FX171" s="98"/>
      <c r="FY171" s="98"/>
      <c r="FZ171" s="98"/>
      <c r="GA171" s="98"/>
      <c r="GB171" s="98"/>
      <c r="GC171" s="98"/>
      <c r="GD171" s="98"/>
      <c r="GE171" s="98"/>
      <c r="GF171" s="98"/>
      <c r="GG171" s="98"/>
      <c r="GH171" s="98"/>
      <c r="GI171" s="98"/>
      <c r="GJ171" s="98"/>
      <c r="GK171" s="98"/>
      <c r="GL171" s="98"/>
      <c r="GM171" s="98"/>
      <c r="GN171" s="98"/>
      <c r="GO171" s="98"/>
      <c r="GP171" s="98"/>
      <c r="GQ171" s="98"/>
      <c r="GR171" s="98"/>
      <c r="GS171" s="98"/>
      <c r="GT171" s="98"/>
      <c r="GU171" s="98"/>
      <c r="GV171" s="98"/>
      <c r="GW171" s="98"/>
      <c r="GX171" s="98"/>
      <c r="GY171" s="98"/>
      <c r="GZ171" s="98"/>
      <c r="HA171" s="98"/>
      <c r="HB171" s="98"/>
      <c r="HC171" s="98"/>
      <c r="HD171" s="98"/>
      <c r="HE171" s="98"/>
      <c r="HF171" s="98"/>
      <c r="HG171" s="98"/>
      <c r="HH171" s="98"/>
      <c r="HI171" s="98"/>
      <c r="HJ171" s="98"/>
      <c r="HK171" s="98"/>
      <c r="HL171" s="98"/>
      <c r="HM171" s="98"/>
      <c r="HN171" s="98"/>
      <c r="HO171" s="98"/>
      <c r="HP171" s="98"/>
      <c r="HQ171" s="98"/>
      <c r="HR171" s="98"/>
      <c r="HS171" s="98"/>
      <c r="HT171" s="98"/>
      <c r="HU171" s="98"/>
      <c r="HV171" s="98"/>
      <c r="HW171" s="98"/>
      <c r="HX171" s="98"/>
      <c r="HY171" s="98"/>
      <c r="HZ171" s="98"/>
      <c r="IA171" s="98"/>
      <c r="IB171" s="98"/>
      <c r="IC171" s="98"/>
      <c r="ID171" s="98"/>
      <c r="IE171" s="98"/>
      <c r="IF171" s="98"/>
      <c r="IG171" s="98"/>
      <c r="IH171" s="98"/>
      <c r="II171" s="98"/>
      <c r="IJ171" s="98"/>
      <c r="IK171" s="98"/>
      <c r="IL171" s="98"/>
      <c r="IM171" s="98"/>
      <c r="IN171" s="98"/>
      <c r="IO171" s="98"/>
      <c r="IP171" s="98"/>
      <c r="IQ171" s="98"/>
      <c r="IR171" s="98"/>
      <c r="IS171" s="98"/>
      <c r="IT171" s="98"/>
      <c r="IU171" s="98"/>
      <c r="IV171" s="98"/>
    </row>
    <row r="172" spans="2:256" s="5" customFormat="1" ht="17.25" customHeight="1" x14ac:dyDescent="0.25">
      <c r="B172" s="134">
        <v>150</v>
      </c>
      <c r="C172" s="66"/>
      <c r="D172" s="105"/>
      <c r="E172" s="66"/>
      <c r="F172" s="175"/>
      <c r="G172" s="710"/>
      <c r="H172" s="117"/>
      <c r="I172" s="117"/>
      <c r="J172" s="710"/>
      <c r="K172" s="46"/>
      <c r="L172" s="38" t="str">
        <f t="shared" si="44"/>
        <v/>
      </c>
      <c r="M172" s="38" t="str">
        <f t="shared" si="45"/>
        <v/>
      </c>
      <c r="N172" s="516" t="str">
        <f t="shared" si="46"/>
        <v/>
      </c>
      <c r="O172" s="514" t="str">
        <f t="shared" si="36"/>
        <v/>
      </c>
      <c r="P172" s="40" t="str">
        <f t="shared" si="47"/>
        <v/>
      </c>
      <c r="Q172" s="74" t="str">
        <f t="shared" si="37"/>
        <v/>
      </c>
      <c r="R172" s="45" t="str">
        <f t="shared" si="38"/>
        <v/>
      </c>
      <c r="S172" s="40" t="str">
        <f t="shared" si="48"/>
        <v/>
      </c>
      <c r="T172" s="74" t="str">
        <f t="shared" si="39"/>
        <v/>
      </c>
      <c r="U172" s="45" t="str">
        <f t="shared" si="40"/>
        <v/>
      </c>
      <c r="V172" s="40" t="str">
        <f t="shared" si="49"/>
        <v/>
      </c>
      <c r="W172" s="133" t="str">
        <f t="shared" si="41"/>
        <v/>
      </c>
      <c r="X172" s="44" t="str">
        <f t="shared" si="50"/>
        <v/>
      </c>
      <c r="Y172" s="44" t="str">
        <f t="shared" si="51"/>
        <v/>
      </c>
      <c r="Z172" s="44" t="str">
        <f t="shared" si="52"/>
        <v/>
      </c>
      <c r="AA172" s="78" t="str">
        <f t="shared" si="53"/>
        <v/>
      </c>
      <c r="AB172" s="7" t="str">
        <f t="shared" si="42"/>
        <v>Empty</v>
      </c>
      <c r="AC172" s="7" t="str">
        <f t="shared" si="43"/>
        <v>empty</v>
      </c>
      <c r="AG172" s="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97"/>
      <c r="EY172" s="97"/>
      <c r="EZ172" s="97"/>
      <c r="FA172" s="97"/>
      <c r="FB172" s="97"/>
      <c r="FC172" s="97"/>
      <c r="FD172" s="97"/>
      <c r="FE172" s="97"/>
      <c r="FF172" s="97"/>
      <c r="FG172" s="97"/>
      <c r="FH172" s="97"/>
      <c r="FI172" s="97"/>
      <c r="FJ172" s="97"/>
      <c r="FK172" s="97"/>
      <c r="FL172" s="97"/>
      <c r="FM172" s="97"/>
      <c r="FN172" s="97"/>
      <c r="FO172" s="97"/>
      <c r="FP172" s="97"/>
      <c r="FQ172" s="97"/>
      <c r="FR172" s="97"/>
      <c r="FS172" s="97"/>
      <c r="FT172" s="97"/>
      <c r="FU172" s="97"/>
      <c r="FV172" s="97"/>
      <c r="FW172" s="98"/>
      <c r="FX172" s="98"/>
      <c r="FY172" s="98"/>
      <c r="FZ172" s="98"/>
      <c r="GA172" s="98"/>
      <c r="GB172" s="98"/>
      <c r="GC172" s="98"/>
      <c r="GD172" s="98"/>
      <c r="GE172" s="98"/>
      <c r="GF172" s="98"/>
      <c r="GG172" s="98"/>
      <c r="GH172" s="98"/>
      <c r="GI172" s="98"/>
      <c r="GJ172" s="98"/>
      <c r="GK172" s="98"/>
      <c r="GL172" s="98"/>
      <c r="GM172" s="98"/>
      <c r="GN172" s="98"/>
      <c r="GO172" s="98"/>
      <c r="GP172" s="98"/>
      <c r="GQ172" s="98"/>
      <c r="GR172" s="98"/>
      <c r="GS172" s="98"/>
      <c r="GT172" s="98"/>
      <c r="GU172" s="98"/>
      <c r="GV172" s="98"/>
      <c r="GW172" s="98"/>
      <c r="GX172" s="98"/>
      <c r="GY172" s="98"/>
      <c r="GZ172" s="98"/>
      <c r="HA172" s="98"/>
      <c r="HB172" s="98"/>
      <c r="HC172" s="98"/>
      <c r="HD172" s="98"/>
      <c r="HE172" s="98"/>
      <c r="HF172" s="98"/>
      <c r="HG172" s="98"/>
      <c r="HH172" s="98"/>
      <c r="HI172" s="98"/>
      <c r="HJ172" s="98"/>
      <c r="HK172" s="98"/>
      <c r="HL172" s="98"/>
      <c r="HM172" s="98"/>
      <c r="HN172" s="98"/>
      <c r="HO172" s="98"/>
      <c r="HP172" s="98"/>
      <c r="HQ172" s="98"/>
      <c r="HR172" s="98"/>
      <c r="HS172" s="98"/>
      <c r="HT172" s="98"/>
      <c r="HU172" s="98"/>
      <c r="HV172" s="98"/>
      <c r="HW172" s="98"/>
      <c r="HX172" s="98"/>
      <c r="HY172" s="98"/>
      <c r="HZ172" s="98"/>
      <c r="IA172" s="98"/>
      <c r="IB172" s="98"/>
      <c r="IC172" s="98"/>
      <c r="ID172" s="98"/>
      <c r="IE172" s="98"/>
      <c r="IF172" s="98"/>
      <c r="IG172" s="98"/>
      <c r="IH172" s="98"/>
      <c r="II172" s="98"/>
      <c r="IJ172" s="98"/>
      <c r="IK172" s="98"/>
      <c r="IL172" s="98"/>
      <c r="IM172" s="98"/>
      <c r="IN172" s="98"/>
      <c r="IO172" s="98"/>
      <c r="IP172" s="98"/>
      <c r="IQ172" s="98"/>
      <c r="IR172" s="98"/>
      <c r="IS172" s="98"/>
      <c r="IT172" s="98"/>
      <c r="IU172" s="98"/>
      <c r="IV172" s="98"/>
    </row>
    <row r="173" spans="2:256" s="5" customFormat="1" ht="17.25" customHeight="1" x14ac:dyDescent="0.25">
      <c r="B173" s="134">
        <v>151</v>
      </c>
      <c r="C173" s="66"/>
      <c r="D173" s="105"/>
      <c r="E173" s="66"/>
      <c r="F173" s="175"/>
      <c r="G173" s="710"/>
      <c r="H173" s="117"/>
      <c r="I173" s="117"/>
      <c r="J173" s="710"/>
      <c r="K173" s="46"/>
      <c r="L173" s="38" t="str">
        <f t="shared" si="44"/>
        <v/>
      </c>
      <c r="M173" s="38" t="str">
        <f t="shared" si="45"/>
        <v/>
      </c>
      <c r="N173" s="516" t="str">
        <f t="shared" si="46"/>
        <v/>
      </c>
      <c r="O173" s="514" t="str">
        <f t="shared" si="36"/>
        <v/>
      </c>
      <c r="P173" s="40" t="str">
        <f t="shared" si="47"/>
        <v/>
      </c>
      <c r="Q173" s="74" t="str">
        <f t="shared" si="37"/>
        <v/>
      </c>
      <c r="R173" s="45" t="str">
        <f t="shared" si="38"/>
        <v/>
      </c>
      <c r="S173" s="40" t="str">
        <f t="shared" si="48"/>
        <v/>
      </c>
      <c r="T173" s="74" t="str">
        <f t="shared" si="39"/>
        <v/>
      </c>
      <c r="U173" s="45" t="str">
        <f t="shared" si="40"/>
        <v/>
      </c>
      <c r="V173" s="40" t="str">
        <f t="shared" si="49"/>
        <v/>
      </c>
      <c r="W173" s="133" t="str">
        <f t="shared" si="41"/>
        <v/>
      </c>
      <c r="X173" s="44" t="str">
        <f t="shared" si="50"/>
        <v/>
      </c>
      <c r="Y173" s="44" t="str">
        <f t="shared" si="51"/>
        <v/>
      </c>
      <c r="Z173" s="44" t="str">
        <f t="shared" si="52"/>
        <v/>
      </c>
      <c r="AA173" s="78" t="str">
        <f t="shared" si="53"/>
        <v/>
      </c>
      <c r="AB173" s="7" t="str">
        <f t="shared" si="42"/>
        <v>Empty</v>
      </c>
      <c r="AC173" s="7" t="str">
        <f t="shared" si="43"/>
        <v>empty</v>
      </c>
      <c r="AG173" s="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97"/>
      <c r="EY173" s="97"/>
      <c r="EZ173" s="97"/>
      <c r="FA173" s="97"/>
      <c r="FB173" s="97"/>
      <c r="FC173" s="97"/>
      <c r="FD173" s="97"/>
      <c r="FE173" s="97"/>
      <c r="FF173" s="97"/>
      <c r="FG173" s="97"/>
      <c r="FH173" s="97"/>
      <c r="FI173" s="97"/>
      <c r="FJ173" s="97"/>
      <c r="FK173" s="97"/>
      <c r="FL173" s="97"/>
      <c r="FM173" s="97"/>
      <c r="FN173" s="97"/>
      <c r="FO173" s="97"/>
      <c r="FP173" s="97"/>
      <c r="FQ173" s="97"/>
      <c r="FR173" s="97"/>
      <c r="FS173" s="97"/>
      <c r="FT173" s="97"/>
      <c r="FU173" s="97"/>
      <c r="FV173" s="97"/>
      <c r="FW173" s="98"/>
      <c r="FX173" s="98"/>
      <c r="FY173" s="98"/>
      <c r="FZ173" s="98"/>
      <c r="GA173" s="98"/>
      <c r="GB173" s="98"/>
      <c r="GC173" s="98"/>
      <c r="GD173" s="98"/>
      <c r="GE173" s="98"/>
      <c r="GF173" s="98"/>
      <c r="GG173" s="98"/>
      <c r="GH173" s="98"/>
      <c r="GI173" s="98"/>
      <c r="GJ173" s="98"/>
      <c r="GK173" s="98"/>
      <c r="GL173" s="98"/>
      <c r="GM173" s="98"/>
      <c r="GN173" s="98"/>
      <c r="GO173" s="98"/>
      <c r="GP173" s="98"/>
      <c r="GQ173" s="98"/>
      <c r="GR173" s="98"/>
      <c r="GS173" s="98"/>
      <c r="GT173" s="98"/>
      <c r="GU173" s="98"/>
      <c r="GV173" s="98"/>
      <c r="GW173" s="98"/>
      <c r="GX173" s="98"/>
      <c r="GY173" s="98"/>
      <c r="GZ173" s="98"/>
      <c r="HA173" s="98"/>
      <c r="HB173" s="98"/>
      <c r="HC173" s="98"/>
      <c r="HD173" s="98"/>
      <c r="HE173" s="98"/>
      <c r="HF173" s="98"/>
      <c r="HG173" s="98"/>
      <c r="HH173" s="98"/>
      <c r="HI173" s="98"/>
      <c r="HJ173" s="98"/>
      <c r="HK173" s="98"/>
      <c r="HL173" s="98"/>
      <c r="HM173" s="98"/>
      <c r="HN173" s="98"/>
      <c r="HO173" s="98"/>
      <c r="HP173" s="98"/>
      <c r="HQ173" s="98"/>
      <c r="HR173" s="98"/>
      <c r="HS173" s="98"/>
      <c r="HT173" s="98"/>
      <c r="HU173" s="98"/>
      <c r="HV173" s="98"/>
      <c r="HW173" s="98"/>
      <c r="HX173" s="98"/>
      <c r="HY173" s="98"/>
      <c r="HZ173" s="98"/>
      <c r="IA173" s="98"/>
      <c r="IB173" s="98"/>
      <c r="IC173" s="98"/>
      <c r="ID173" s="98"/>
      <c r="IE173" s="98"/>
      <c r="IF173" s="98"/>
      <c r="IG173" s="98"/>
      <c r="IH173" s="98"/>
      <c r="II173" s="98"/>
      <c r="IJ173" s="98"/>
      <c r="IK173" s="98"/>
      <c r="IL173" s="98"/>
      <c r="IM173" s="98"/>
      <c r="IN173" s="98"/>
      <c r="IO173" s="98"/>
      <c r="IP173" s="98"/>
      <c r="IQ173" s="98"/>
      <c r="IR173" s="98"/>
      <c r="IS173" s="98"/>
      <c r="IT173" s="98"/>
      <c r="IU173" s="98"/>
      <c r="IV173" s="98"/>
    </row>
    <row r="174" spans="2:256" s="5" customFormat="1" ht="17.25" customHeight="1" x14ac:dyDescent="0.25">
      <c r="B174" s="134">
        <v>152</v>
      </c>
      <c r="C174" s="66"/>
      <c r="D174" s="105"/>
      <c r="E174" s="66"/>
      <c r="F174" s="175"/>
      <c r="G174" s="710"/>
      <c r="H174" s="117"/>
      <c r="I174" s="117"/>
      <c r="J174" s="710"/>
      <c r="K174" s="46"/>
      <c r="L174" s="38" t="str">
        <f t="shared" si="44"/>
        <v/>
      </c>
      <c r="M174" s="38" t="str">
        <f t="shared" si="45"/>
        <v/>
      </c>
      <c r="N174" s="516" t="str">
        <f t="shared" si="46"/>
        <v/>
      </c>
      <c r="O174" s="514" t="str">
        <f t="shared" si="36"/>
        <v/>
      </c>
      <c r="P174" s="40" t="str">
        <f t="shared" si="47"/>
        <v/>
      </c>
      <c r="Q174" s="74" t="str">
        <f t="shared" si="37"/>
        <v/>
      </c>
      <c r="R174" s="45" t="str">
        <f t="shared" si="38"/>
        <v/>
      </c>
      <c r="S174" s="40" t="str">
        <f t="shared" si="48"/>
        <v/>
      </c>
      <c r="T174" s="74" t="str">
        <f t="shared" si="39"/>
        <v/>
      </c>
      <c r="U174" s="45" t="str">
        <f t="shared" si="40"/>
        <v/>
      </c>
      <c r="V174" s="40" t="str">
        <f t="shared" si="49"/>
        <v/>
      </c>
      <c r="W174" s="133" t="str">
        <f t="shared" si="41"/>
        <v/>
      </c>
      <c r="X174" s="44" t="str">
        <f t="shared" si="50"/>
        <v/>
      </c>
      <c r="Y174" s="44" t="str">
        <f t="shared" si="51"/>
        <v/>
      </c>
      <c r="Z174" s="44" t="str">
        <f t="shared" si="52"/>
        <v/>
      </c>
      <c r="AA174" s="78" t="str">
        <f t="shared" si="53"/>
        <v/>
      </c>
      <c r="AB174" s="7" t="str">
        <f t="shared" si="42"/>
        <v>Empty</v>
      </c>
      <c r="AC174" s="7" t="str">
        <f t="shared" si="43"/>
        <v>empty</v>
      </c>
      <c r="AG174" s="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97"/>
      <c r="EY174" s="97"/>
      <c r="EZ174" s="97"/>
      <c r="FA174" s="97"/>
      <c r="FB174" s="97"/>
      <c r="FC174" s="97"/>
      <c r="FD174" s="97"/>
      <c r="FE174" s="97"/>
      <c r="FF174" s="97"/>
      <c r="FG174" s="97"/>
      <c r="FH174" s="97"/>
      <c r="FI174" s="97"/>
      <c r="FJ174" s="97"/>
      <c r="FK174" s="97"/>
      <c r="FL174" s="97"/>
      <c r="FM174" s="97"/>
      <c r="FN174" s="97"/>
      <c r="FO174" s="97"/>
      <c r="FP174" s="97"/>
      <c r="FQ174" s="97"/>
      <c r="FR174" s="97"/>
      <c r="FS174" s="97"/>
      <c r="FT174" s="97"/>
      <c r="FU174" s="97"/>
      <c r="FV174" s="97"/>
      <c r="FW174" s="98"/>
      <c r="FX174" s="98"/>
      <c r="FY174" s="98"/>
      <c r="FZ174" s="98"/>
      <c r="GA174" s="98"/>
      <c r="GB174" s="98"/>
      <c r="GC174" s="98"/>
      <c r="GD174" s="98"/>
      <c r="GE174" s="98"/>
      <c r="GF174" s="98"/>
      <c r="GG174" s="98"/>
      <c r="GH174" s="98"/>
      <c r="GI174" s="98"/>
      <c r="GJ174" s="98"/>
      <c r="GK174" s="98"/>
      <c r="GL174" s="98"/>
      <c r="GM174" s="98"/>
      <c r="GN174" s="98"/>
      <c r="GO174" s="98"/>
      <c r="GP174" s="98"/>
      <c r="GQ174" s="98"/>
      <c r="GR174" s="98"/>
      <c r="GS174" s="98"/>
      <c r="GT174" s="98"/>
      <c r="GU174" s="98"/>
      <c r="GV174" s="98"/>
      <c r="GW174" s="98"/>
      <c r="GX174" s="98"/>
      <c r="GY174" s="98"/>
      <c r="GZ174" s="98"/>
      <c r="HA174" s="98"/>
      <c r="HB174" s="98"/>
      <c r="HC174" s="98"/>
      <c r="HD174" s="98"/>
      <c r="HE174" s="98"/>
      <c r="HF174" s="98"/>
      <c r="HG174" s="98"/>
      <c r="HH174" s="98"/>
      <c r="HI174" s="98"/>
      <c r="HJ174" s="98"/>
      <c r="HK174" s="98"/>
      <c r="HL174" s="98"/>
      <c r="HM174" s="98"/>
      <c r="HN174" s="98"/>
      <c r="HO174" s="98"/>
      <c r="HP174" s="98"/>
      <c r="HQ174" s="98"/>
      <c r="HR174" s="98"/>
      <c r="HS174" s="98"/>
      <c r="HT174" s="98"/>
      <c r="HU174" s="98"/>
      <c r="HV174" s="98"/>
      <c r="HW174" s="98"/>
      <c r="HX174" s="98"/>
      <c r="HY174" s="98"/>
      <c r="HZ174" s="98"/>
      <c r="IA174" s="98"/>
      <c r="IB174" s="98"/>
      <c r="IC174" s="98"/>
      <c r="ID174" s="98"/>
      <c r="IE174" s="98"/>
      <c r="IF174" s="98"/>
      <c r="IG174" s="98"/>
      <c r="IH174" s="98"/>
      <c r="II174" s="98"/>
      <c r="IJ174" s="98"/>
      <c r="IK174" s="98"/>
      <c r="IL174" s="98"/>
      <c r="IM174" s="98"/>
      <c r="IN174" s="98"/>
      <c r="IO174" s="98"/>
      <c r="IP174" s="98"/>
      <c r="IQ174" s="98"/>
      <c r="IR174" s="98"/>
      <c r="IS174" s="98"/>
      <c r="IT174" s="98"/>
      <c r="IU174" s="98"/>
      <c r="IV174" s="98"/>
    </row>
    <row r="175" spans="2:256" s="5" customFormat="1" ht="17.25" customHeight="1" x14ac:dyDescent="0.25">
      <c r="B175" s="134">
        <v>153</v>
      </c>
      <c r="C175" s="66"/>
      <c r="D175" s="105"/>
      <c r="E175" s="66"/>
      <c r="F175" s="175"/>
      <c r="G175" s="710"/>
      <c r="H175" s="117"/>
      <c r="I175" s="117"/>
      <c r="J175" s="710"/>
      <c r="K175" s="46"/>
      <c r="L175" s="38" t="str">
        <f t="shared" si="44"/>
        <v/>
      </c>
      <c r="M175" s="38" t="str">
        <f t="shared" si="45"/>
        <v/>
      </c>
      <c r="N175" s="516" t="str">
        <f t="shared" si="46"/>
        <v/>
      </c>
      <c r="O175" s="514" t="str">
        <f t="shared" si="36"/>
        <v/>
      </c>
      <c r="P175" s="40" t="str">
        <f t="shared" si="47"/>
        <v/>
      </c>
      <c r="Q175" s="74" t="str">
        <f t="shared" si="37"/>
        <v/>
      </c>
      <c r="R175" s="45" t="str">
        <f t="shared" si="38"/>
        <v/>
      </c>
      <c r="S175" s="40" t="str">
        <f t="shared" si="48"/>
        <v/>
      </c>
      <c r="T175" s="74" t="str">
        <f t="shared" si="39"/>
        <v/>
      </c>
      <c r="U175" s="45" t="str">
        <f t="shared" si="40"/>
        <v/>
      </c>
      <c r="V175" s="40" t="str">
        <f t="shared" si="49"/>
        <v/>
      </c>
      <c r="W175" s="133" t="str">
        <f t="shared" si="41"/>
        <v/>
      </c>
      <c r="X175" s="44" t="str">
        <f t="shared" si="50"/>
        <v/>
      </c>
      <c r="Y175" s="44" t="str">
        <f t="shared" si="51"/>
        <v/>
      </c>
      <c r="Z175" s="44" t="str">
        <f t="shared" si="52"/>
        <v/>
      </c>
      <c r="AA175" s="78" t="str">
        <f t="shared" si="53"/>
        <v/>
      </c>
      <c r="AB175" s="7" t="str">
        <f t="shared" si="42"/>
        <v>Empty</v>
      </c>
      <c r="AC175" s="7" t="str">
        <f t="shared" si="43"/>
        <v>empty</v>
      </c>
      <c r="AG175" s="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97"/>
      <c r="EY175" s="97"/>
      <c r="EZ175" s="97"/>
      <c r="FA175" s="97"/>
      <c r="FB175" s="97"/>
      <c r="FC175" s="97"/>
      <c r="FD175" s="97"/>
      <c r="FE175" s="97"/>
      <c r="FF175" s="97"/>
      <c r="FG175" s="97"/>
      <c r="FH175" s="97"/>
      <c r="FI175" s="97"/>
      <c r="FJ175" s="97"/>
      <c r="FK175" s="97"/>
      <c r="FL175" s="97"/>
      <c r="FM175" s="97"/>
      <c r="FN175" s="97"/>
      <c r="FO175" s="97"/>
      <c r="FP175" s="97"/>
      <c r="FQ175" s="97"/>
      <c r="FR175" s="97"/>
      <c r="FS175" s="97"/>
      <c r="FT175" s="97"/>
      <c r="FU175" s="97"/>
      <c r="FV175" s="97"/>
      <c r="FW175" s="98"/>
      <c r="FX175" s="98"/>
      <c r="FY175" s="98"/>
      <c r="FZ175" s="98"/>
      <c r="GA175" s="98"/>
      <c r="GB175" s="98"/>
      <c r="GC175" s="98"/>
      <c r="GD175" s="98"/>
      <c r="GE175" s="98"/>
      <c r="GF175" s="98"/>
      <c r="GG175" s="98"/>
      <c r="GH175" s="98"/>
      <c r="GI175" s="98"/>
      <c r="GJ175" s="98"/>
      <c r="GK175" s="98"/>
      <c r="GL175" s="98"/>
      <c r="GM175" s="98"/>
      <c r="GN175" s="98"/>
      <c r="GO175" s="98"/>
      <c r="GP175" s="98"/>
      <c r="GQ175" s="98"/>
      <c r="GR175" s="98"/>
      <c r="GS175" s="98"/>
      <c r="GT175" s="98"/>
      <c r="GU175" s="98"/>
      <c r="GV175" s="98"/>
      <c r="GW175" s="98"/>
      <c r="GX175" s="98"/>
      <c r="GY175" s="98"/>
      <c r="GZ175" s="98"/>
      <c r="HA175" s="98"/>
      <c r="HB175" s="98"/>
      <c r="HC175" s="98"/>
      <c r="HD175" s="98"/>
      <c r="HE175" s="98"/>
      <c r="HF175" s="98"/>
      <c r="HG175" s="98"/>
      <c r="HH175" s="98"/>
      <c r="HI175" s="98"/>
      <c r="HJ175" s="98"/>
      <c r="HK175" s="98"/>
      <c r="HL175" s="98"/>
      <c r="HM175" s="98"/>
      <c r="HN175" s="98"/>
      <c r="HO175" s="98"/>
      <c r="HP175" s="98"/>
      <c r="HQ175" s="98"/>
      <c r="HR175" s="98"/>
      <c r="HS175" s="98"/>
      <c r="HT175" s="98"/>
      <c r="HU175" s="98"/>
      <c r="HV175" s="98"/>
      <c r="HW175" s="98"/>
      <c r="HX175" s="98"/>
      <c r="HY175" s="98"/>
      <c r="HZ175" s="98"/>
      <c r="IA175" s="98"/>
      <c r="IB175" s="98"/>
      <c r="IC175" s="98"/>
      <c r="ID175" s="98"/>
      <c r="IE175" s="98"/>
      <c r="IF175" s="98"/>
      <c r="IG175" s="98"/>
      <c r="IH175" s="98"/>
      <c r="II175" s="98"/>
      <c r="IJ175" s="98"/>
      <c r="IK175" s="98"/>
      <c r="IL175" s="98"/>
      <c r="IM175" s="98"/>
      <c r="IN175" s="98"/>
      <c r="IO175" s="98"/>
      <c r="IP175" s="98"/>
      <c r="IQ175" s="98"/>
      <c r="IR175" s="98"/>
      <c r="IS175" s="98"/>
      <c r="IT175" s="98"/>
      <c r="IU175" s="98"/>
      <c r="IV175" s="98"/>
    </row>
    <row r="176" spans="2:256" s="5" customFormat="1" ht="17.25" customHeight="1" x14ac:dyDescent="0.25">
      <c r="B176" s="134">
        <v>154</v>
      </c>
      <c r="C176" s="66"/>
      <c r="D176" s="105"/>
      <c r="E176" s="66"/>
      <c r="F176" s="175"/>
      <c r="G176" s="710"/>
      <c r="H176" s="117"/>
      <c r="I176" s="117"/>
      <c r="J176" s="710"/>
      <c r="K176" s="46"/>
      <c r="L176" s="38" t="str">
        <f t="shared" si="44"/>
        <v/>
      </c>
      <c r="M176" s="38" t="str">
        <f t="shared" si="45"/>
        <v/>
      </c>
      <c r="N176" s="516" t="str">
        <f t="shared" si="46"/>
        <v/>
      </c>
      <c r="O176" s="514" t="str">
        <f t="shared" si="36"/>
        <v/>
      </c>
      <c r="P176" s="40" t="str">
        <f t="shared" si="47"/>
        <v/>
      </c>
      <c r="Q176" s="74" t="str">
        <f t="shared" si="37"/>
        <v/>
      </c>
      <c r="R176" s="45" t="str">
        <f t="shared" si="38"/>
        <v/>
      </c>
      <c r="S176" s="40" t="str">
        <f t="shared" si="48"/>
        <v/>
      </c>
      <c r="T176" s="74" t="str">
        <f t="shared" si="39"/>
        <v/>
      </c>
      <c r="U176" s="45" t="str">
        <f t="shared" si="40"/>
        <v/>
      </c>
      <c r="V176" s="40" t="str">
        <f t="shared" si="49"/>
        <v/>
      </c>
      <c r="W176" s="133" t="str">
        <f t="shared" si="41"/>
        <v/>
      </c>
      <c r="X176" s="44" t="str">
        <f t="shared" si="50"/>
        <v/>
      </c>
      <c r="Y176" s="44" t="str">
        <f t="shared" si="51"/>
        <v/>
      </c>
      <c r="Z176" s="44" t="str">
        <f t="shared" si="52"/>
        <v/>
      </c>
      <c r="AA176" s="78" t="str">
        <f t="shared" si="53"/>
        <v/>
      </c>
      <c r="AB176" s="7" t="str">
        <f t="shared" si="42"/>
        <v>Empty</v>
      </c>
      <c r="AC176" s="7" t="str">
        <f t="shared" si="43"/>
        <v>empty</v>
      </c>
      <c r="AG176" s="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97"/>
      <c r="EY176" s="97"/>
      <c r="EZ176" s="97"/>
      <c r="FA176" s="97"/>
      <c r="FB176" s="97"/>
      <c r="FC176" s="97"/>
      <c r="FD176" s="97"/>
      <c r="FE176" s="97"/>
      <c r="FF176" s="97"/>
      <c r="FG176" s="97"/>
      <c r="FH176" s="97"/>
      <c r="FI176" s="97"/>
      <c r="FJ176" s="97"/>
      <c r="FK176" s="97"/>
      <c r="FL176" s="97"/>
      <c r="FM176" s="97"/>
      <c r="FN176" s="97"/>
      <c r="FO176" s="97"/>
      <c r="FP176" s="97"/>
      <c r="FQ176" s="97"/>
      <c r="FR176" s="97"/>
      <c r="FS176" s="97"/>
      <c r="FT176" s="97"/>
      <c r="FU176" s="97"/>
      <c r="FV176" s="97"/>
      <c r="FW176" s="98"/>
      <c r="FX176" s="98"/>
      <c r="FY176" s="98"/>
      <c r="FZ176" s="98"/>
      <c r="GA176" s="98"/>
      <c r="GB176" s="98"/>
      <c r="GC176" s="98"/>
      <c r="GD176" s="98"/>
      <c r="GE176" s="98"/>
      <c r="GF176" s="98"/>
      <c r="GG176" s="98"/>
      <c r="GH176" s="98"/>
      <c r="GI176" s="98"/>
      <c r="GJ176" s="98"/>
      <c r="GK176" s="98"/>
      <c r="GL176" s="98"/>
      <c r="GM176" s="98"/>
      <c r="GN176" s="98"/>
      <c r="GO176" s="98"/>
      <c r="GP176" s="98"/>
      <c r="GQ176" s="98"/>
      <c r="GR176" s="98"/>
      <c r="GS176" s="98"/>
      <c r="GT176" s="98"/>
      <c r="GU176" s="98"/>
      <c r="GV176" s="98"/>
      <c r="GW176" s="98"/>
      <c r="GX176" s="98"/>
      <c r="GY176" s="98"/>
      <c r="GZ176" s="98"/>
      <c r="HA176" s="98"/>
      <c r="HB176" s="98"/>
      <c r="HC176" s="98"/>
      <c r="HD176" s="98"/>
      <c r="HE176" s="98"/>
      <c r="HF176" s="98"/>
      <c r="HG176" s="98"/>
      <c r="HH176" s="98"/>
      <c r="HI176" s="98"/>
      <c r="HJ176" s="98"/>
      <c r="HK176" s="98"/>
      <c r="HL176" s="98"/>
      <c r="HM176" s="98"/>
      <c r="HN176" s="98"/>
      <c r="HO176" s="98"/>
      <c r="HP176" s="98"/>
      <c r="HQ176" s="98"/>
      <c r="HR176" s="98"/>
      <c r="HS176" s="98"/>
      <c r="HT176" s="98"/>
      <c r="HU176" s="98"/>
      <c r="HV176" s="98"/>
      <c r="HW176" s="98"/>
      <c r="HX176" s="98"/>
      <c r="HY176" s="98"/>
      <c r="HZ176" s="98"/>
      <c r="IA176" s="98"/>
      <c r="IB176" s="98"/>
      <c r="IC176" s="98"/>
      <c r="ID176" s="98"/>
      <c r="IE176" s="98"/>
      <c r="IF176" s="98"/>
      <c r="IG176" s="98"/>
      <c r="IH176" s="98"/>
      <c r="II176" s="98"/>
      <c r="IJ176" s="98"/>
      <c r="IK176" s="98"/>
      <c r="IL176" s="98"/>
      <c r="IM176" s="98"/>
      <c r="IN176" s="98"/>
      <c r="IO176" s="98"/>
      <c r="IP176" s="98"/>
      <c r="IQ176" s="98"/>
      <c r="IR176" s="98"/>
      <c r="IS176" s="98"/>
      <c r="IT176" s="98"/>
      <c r="IU176" s="98"/>
      <c r="IV176" s="98"/>
    </row>
    <row r="177" spans="2:256" s="5" customFormat="1" ht="17.25" customHeight="1" x14ac:dyDescent="0.25">
      <c r="B177" s="134">
        <v>155</v>
      </c>
      <c r="C177" s="66"/>
      <c r="D177" s="105"/>
      <c r="E177" s="66"/>
      <c r="F177" s="175"/>
      <c r="G177" s="710"/>
      <c r="H177" s="117"/>
      <c r="I177" s="117"/>
      <c r="J177" s="710"/>
      <c r="K177" s="46"/>
      <c r="L177" s="38" t="str">
        <f t="shared" si="44"/>
        <v/>
      </c>
      <c r="M177" s="38" t="str">
        <f t="shared" si="45"/>
        <v/>
      </c>
      <c r="N177" s="516" t="str">
        <f t="shared" si="46"/>
        <v/>
      </c>
      <c r="O177" s="514" t="str">
        <f t="shared" si="36"/>
        <v/>
      </c>
      <c r="P177" s="40" t="str">
        <f t="shared" si="47"/>
        <v/>
      </c>
      <c r="Q177" s="74" t="str">
        <f t="shared" si="37"/>
        <v/>
      </c>
      <c r="R177" s="45" t="str">
        <f t="shared" si="38"/>
        <v/>
      </c>
      <c r="S177" s="40" t="str">
        <f t="shared" si="48"/>
        <v/>
      </c>
      <c r="T177" s="74" t="str">
        <f t="shared" si="39"/>
        <v/>
      </c>
      <c r="U177" s="45" t="str">
        <f t="shared" si="40"/>
        <v/>
      </c>
      <c r="V177" s="40" t="str">
        <f t="shared" si="49"/>
        <v/>
      </c>
      <c r="W177" s="133" t="str">
        <f t="shared" si="41"/>
        <v/>
      </c>
      <c r="X177" s="44" t="str">
        <f t="shared" si="50"/>
        <v/>
      </c>
      <c r="Y177" s="44" t="str">
        <f t="shared" si="51"/>
        <v/>
      </c>
      <c r="Z177" s="44" t="str">
        <f t="shared" si="52"/>
        <v/>
      </c>
      <c r="AA177" s="78" t="str">
        <f t="shared" si="53"/>
        <v/>
      </c>
      <c r="AB177" s="7" t="str">
        <f t="shared" si="42"/>
        <v>Empty</v>
      </c>
      <c r="AC177" s="7" t="str">
        <f t="shared" si="43"/>
        <v>empty</v>
      </c>
      <c r="AG177" s="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97"/>
      <c r="EY177" s="97"/>
      <c r="EZ177" s="97"/>
      <c r="FA177" s="97"/>
      <c r="FB177" s="97"/>
      <c r="FC177" s="97"/>
      <c r="FD177" s="97"/>
      <c r="FE177" s="97"/>
      <c r="FF177" s="97"/>
      <c r="FG177" s="97"/>
      <c r="FH177" s="97"/>
      <c r="FI177" s="97"/>
      <c r="FJ177" s="97"/>
      <c r="FK177" s="97"/>
      <c r="FL177" s="97"/>
      <c r="FM177" s="97"/>
      <c r="FN177" s="97"/>
      <c r="FO177" s="97"/>
      <c r="FP177" s="97"/>
      <c r="FQ177" s="97"/>
      <c r="FR177" s="97"/>
      <c r="FS177" s="97"/>
      <c r="FT177" s="97"/>
      <c r="FU177" s="97"/>
      <c r="FV177" s="97"/>
      <c r="FW177" s="98"/>
      <c r="FX177" s="98"/>
      <c r="FY177" s="98"/>
      <c r="FZ177" s="98"/>
      <c r="GA177" s="98"/>
      <c r="GB177" s="98"/>
      <c r="GC177" s="98"/>
      <c r="GD177" s="98"/>
      <c r="GE177" s="98"/>
      <c r="GF177" s="98"/>
      <c r="GG177" s="98"/>
      <c r="GH177" s="98"/>
      <c r="GI177" s="98"/>
      <c r="GJ177" s="98"/>
      <c r="GK177" s="98"/>
      <c r="GL177" s="98"/>
      <c r="GM177" s="98"/>
      <c r="GN177" s="98"/>
      <c r="GO177" s="98"/>
      <c r="GP177" s="98"/>
      <c r="GQ177" s="98"/>
      <c r="GR177" s="98"/>
      <c r="GS177" s="98"/>
      <c r="GT177" s="98"/>
      <c r="GU177" s="98"/>
      <c r="GV177" s="98"/>
      <c r="GW177" s="98"/>
      <c r="GX177" s="98"/>
      <c r="GY177" s="98"/>
      <c r="GZ177" s="98"/>
      <c r="HA177" s="98"/>
      <c r="HB177" s="98"/>
      <c r="HC177" s="98"/>
      <c r="HD177" s="98"/>
      <c r="HE177" s="98"/>
      <c r="HF177" s="98"/>
      <c r="HG177" s="98"/>
      <c r="HH177" s="98"/>
      <c r="HI177" s="98"/>
      <c r="HJ177" s="98"/>
      <c r="HK177" s="98"/>
      <c r="HL177" s="98"/>
      <c r="HM177" s="98"/>
      <c r="HN177" s="98"/>
      <c r="HO177" s="98"/>
      <c r="HP177" s="98"/>
      <c r="HQ177" s="98"/>
      <c r="HR177" s="98"/>
      <c r="HS177" s="98"/>
      <c r="HT177" s="98"/>
      <c r="HU177" s="98"/>
      <c r="HV177" s="98"/>
      <c r="HW177" s="98"/>
      <c r="HX177" s="98"/>
      <c r="HY177" s="98"/>
      <c r="HZ177" s="98"/>
      <c r="IA177" s="98"/>
      <c r="IB177" s="98"/>
      <c r="IC177" s="98"/>
      <c r="ID177" s="98"/>
      <c r="IE177" s="98"/>
      <c r="IF177" s="98"/>
      <c r="IG177" s="98"/>
      <c r="IH177" s="98"/>
      <c r="II177" s="98"/>
      <c r="IJ177" s="98"/>
      <c r="IK177" s="98"/>
      <c r="IL177" s="98"/>
      <c r="IM177" s="98"/>
      <c r="IN177" s="98"/>
      <c r="IO177" s="98"/>
      <c r="IP177" s="98"/>
      <c r="IQ177" s="98"/>
      <c r="IR177" s="98"/>
      <c r="IS177" s="98"/>
      <c r="IT177" s="98"/>
      <c r="IU177" s="98"/>
      <c r="IV177" s="98"/>
    </row>
    <row r="178" spans="2:256" s="5" customFormat="1" ht="17.25" customHeight="1" x14ac:dyDescent="0.25">
      <c r="B178" s="134">
        <v>156</v>
      </c>
      <c r="C178" s="66"/>
      <c r="D178" s="105"/>
      <c r="E178" s="66"/>
      <c r="F178" s="175"/>
      <c r="G178" s="710"/>
      <c r="H178" s="117"/>
      <c r="I178" s="117"/>
      <c r="J178" s="710"/>
      <c r="K178" s="46"/>
      <c r="L178" s="38" t="str">
        <f t="shared" si="44"/>
        <v/>
      </c>
      <c r="M178" s="38" t="str">
        <f t="shared" si="45"/>
        <v/>
      </c>
      <c r="N178" s="516" t="str">
        <f t="shared" si="46"/>
        <v/>
      </c>
      <c r="O178" s="514" t="str">
        <f t="shared" si="36"/>
        <v/>
      </c>
      <c r="P178" s="40" t="str">
        <f t="shared" si="47"/>
        <v/>
      </c>
      <c r="Q178" s="74" t="str">
        <f t="shared" si="37"/>
        <v/>
      </c>
      <c r="R178" s="45" t="str">
        <f t="shared" si="38"/>
        <v/>
      </c>
      <c r="S178" s="40" t="str">
        <f t="shared" si="48"/>
        <v/>
      </c>
      <c r="T178" s="74" t="str">
        <f t="shared" si="39"/>
        <v/>
      </c>
      <c r="U178" s="45" t="str">
        <f t="shared" si="40"/>
        <v/>
      </c>
      <c r="V178" s="40" t="str">
        <f t="shared" si="49"/>
        <v/>
      </c>
      <c r="W178" s="133" t="str">
        <f t="shared" si="41"/>
        <v/>
      </c>
      <c r="X178" s="44" t="str">
        <f t="shared" si="50"/>
        <v/>
      </c>
      <c r="Y178" s="44" t="str">
        <f t="shared" si="51"/>
        <v/>
      </c>
      <c r="Z178" s="44" t="str">
        <f t="shared" si="52"/>
        <v/>
      </c>
      <c r="AA178" s="78" t="str">
        <f t="shared" si="53"/>
        <v/>
      </c>
      <c r="AB178" s="7" t="str">
        <f t="shared" si="42"/>
        <v>Empty</v>
      </c>
      <c r="AC178" s="7" t="str">
        <f t="shared" si="43"/>
        <v>empty</v>
      </c>
      <c r="AG178" s="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7"/>
      <c r="FL178" s="97"/>
      <c r="FM178" s="97"/>
      <c r="FN178" s="97"/>
      <c r="FO178" s="97"/>
      <c r="FP178" s="97"/>
      <c r="FQ178" s="97"/>
      <c r="FR178" s="97"/>
      <c r="FS178" s="97"/>
      <c r="FT178" s="97"/>
      <c r="FU178" s="97"/>
      <c r="FV178" s="97"/>
      <c r="FW178" s="98"/>
      <c r="FX178" s="98"/>
      <c r="FY178" s="98"/>
      <c r="FZ178" s="98"/>
      <c r="GA178" s="98"/>
      <c r="GB178" s="98"/>
      <c r="GC178" s="98"/>
      <c r="GD178" s="98"/>
      <c r="GE178" s="98"/>
      <c r="GF178" s="98"/>
      <c r="GG178" s="98"/>
      <c r="GH178" s="98"/>
      <c r="GI178" s="98"/>
      <c r="GJ178" s="98"/>
      <c r="GK178" s="98"/>
      <c r="GL178" s="98"/>
      <c r="GM178" s="98"/>
      <c r="GN178" s="98"/>
      <c r="GO178" s="98"/>
      <c r="GP178" s="98"/>
      <c r="GQ178" s="98"/>
      <c r="GR178" s="98"/>
      <c r="GS178" s="98"/>
      <c r="GT178" s="98"/>
      <c r="GU178" s="98"/>
      <c r="GV178" s="98"/>
      <c r="GW178" s="98"/>
      <c r="GX178" s="98"/>
      <c r="GY178" s="98"/>
      <c r="GZ178" s="98"/>
      <c r="HA178" s="98"/>
      <c r="HB178" s="98"/>
      <c r="HC178" s="98"/>
      <c r="HD178" s="98"/>
      <c r="HE178" s="98"/>
      <c r="HF178" s="98"/>
      <c r="HG178" s="98"/>
      <c r="HH178" s="98"/>
      <c r="HI178" s="98"/>
      <c r="HJ178" s="98"/>
      <c r="HK178" s="98"/>
      <c r="HL178" s="98"/>
      <c r="HM178" s="98"/>
      <c r="HN178" s="98"/>
      <c r="HO178" s="98"/>
      <c r="HP178" s="98"/>
      <c r="HQ178" s="98"/>
      <c r="HR178" s="98"/>
      <c r="HS178" s="98"/>
      <c r="HT178" s="98"/>
      <c r="HU178" s="98"/>
      <c r="HV178" s="98"/>
      <c r="HW178" s="98"/>
      <c r="HX178" s="98"/>
      <c r="HY178" s="98"/>
      <c r="HZ178" s="98"/>
      <c r="IA178" s="98"/>
      <c r="IB178" s="98"/>
      <c r="IC178" s="98"/>
      <c r="ID178" s="98"/>
      <c r="IE178" s="98"/>
      <c r="IF178" s="98"/>
      <c r="IG178" s="98"/>
      <c r="IH178" s="98"/>
      <c r="II178" s="98"/>
      <c r="IJ178" s="98"/>
      <c r="IK178" s="98"/>
      <c r="IL178" s="98"/>
      <c r="IM178" s="98"/>
      <c r="IN178" s="98"/>
      <c r="IO178" s="98"/>
      <c r="IP178" s="98"/>
      <c r="IQ178" s="98"/>
      <c r="IR178" s="98"/>
      <c r="IS178" s="98"/>
      <c r="IT178" s="98"/>
      <c r="IU178" s="98"/>
      <c r="IV178" s="98"/>
    </row>
    <row r="179" spans="2:256" s="5" customFormat="1" ht="17.25" customHeight="1" x14ac:dyDescent="0.25">
      <c r="B179" s="134">
        <v>157</v>
      </c>
      <c r="C179" s="66"/>
      <c r="D179" s="105"/>
      <c r="E179" s="66"/>
      <c r="F179" s="175"/>
      <c r="G179" s="710"/>
      <c r="H179" s="117"/>
      <c r="I179" s="117"/>
      <c r="J179" s="710"/>
      <c r="K179" s="46"/>
      <c r="L179" s="38" t="str">
        <f t="shared" si="44"/>
        <v/>
      </c>
      <c r="M179" s="38" t="str">
        <f t="shared" si="45"/>
        <v/>
      </c>
      <c r="N179" s="516" t="str">
        <f t="shared" si="46"/>
        <v/>
      </c>
      <c r="O179" s="514" t="str">
        <f t="shared" si="36"/>
        <v/>
      </c>
      <c r="P179" s="40" t="str">
        <f t="shared" si="47"/>
        <v/>
      </c>
      <c r="Q179" s="74" t="str">
        <f t="shared" si="37"/>
        <v/>
      </c>
      <c r="R179" s="45" t="str">
        <f t="shared" si="38"/>
        <v/>
      </c>
      <c r="S179" s="40" t="str">
        <f t="shared" si="48"/>
        <v/>
      </c>
      <c r="T179" s="74" t="str">
        <f t="shared" si="39"/>
        <v/>
      </c>
      <c r="U179" s="45" t="str">
        <f t="shared" si="40"/>
        <v/>
      </c>
      <c r="V179" s="40" t="str">
        <f t="shared" si="49"/>
        <v/>
      </c>
      <c r="W179" s="133" t="str">
        <f t="shared" si="41"/>
        <v/>
      </c>
      <c r="X179" s="44" t="str">
        <f t="shared" si="50"/>
        <v/>
      </c>
      <c r="Y179" s="44" t="str">
        <f t="shared" si="51"/>
        <v/>
      </c>
      <c r="Z179" s="44" t="str">
        <f t="shared" si="52"/>
        <v/>
      </c>
      <c r="AA179" s="78" t="str">
        <f t="shared" si="53"/>
        <v/>
      </c>
      <c r="AB179" s="7" t="str">
        <f t="shared" si="42"/>
        <v>Empty</v>
      </c>
      <c r="AC179" s="7" t="str">
        <f t="shared" si="43"/>
        <v>empty</v>
      </c>
      <c r="AG179" s="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7"/>
      <c r="FL179" s="97"/>
      <c r="FM179" s="97"/>
      <c r="FN179" s="97"/>
      <c r="FO179" s="97"/>
      <c r="FP179" s="97"/>
      <c r="FQ179" s="97"/>
      <c r="FR179" s="97"/>
      <c r="FS179" s="97"/>
      <c r="FT179" s="97"/>
      <c r="FU179" s="97"/>
      <c r="FV179" s="97"/>
      <c r="FW179" s="98"/>
      <c r="FX179" s="98"/>
      <c r="FY179" s="98"/>
      <c r="FZ179" s="98"/>
      <c r="GA179" s="98"/>
      <c r="GB179" s="98"/>
      <c r="GC179" s="98"/>
      <c r="GD179" s="98"/>
      <c r="GE179" s="98"/>
      <c r="GF179" s="98"/>
      <c r="GG179" s="98"/>
      <c r="GH179" s="98"/>
      <c r="GI179" s="98"/>
      <c r="GJ179" s="98"/>
      <c r="GK179" s="98"/>
      <c r="GL179" s="98"/>
      <c r="GM179" s="98"/>
      <c r="GN179" s="98"/>
      <c r="GO179" s="98"/>
      <c r="GP179" s="98"/>
      <c r="GQ179" s="98"/>
      <c r="GR179" s="98"/>
      <c r="GS179" s="98"/>
      <c r="GT179" s="98"/>
      <c r="GU179" s="98"/>
      <c r="GV179" s="98"/>
      <c r="GW179" s="98"/>
      <c r="GX179" s="98"/>
      <c r="GY179" s="98"/>
      <c r="GZ179" s="98"/>
      <c r="HA179" s="98"/>
      <c r="HB179" s="98"/>
      <c r="HC179" s="98"/>
      <c r="HD179" s="98"/>
      <c r="HE179" s="98"/>
      <c r="HF179" s="98"/>
      <c r="HG179" s="98"/>
      <c r="HH179" s="98"/>
      <c r="HI179" s="98"/>
      <c r="HJ179" s="98"/>
      <c r="HK179" s="98"/>
      <c r="HL179" s="98"/>
      <c r="HM179" s="98"/>
      <c r="HN179" s="98"/>
      <c r="HO179" s="98"/>
      <c r="HP179" s="98"/>
      <c r="HQ179" s="98"/>
      <c r="HR179" s="98"/>
      <c r="HS179" s="98"/>
      <c r="HT179" s="98"/>
      <c r="HU179" s="98"/>
      <c r="HV179" s="98"/>
      <c r="HW179" s="98"/>
      <c r="HX179" s="98"/>
      <c r="HY179" s="98"/>
      <c r="HZ179" s="98"/>
      <c r="IA179" s="98"/>
      <c r="IB179" s="98"/>
      <c r="IC179" s="98"/>
      <c r="ID179" s="98"/>
      <c r="IE179" s="98"/>
      <c r="IF179" s="98"/>
      <c r="IG179" s="98"/>
      <c r="IH179" s="98"/>
      <c r="II179" s="98"/>
      <c r="IJ179" s="98"/>
      <c r="IK179" s="98"/>
      <c r="IL179" s="98"/>
      <c r="IM179" s="98"/>
      <c r="IN179" s="98"/>
      <c r="IO179" s="98"/>
      <c r="IP179" s="98"/>
      <c r="IQ179" s="98"/>
      <c r="IR179" s="98"/>
      <c r="IS179" s="98"/>
      <c r="IT179" s="98"/>
      <c r="IU179" s="98"/>
      <c r="IV179" s="98"/>
    </row>
    <row r="180" spans="2:256" s="5" customFormat="1" ht="17.25" customHeight="1" x14ac:dyDescent="0.25">
      <c r="B180" s="134">
        <v>158</v>
      </c>
      <c r="C180" s="66"/>
      <c r="D180" s="105"/>
      <c r="E180" s="66"/>
      <c r="F180" s="175"/>
      <c r="G180" s="710"/>
      <c r="H180" s="117"/>
      <c r="I180" s="117"/>
      <c r="J180" s="710"/>
      <c r="K180" s="46"/>
      <c r="L180" s="38" t="str">
        <f t="shared" si="44"/>
        <v/>
      </c>
      <c r="M180" s="38" t="str">
        <f t="shared" si="45"/>
        <v/>
      </c>
      <c r="N180" s="516" t="str">
        <f t="shared" si="46"/>
        <v/>
      </c>
      <c r="O180" s="514" t="str">
        <f t="shared" si="36"/>
        <v/>
      </c>
      <c r="P180" s="40" t="str">
        <f t="shared" si="47"/>
        <v/>
      </c>
      <c r="Q180" s="74" t="str">
        <f t="shared" si="37"/>
        <v/>
      </c>
      <c r="R180" s="45" t="str">
        <f t="shared" si="38"/>
        <v/>
      </c>
      <c r="S180" s="40" t="str">
        <f t="shared" si="48"/>
        <v/>
      </c>
      <c r="T180" s="74" t="str">
        <f t="shared" si="39"/>
        <v/>
      </c>
      <c r="U180" s="45" t="str">
        <f t="shared" si="40"/>
        <v/>
      </c>
      <c r="V180" s="40" t="str">
        <f t="shared" si="49"/>
        <v/>
      </c>
      <c r="W180" s="133" t="str">
        <f t="shared" si="41"/>
        <v/>
      </c>
      <c r="X180" s="44" t="str">
        <f t="shared" si="50"/>
        <v/>
      </c>
      <c r="Y180" s="44" t="str">
        <f t="shared" si="51"/>
        <v/>
      </c>
      <c r="Z180" s="44" t="str">
        <f t="shared" si="52"/>
        <v/>
      </c>
      <c r="AA180" s="78" t="str">
        <f t="shared" si="53"/>
        <v/>
      </c>
      <c r="AB180" s="7" t="str">
        <f t="shared" si="42"/>
        <v>Empty</v>
      </c>
      <c r="AC180" s="7" t="str">
        <f t="shared" si="43"/>
        <v>empty</v>
      </c>
      <c r="AG180" s="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97"/>
      <c r="EY180" s="97"/>
      <c r="EZ180" s="97"/>
      <c r="FA180" s="97"/>
      <c r="FB180" s="97"/>
      <c r="FC180" s="97"/>
      <c r="FD180" s="97"/>
      <c r="FE180" s="97"/>
      <c r="FF180" s="97"/>
      <c r="FG180" s="97"/>
      <c r="FH180" s="97"/>
      <c r="FI180" s="97"/>
      <c r="FJ180" s="97"/>
      <c r="FK180" s="97"/>
      <c r="FL180" s="97"/>
      <c r="FM180" s="97"/>
      <c r="FN180" s="97"/>
      <c r="FO180" s="97"/>
      <c r="FP180" s="97"/>
      <c r="FQ180" s="97"/>
      <c r="FR180" s="97"/>
      <c r="FS180" s="97"/>
      <c r="FT180" s="97"/>
      <c r="FU180" s="97"/>
      <c r="FV180" s="97"/>
      <c r="FW180" s="98"/>
      <c r="FX180" s="98"/>
      <c r="FY180" s="98"/>
      <c r="FZ180" s="98"/>
      <c r="GA180" s="98"/>
      <c r="GB180" s="98"/>
      <c r="GC180" s="98"/>
      <c r="GD180" s="98"/>
      <c r="GE180" s="98"/>
      <c r="GF180" s="98"/>
      <c r="GG180" s="98"/>
      <c r="GH180" s="98"/>
      <c r="GI180" s="98"/>
      <c r="GJ180" s="98"/>
      <c r="GK180" s="98"/>
      <c r="GL180" s="98"/>
      <c r="GM180" s="98"/>
      <c r="GN180" s="98"/>
      <c r="GO180" s="98"/>
      <c r="GP180" s="98"/>
      <c r="GQ180" s="98"/>
      <c r="GR180" s="98"/>
      <c r="GS180" s="98"/>
      <c r="GT180" s="98"/>
      <c r="GU180" s="98"/>
      <c r="GV180" s="98"/>
      <c r="GW180" s="98"/>
      <c r="GX180" s="98"/>
      <c r="GY180" s="98"/>
      <c r="GZ180" s="98"/>
      <c r="HA180" s="98"/>
      <c r="HB180" s="98"/>
      <c r="HC180" s="98"/>
      <c r="HD180" s="98"/>
      <c r="HE180" s="98"/>
      <c r="HF180" s="98"/>
      <c r="HG180" s="98"/>
      <c r="HH180" s="98"/>
      <c r="HI180" s="98"/>
      <c r="HJ180" s="98"/>
      <c r="HK180" s="98"/>
      <c r="HL180" s="98"/>
      <c r="HM180" s="98"/>
      <c r="HN180" s="98"/>
      <c r="HO180" s="98"/>
      <c r="HP180" s="98"/>
      <c r="HQ180" s="98"/>
      <c r="HR180" s="98"/>
      <c r="HS180" s="98"/>
      <c r="HT180" s="98"/>
      <c r="HU180" s="98"/>
      <c r="HV180" s="98"/>
      <c r="HW180" s="98"/>
      <c r="HX180" s="98"/>
      <c r="HY180" s="98"/>
      <c r="HZ180" s="98"/>
      <c r="IA180" s="98"/>
      <c r="IB180" s="98"/>
      <c r="IC180" s="98"/>
      <c r="ID180" s="98"/>
      <c r="IE180" s="98"/>
      <c r="IF180" s="98"/>
      <c r="IG180" s="98"/>
      <c r="IH180" s="98"/>
      <c r="II180" s="98"/>
      <c r="IJ180" s="98"/>
      <c r="IK180" s="98"/>
      <c r="IL180" s="98"/>
      <c r="IM180" s="98"/>
      <c r="IN180" s="98"/>
      <c r="IO180" s="98"/>
      <c r="IP180" s="98"/>
      <c r="IQ180" s="98"/>
      <c r="IR180" s="98"/>
      <c r="IS180" s="98"/>
      <c r="IT180" s="98"/>
      <c r="IU180" s="98"/>
      <c r="IV180" s="98"/>
    </row>
    <row r="181" spans="2:256" s="5" customFormat="1" ht="17.25" customHeight="1" x14ac:dyDescent="0.25">
      <c r="B181" s="134">
        <v>159</v>
      </c>
      <c r="C181" s="66"/>
      <c r="D181" s="105"/>
      <c r="E181" s="66"/>
      <c r="F181" s="175"/>
      <c r="G181" s="710"/>
      <c r="H181" s="117"/>
      <c r="I181" s="117"/>
      <c r="J181" s="710"/>
      <c r="K181" s="46"/>
      <c r="L181" s="38" t="str">
        <f t="shared" si="44"/>
        <v/>
      </c>
      <c r="M181" s="38" t="str">
        <f t="shared" si="45"/>
        <v/>
      </c>
      <c r="N181" s="516" t="str">
        <f t="shared" si="46"/>
        <v/>
      </c>
      <c r="O181" s="514" t="str">
        <f t="shared" si="36"/>
        <v/>
      </c>
      <c r="P181" s="40" t="str">
        <f t="shared" si="47"/>
        <v/>
      </c>
      <c r="Q181" s="74" t="str">
        <f t="shared" si="37"/>
        <v/>
      </c>
      <c r="R181" s="45" t="str">
        <f t="shared" si="38"/>
        <v/>
      </c>
      <c r="S181" s="40" t="str">
        <f t="shared" si="48"/>
        <v/>
      </c>
      <c r="T181" s="74" t="str">
        <f t="shared" si="39"/>
        <v/>
      </c>
      <c r="U181" s="45" t="str">
        <f t="shared" si="40"/>
        <v/>
      </c>
      <c r="V181" s="40" t="str">
        <f t="shared" si="49"/>
        <v/>
      </c>
      <c r="W181" s="133" t="str">
        <f t="shared" si="41"/>
        <v/>
      </c>
      <c r="X181" s="44" t="str">
        <f t="shared" si="50"/>
        <v/>
      </c>
      <c r="Y181" s="44" t="str">
        <f t="shared" si="51"/>
        <v/>
      </c>
      <c r="Z181" s="44" t="str">
        <f t="shared" si="52"/>
        <v/>
      </c>
      <c r="AA181" s="78" t="str">
        <f t="shared" si="53"/>
        <v/>
      </c>
      <c r="AB181" s="7" t="str">
        <f t="shared" si="42"/>
        <v>Empty</v>
      </c>
      <c r="AC181" s="7" t="str">
        <f t="shared" si="43"/>
        <v>empty</v>
      </c>
      <c r="AG181" s="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97"/>
      <c r="EY181" s="97"/>
      <c r="EZ181" s="97"/>
      <c r="FA181" s="97"/>
      <c r="FB181" s="97"/>
      <c r="FC181" s="97"/>
      <c r="FD181" s="97"/>
      <c r="FE181" s="97"/>
      <c r="FF181" s="97"/>
      <c r="FG181" s="97"/>
      <c r="FH181" s="97"/>
      <c r="FI181" s="97"/>
      <c r="FJ181" s="97"/>
      <c r="FK181" s="97"/>
      <c r="FL181" s="97"/>
      <c r="FM181" s="97"/>
      <c r="FN181" s="97"/>
      <c r="FO181" s="97"/>
      <c r="FP181" s="97"/>
      <c r="FQ181" s="97"/>
      <c r="FR181" s="97"/>
      <c r="FS181" s="97"/>
      <c r="FT181" s="97"/>
      <c r="FU181" s="97"/>
      <c r="FV181" s="97"/>
      <c r="FW181" s="98"/>
      <c r="FX181" s="98"/>
      <c r="FY181" s="98"/>
      <c r="FZ181" s="98"/>
      <c r="GA181" s="98"/>
      <c r="GB181" s="98"/>
      <c r="GC181" s="98"/>
      <c r="GD181" s="98"/>
      <c r="GE181" s="98"/>
      <c r="GF181" s="98"/>
      <c r="GG181" s="98"/>
      <c r="GH181" s="98"/>
      <c r="GI181" s="98"/>
      <c r="GJ181" s="98"/>
      <c r="GK181" s="98"/>
      <c r="GL181" s="98"/>
      <c r="GM181" s="98"/>
      <c r="GN181" s="98"/>
      <c r="GO181" s="98"/>
      <c r="GP181" s="98"/>
      <c r="GQ181" s="98"/>
      <c r="GR181" s="98"/>
      <c r="GS181" s="98"/>
      <c r="GT181" s="98"/>
      <c r="GU181" s="98"/>
      <c r="GV181" s="98"/>
      <c r="GW181" s="98"/>
      <c r="GX181" s="98"/>
      <c r="GY181" s="98"/>
      <c r="GZ181" s="98"/>
      <c r="HA181" s="98"/>
      <c r="HB181" s="98"/>
      <c r="HC181" s="98"/>
      <c r="HD181" s="98"/>
      <c r="HE181" s="98"/>
      <c r="HF181" s="98"/>
      <c r="HG181" s="98"/>
      <c r="HH181" s="98"/>
      <c r="HI181" s="98"/>
      <c r="HJ181" s="98"/>
      <c r="HK181" s="98"/>
      <c r="HL181" s="98"/>
      <c r="HM181" s="98"/>
      <c r="HN181" s="98"/>
      <c r="HO181" s="98"/>
      <c r="HP181" s="98"/>
      <c r="HQ181" s="98"/>
      <c r="HR181" s="98"/>
      <c r="HS181" s="98"/>
      <c r="HT181" s="98"/>
      <c r="HU181" s="98"/>
      <c r="HV181" s="98"/>
      <c r="HW181" s="98"/>
      <c r="HX181" s="98"/>
      <c r="HY181" s="98"/>
      <c r="HZ181" s="98"/>
      <c r="IA181" s="98"/>
      <c r="IB181" s="98"/>
      <c r="IC181" s="98"/>
      <c r="ID181" s="98"/>
      <c r="IE181" s="98"/>
      <c r="IF181" s="98"/>
      <c r="IG181" s="98"/>
      <c r="IH181" s="98"/>
      <c r="II181" s="98"/>
      <c r="IJ181" s="98"/>
      <c r="IK181" s="98"/>
      <c r="IL181" s="98"/>
      <c r="IM181" s="98"/>
      <c r="IN181" s="98"/>
      <c r="IO181" s="98"/>
      <c r="IP181" s="98"/>
      <c r="IQ181" s="98"/>
      <c r="IR181" s="98"/>
      <c r="IS181" s="98"/>
      <c r="IT181" s="98"/>
      <c r="IU181" s="98"/>
      <c r="IV181" s="98"/>
    </row>
    <row r="182" spans="2:256" s="5" customFormat="1" ht="17.25" customHeight="1" x14ac:dyDescent="0.25">
      <c r="B182" s="134">
        <v>160</v>
      </c>
      <c r="C182" s="66"/>
      <c r="D182" s="105"/>
      <c r="E182" s="66"/>
      <c r="F182" s="175"/>
      <c r="G182" s="710"/>
      <c r="H182" s="117"/>
      <c r="I182" s="117"/>
      <c r="J182" s="710"/>
      <c r="K182" s="46"/>
      <c r="L182" s="38" t="str">
        <f t="shared" si="44"/>
        <v/>
      </c>
      <c r="M182" s="38" t="str">
        <f t="shared" si="45"/>
        <v/>
      </c>
      <c r="N182" s="516" t="str">
        <f t="shared" si="46"/>
        <v/>
      </c>
      <c r="O182" s="514" t="str">
        <f t="shared" si="36"/>
        <v/>
      </c>
      <c r="P182" s="40" t="str">
        <f t="shared" si="47"/>
        <v/>
      </c>
      <c r="Q182" s="74" t="str">
        <f t="shared" si="37"/>
        <v/>
      </c>
      <c r="R182" s="45" t="str">
        <f t="shared" si="38"/>
        <v/>
      </c>
      <c r="S182" s="40" t="str">
        <f t="shared" si="48"/>
        <v/>
      </c>
      <c r="T182" s="74" t="str">
        <f t="shared" si="39"/>
        <v/>
      </c>
      <c r="U182" s="45" t="str">
        <f t="shared" si="40"/>
        <v/>
      </c>
      <c r="V182" s="40" t="str">
        <f t="shared" si="49"/>
        <v/>
      </c>
      <c r="W182" s="133" t="str">
        <f t="shared" si="41"/>
        <v/>
      </c>
      <c r="X182" s="44" t="str">
        <f t="shared" si="50"/>
        <v/>
      </c>
      <c r="Y182" s="44" t="str">
        <f t="shared" si="51"/>
        <v/>
      </c>
      <c r="Z182" s="44" t="str">
        <f t="shared" si="52"/>
        <v/>
      </c>
      <c r="AA182" s="78" t="str">
        <f t="shared" si="53"/>
        <v/>
      </c>
      <c r="AB182" s="7" t="str">
        <f t="shared" si="42"/>
        <v>Empty</v>
      </c>
      <c r="AC182" s="7" t="str">
        <f t="shared" si="43"/>
        <v>empty</v>
      </c>
      <c r="AG182" s="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97"/>
      <c r="EY182" s="97"/>
      <c r="EZ182" s="97"/>
      <c r="FA182" s="97"/>
      <c r="FB182" s="97"/>
      <c r="FC182" s="97"/>
      <c r="FD182" s="97"/>
      <c r="FE182" s="97"/>
      <c r="FF182" s="97"/>
      <c r="FG182" s="97"/>
      <c r="FH182" s="97"/>
      <c r="FI182" s="97"/>
      <c r="FJ182" s="97"/>
      <c r="FK182" s="97"/>
      <c r="FL182" s="97"/>
      <c r="FM182" s="97"/>
      <c r="FN182" s="97"/>
      <c r="FO182" s="97"/>
      <c r="FP182" s="97"/>
      <c r="FQ182" s="97"/>
      <c r="FR182" s="97"/>
      <c r="FS182" s="97"/>
      <c r="FT182" s="97"/>
      <c r="FU182" s="97"/>
      <c r="FV182" s="97"/>
      <c r="FW182" s="98"/>
      <c r="FX182" s="98"/>
      <c r="FY182" s="98"/>
      <c r="FZ182" s="98"/>
      <c r="GA182" s="98"/>
      <c r="GB182" s="98"/>
      <c r="GC182" s="98"/>
      <c r="GD182" s="98"/>
      <c r="GE182" s="98"/>
      <c r="GF182" s="98"/>
      <c r="GG182" s="98"/>
      <c r="GH182" s="98"/>
      <c r="GI182" s="98"/>
      <c r="GJ182" s="98"/>
      <c r="GK182" s="98"/>
      <c r="GL182" s="98"/>
      <c r="GM182" s="98"/>
      <c r="GN182" s="98"/>
      <c r="GO182" s="98"/>
      <c r="GP182" s="98"/>
      <c r="GQ182" s="98"/>
      <c r="GR182" s="98"/>
      <c r="GS182" s="98"/>
      <c r="GT182" s="98"/>
      <c r="GU182" s="98"/>
      <c r="GV182" s="98"/>
      <c r="GW182" s="98"/>
      <c r="GX182" s="98"/>
      <c r="GY182" s="98"/>
      <c r="GZ182" s="98"/>
      <c r="HA182" s="98"/>
      <c r="HB182" s="98"/>
      <c r="HC182" s="98"/>
      <c r="HD182" s="98"/>
      <c r="HE182" s="98"/>
      <c r="HF182" s="98"/>
      <c r="HG182" s="98"/>
      <c r="HH182" s="98"/>
      <c r="HI182" s="98"/>
      <c r="HJ182" s="98"/>
      <c r="HK182" s="98"/>
      <c r="HL182" s="98"/>
      <c r="HM182" s="98"/>
      <c r="HN182" s="98"/>
      <c r="HO182" s="98"/>
      <c r="HP182" s="98"/>
      <c r="HQ182" s="98"/>
      <c r="HR182" s="98"/>
      <c r="HS182" s="98"/>
      <c r="HT182" s="98"/>
      <c r="HU182" s="98"/>
      <c r="HV182" s="98"/>
      <c r="HW182" s="98"/>
      <c r="HX182" s="98"/>
      <c r="HY182" s="98"/>
      <c r="HZ182" s="98"/>
      <c r="IA182" s="98"/>
      <c r="IB182" s="98"/>
      <c r="IC182" s="98"/>
      <c r="ID182" s="98"/>
      <c r="IE182" s="98"/>
      <c r="IF182" s="98"/>
      <c r="IG182" s="98"/>
      <c r="IH182" s="98"/>
      <c r="II182" s="98"/>
      <c r="IJ182" s="98"/>
      <c r="IK182" s="98"/>
      <c r="IL182" s="98"/>
      <c r="IM182" s="98"/>
      <c r="IN182" s="98"/>
      <c r="IO182" s="98"/>
      <c r="IP182" s="98"/>
      <c r="IQ182" s="98"/>
      <c r="IR182" s="98"/>
      <c r="IS182" s="98"/>
      <c r="IT182" s="98"/>
      <c r="IU182" s="98"/>
      <c r="IV182" s="98"/>
    </row>
    <row r="183" spans="2:256" s="5" customFormat="1" ht="17.25" customHeight="1" x14ac:dyDescent="0.25">
      <c r="B183" s="134">
        <v>161</v>
      </c>
      <c r="C183" s="66"/>
      <c r="D183" s="105"/>
      <c r="E183" s="66"/>
      <c r="F183" s="175"/>
      <c r="G183" s="710"/>
      <c r="H183" s="117"/>
      <c r="I183" s="117"/>
      <c r="J183" s="710"/>
      <c r="K183" s="46"/>
      <c r="L183" s="38" t="str">
        <f t="shared" si="44"/>
        <v/>
      </c>
      <c r="M183" s="38" t="str">
        <f t="shared" si="45"/>
        <v/>
      </c>
      <c r="N183" s="516" t="str">
        <f t="shared" si="46"/>
        <v/>
      </c>
      <c r="O183" s="514" t="str">
        <f t="shared" si="36"/>
        <v/>
      </c>
      <c r="P183" s="40" t="str">
        <f t="shared" si="47"/>
        <v/>
      </c>
      <c r="Q183" s="74" t="str">
        <f t="shared" si="37"/>
        <v/>
      </c>
      <c r="R183" s="45" t="str">
        <f t="shared" si="38"/>
        <v/>
      </c>
      <c r="S183" s="40" t="str">
        <f t="shared" si="48"/>
        <v/>
      </c>
      <c r="T183" s="74" t="str">
        <f t="shared" si="39"/>
        <v/>
      </c>
      <c r="U183" s="45" t="str">
        <f t="shared" si="40"/>
        <v/>
      </c>
      <c r="V183" s="40" t="str">
        <f t="shared" si="49"/>
        <v/>
      </c>
      <c r="W183" s="133" t="str">
        <f t="shared" si="41"/>
        <v/>
      </c>
      <c r="X183" s="44" t="str">
        <f t="shared" si="50"/>
        <v/>
      </c>
      <c r="Y183" s="44" t="str">
        <f t="shared" si="51"/>
        <v/>
      </c>
      <c r="Z183" s="44" t="str">
        <f t="shared" si="52"/>
        <v/>
      </c>
      <c r="AA183" s="78" t="str">
        <f t="shared" si="53"/>
        <v/>
      </c>
      <c r="AB183" s="7" t="str">
        <f t="shared" si="42"/>
        <v>Empty</v>
      </c>
      <c r="AC183" s="7" t="str">
        <f t="shared" si="43"/>
        <v>empty</v>
      </c>
      <c r="AG183" s="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8"/>
      <c r="FX183" s="98"/>
      <c r="FY183" s="98"/>
      <c r="FZ183" s="98"/>
      <c r="GA183" s="98"/>
      <c r="GB183" s="98"/>
      <c r="GC183" s="98"/>
      <c r="GD183" s="98"/>
      <c r="GE183" s="98"/>
      <c r="GF183" s="98"/>
      <c r="GG183" s="98"/>
      <c r="GH183" s="98"/>
      <c r="GI183" s="98"/>
      <c r="GJ183" s="98"/>
      <c r="GK183" s="98"/>
      <c r="GL183" s="98"/>
      <c r="GM183" s="98"/>
      <c r="GN183" s="98"/>
      <c r="GO183" s="98"/>
      <c r="GP183" s="98"/>
      <c r="GQ183" s="98"/>
      <c r="GR183" s="98"/>
      <c r="GS183" s="98"/>
      <c r="GT183" s="98"/>
      <c r="GU183" s="98"/>
      <c r="GV183" s="98"/>
      <c r="GW183" s="98"/>
      <c r="GX183" s="98"/>
      <c r="GY183" s="98"/>
      <c r="GZ183" s="98"/>
      <c r="HA183" s="98"/>
      <c r="HB183" s="98"/>
      <c r="HC183" s="98"/>
      <c r="HD183" s="98"/>
      <c r="HE183" s="98"/>
      <c r="HF183" s="98"/>
      <c r="HG183" s="98"/>
      <c r="HH183" s="98"/>
      <c r="HI183" s="98"/>
      <c r="HJ183" s="98"/>
      <c r="HK183" s="98"/>
      <c r="HL183" s="98"/>
      <c r="HM183" s="98"/>
      <c r="HN183" s="98"/>
      <c r="HO183" s="98"/>
      <c r="HP183" s="98"/>
      <c r="HQ183" s="98"/>
      <c r="HR183" s="98"/>
      <c r="HS183" s="98"/>
      <c r="HT183" s="98"/>
      <c r="HU183" s="98"/>
      <c r="HV183" s="98"/>
      <c r="HW183" s="98"/>
      <c r="HX183" s="98"/>
      <c r="HY183" s="98"/>
      <c r="HZ183" s="98"/>
      <c r="IA183" s="98"/>
      <c r="IB183" s="98"/>
      <c r="IC183" s="98"/>
      <c r="ID183" s="98"/>
      <c r="IE183" s="98"/>
      <c r="IF183" s="98"/>
      <c r="IG183" s="98"/>
      <c r="IH183" s="98"/>
      <c r="II183" s="98"/>
      <c r="IJ183" s="98"/>
      <c r="IK183" s="98"/>
      <c r="IL183" s="98"/>
      <c r="IM183" s="98"/>
      <c r="IN183" s="98"/>
      <c r="IO183" s="98"/>
      <c r="IP183" s="98"/>
      <c r="IQ183" s="98"/>
      <c r="IR183" s="98"/>
      <c r="IS183" s="98"/>
      <c r="IT183" s="98"/>
      <c r="IU183" s="98"/>
      <c r="IV183" s="98"/>
    </row>
    <row r="184" spans="2:256" s="5" customFormat="1" ht="17.25" customHeight="1" x14ac:dyDescent="0.25">
      <c r="B184" s="134">
        <v>162</v>
      </c>
      <c r="C184" s="66"/>
      <c r="D184" s="105"/>
      <c r="E184" s="66"/>
      <c r="F184" s="175"/>
      <c r="G184" s="710"/>
      <c r="H184" s="117"/>
      <c r="I184" s="117"/>
      <c r="J184" s="710"/>
      <c r="K184" s="46"/>
      <c r="L184" s="38" t="str">
        <f t="shared" si="44"/>
        <v/>
      </c>
      <c r="M184" s="38" t="str">
        <f t="shared" si="45"/>
        <v/>
      </c>
      <c r="N184" s="516" t="str">
        <f t="shared" si="46"/>
        <v/>
      </c>
      <c r="O184" s="514" t="str">
        <f t="shared" si="36"/>
        <v/>
      </c>
      <c r="P184" s="40" t="str">
        <f t="shared" si="47"/>
        <v/>
      </c>
      <c r="Q184" s="74" t="str">
        <f t="shared" si="37"/>
        <v/>
      </c>
      <c r="R184" s="45" t="str">
        <f t="shared" si="38"/>
        <v/>
      </c>
      <c r="S184" s="40" t="str">
        <f t="shared" si="48"/>
        <v/>
      </c>
      <c r="T184" s="74" t="str">
        <f t="shared" si="39"/>
        <v/>
      </c>
      <c r="U184" s="45" t="str">
        <f t="shared" si="40"/>
        <v/>
      </c>
      <c r="V184" s="40" t="str">
        <f t="shared" si="49"/>
        <v/>
      </c>
      <c r="W184" s="133" t="str">
        <f t="shared" si="41"/>
        <v/>
      </c>
      <c r="X184" s="44" t="str">
        <f t="shared" si="50"/>
        <v/>
      </c>
      <c r="Y184" s="44" t="str">
        <f t="shared" si="51"/>
        <v/>
      </c>
      <c r="Z184" s="44" t="str">
        <f t="shared" si="52"/>
        <v/>
      </c>
      <c r="AA184" s="78" t="str">
        <f t="shared" si="53"/>
        <v/>
      </c>
      <c r="AB184" s="7" t="str">
        <f t="shared" si="42"/>
        <v>Empty</v>
      </c>
      <c r="AC184" s="7" t="str">
        <f t="shared" si="43"/>
        <v>empty</v>
      </c>
      <c r="AG184" s="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97"/>
      <c r="EY184" s="97"/>
      <c r="EZ184" s="97"/>
      <c r="FA184" s="97"/>
      <c r="FB184" s="97"/>
      <c r="FC184" s="97"/>
      <c r="FD184" s="97"/>
      <c r="FE184" s="97"/>
      <c r="FF184" s="97"/>
      <c r="FG184" s="97"/>
      <c r="FH184" s="97"/>
      <c r="FI184" s="97"/>
      <c r="FJ184" s="97"/>
      <c r="FK184" s="97"/>
      <c r="FL184" s="97"/>
      <c r="FM184" s="97"/>
      <c r="FN184" s="97"/>
      <c r="FO184" s="97"/>
      <c r="FP184" s="97"/>
      <c r="FQ184" s="97"/>
      <c r="FR184" s="97"/>
      <c r="FS184" s="97"/>
      <c r="FT184" s="97"/>
      <c r="FU184" s="97"/>
      <c r="FV184" s="97"/>
      <c r="FW184" s="98"/>
      <c r="FX184" s="98"/>
      <c r="FY184" s="98"/>
      <c r="FZ184" s="98"/>
      <c r="GA184" s="98"/>
      <c r="GB184" s="98"/>
      <c r="GC184" s="98"/>
      <c r="GD184" s="98"/>
      <c r="GE184" s="98"/>
      <c r="GF184" s="98"/>
      <c r="GG184" s="98"/>
      <c r="GH184" s="98"/>
      <c r="GI184" s="98"/>
      <c r="GJ184" s="98"/>
      <c r="GK184" s="98"/>
      <c r="GL184" s="98"/>
      <c r="GM184" s="98"/>
      <c r="GN184" s="98"/>
      <c r="GO184" s="98"/>
      <c r="GP184" s="98"/>
      <c r="GQ184" s="98"/>
      <c r="GR184" s="98"/>
      <c r="GS184" s="98"/>
      <c r="GT184" s="98"/>
      <c r="GU184" s="98"/>
      <c r="GV184" s="98"/>
      <c r="GW184" s="98"/>
      <c r="GX184" s="98"/>
      <c r="GY184" s="98"/>
      <c r="GZ184" s="98"/>
      <c r="HA184" s="98"/>
      <c r="HB184" s="98"/>
      <c r="HC184" s="98"/>
      <c r="HD184" s="98"/>
      <c r="HE184" s="98"/>
      <c r="HF184" s="98"/>
      <c r="HG184" s="98"/>
      <c r="HH184" s="98"/>
      <c r="HI184" s="98"/>
      <c r="HJ184" s="98"/>
      <c r="HK184" s="98"/>
      <c r="HL184" s="98"/>
      <c r="HM184" s="98"/>
      <c r="HN184" s="98"/>
      <c r="HO184" s="98"/>
      <c r="HP184" s="98"/>
      <c r="HQ184" s="98"/>
      <c r="HR184" s="98"/>
      <c r="HS184" s="98"/>
      <c r="HT184" s="98"/>
      <c r="HU184" s="98"/>
      <c r="HV184" s="98"/>
      <c r="HW184" s="98"/>
      <c r="HX184" s="98"/>
      <c r="HY184" s="98"/>
      <c r="HZ184" s="98"/>
      <c r="IA184" s="98"/>
      <c r="IB184" s="98"/>
      <c r="IC184" s="98"/>
      <c r="ID184" s="98"/>
      <c r="IE184" s="98"/>
      <c r="IF184" s="98"/>
      <c r="IG184" s="98"/>
      <c r="IH184" s="98"/>
      <c r="II184" s="98"/>
      <c r="IJ184" s="98"/>
      <c r="IK184" s="98"/>
      <c r="IL184" s="98"/>
      <c r="IM184" s="98"/>
      <c r="IN184" s="98"/>
      <c r="IO184" s="98"/>
      <c r="IP184" s="98"/>
      <c r="IQ184" s="98"/>
      <c r="IR184" s="98"/>
      <c r="IS184" s="98"/>
      <c r="IT184" s="98"/>
      <c r="IU184" s="98"/>
      <c r="IV184" s="98"/>
    </row>
    <row r="185" spans="2:256" s="5" customFormat="1" ht="17.25" customHeight="1" x14ac:dyDescent="0.25">
      <c r="B185" s="134">
        <v>163</v>
      </c>
      <c r="C185" s="66"/>
      <c r="D185" s="105"/>
      <c r="E185" s="66"/>
      <c r="F185" s="175"/>
      <c r="G185" s="710"/>
      <c r="H185" s="117"/>
      <c r="I185" s="117"/>
      <c r="J185" s="710"/>
      <c r="K185" s="46"/>
      <c r="L185" s="38" t="str">
        <f t="shared" si="44"/>
        <v/>
      </c>
      <c r="M185" s="38" t="str">
        <f t="shared" si="45"/>
        <v/>
      </c>
      <c r="N185" s="516" t="str">
        <f t="shared" si="46"/>
        <v/>
      </c>
      <c r="O185" s="514" t="str">
        <f t="shared" si="36"/>
        <v/>
      </c>
      <c r="P185" s="40" t="str">
        <f t="shared" si="47"/>
        <v/>
      </c>
      <c r="Q185" s="74" t="str">
        <f t="shared" si="37"/>
        <v/>
      </c>
      <c r="R185" s="45" t="str">
        <f t="shared" si="38"/>
        <v/>
      </c>
      <c r="S185" s="40" t="str">
        <f t="shared" si="48"/>
        <v/>
      </c>
      <c r="T185" s="74" t="str">
        <f t="shared" si="39"/>
        <v/>
      </c>
      <c r="U185" s="45" t="str">
        <f t="shared" si="40"/>
        <v/>
      </c>
      <c r="V185" s="40" t="str">
        <f t="shared" si="49"/>
        <v/>
      </c>
      <c r="W185" s="133" t="str">
        <f t="shared" si="41"/>
        <v/>
      </c>
      <c r="X185" s="44" t="str">
        <f t="shared" si="50"/>
        <v/>
      </c>
      <c r="Y185" s="44" t="str">
        <f t="shared" si="51"/>
        <v/>
      </c>
      <c r="Z185" s="44" t="str">
        <f t="shared" si="52"/>
        <v/>
      </c>
      <c r="AA185" s="78" t="str">
        <f t="shared" si="53"/>
        <v/>
      </c>
      <c r="AB185" s="7" t="str">
        <f t="shared" si="42"/>
        <v>Empty</v>
      </c>
      <c r="AC185" s="7" t="str">
        <f t="shared" si="43"/>
        <v>empty</v>
      </c>
      <c r="AG185" s="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97"/>
      <c r="EY185" s="97"/>
      <c r="EZ185" s="97"/>
      <c r="FA185" s="97"/>
      <c r="FB185" s="97"/>
      <c r="FC185" s="97"/>
      <c r="FD185" s="97"/>
      <c r="FE185" s="97"/>
      <c r="FF185" s="97"/>
      <c r="FG185" s="97"/>
      <c r="FH185" s="97"/>
      <c r="FI185" s="97"/>
      <c r="FJ185" s="97"/>
      <c r="FK185" s="97"/>
      <c r="FL185" s="97"/>
      <c r="FM185" s="97"/>
      <c r="FN185" s="97"/>
      <c r="FO185" s="97"/>
      <c r="FP185" s="97"/>
      <c r="FQ185" s="97"/>
      <c r="FR185" s="97"/>
      <c r="FS185" s="97"/>
      <c r="FT185" s="97"/>
      <c r="FU185" s="97"/>
      <c r="FV185" s="97"/>
      <c r="FW185" s="98"/>
      <c r="FX185" s="98"/>
      <c r="FY185" s="98"/>
      <c r="FZ185" s="98"/>
      <c r="GA185" s="98"/>
      <c r="GB185" s="98"/>
      <c r="GC185" s="98"/>
      <c r="GD185" s="98"/>
      <c r="GE185" s="98"/>
      <c r="GF185" s="98"/>
      <c r="GG185" s="98"/>
      <c r="GH185" s="98"/>
      <c r="GI185" s="98"/>
      <c r="GJ185" s="98"/>
      <c r="GK185" s="98"/>
      <c r="GL185" s="98"/>
      <c r="GM185" s="98"/>
      <c r="GN185" s="98"/>
      <c r="GO185" s="98"/>
      <c r="GP185" s="98"/>
      <c r="GQ185" s="98"/>
      <c r="GR185" s="98"/>
      <c r="GS185" s="98"/>
      <c r="GT185" s="98"/>
      <c r="GU185" s="98"/>
      <c r="GV185" s="98"/>
      <c r="GW185" s="98"/>
      <c r="GX185" s="98"/>
      <c r="GY185" s="98"/>
      <c r="GZ185" s="98"/>
      <c r="HA185" s="98"/>
      <c r="HB185" s="98"/>
      <c r="HC185" s="98"/>
      <c r="HD185" s="98"/>
      <c r="HE185" s="98"/>
      <c r="HF185" s="98"/>
      <c r="HG185" s="98"/>
      <c r="HH185" s="98"/>
      <c r="HI185" s="98"/>
      <c r="HJ185" s="98"/>
      <c r="HK185" s="98"/>
      <c r="HL185" s="98"/>
      <c r="HM185" s="98"/>
      <c r="HN185" s="98"/>
      <c r="HO185" s="98"/>
      <c r="HP185" s="98"/>
      <c r="HQ185" s="98"/>
      <c r="HR185" s="98"/>
      <c r="HS185" s="98"/>
      <c r="HT185" s="98"/>
      <c r="HU185" s="98"/>
      <c r="HV185" s="98"/>
      <c r="HW185" s="98"/>
      <c r="HX185" s="98"/>
      <c r="HY185" s="98"/>
      <c r="HZ185" s="98"/>
      <c r="IA185" s="98"/>
      <c r="IB185" s="98"/>
      <c r="IC185" s="98"/>
      <c r="ID185" s="98"/>
      <c r="IE185" s="98"/>
      <c r="IF185" s="98"/>
      <c r="IG185" s="98"/>
      <c r="IH185" s="98"/>
      <c r="II185" s="98"/>
      <c r="IJ185" s="98"/>
      <c r="IK185" s="98"/>
      <c r="IL185" s="98"/>
      <c r="IM185" s="98"/>
      <c r="IN185" s="98"/>
      <c r="IO185" s="98"/>
      <c r="IP185" s="98"/>
      <c r="IQ185" s="98"/>
      <c r="IR185" s="98"/>
      <c r="IS185" s="98"/>
      <c r="IT185" s="98"/>
      <c r="IU185" s="98"/>
      <c r="IV185" s="98"/>
    </row>
    <row r="186" spans="2:256" s="5" customFormat="1" ht="17.25" customHeight="1" x14ac:dyDescent="0.25">
      <c r="B186" s="134">
        <v>164</v>
      </c>
      <c r="C186" s="65"/>
      <c r="D186" s="104"/>
      <c r="E186" s="65"/>
      <c r="F186" s="175"/>
      <c r="G186" s="710"/>
      <c r="H186" s="117"/>
      <c r="I186" s="117"/>
      <c r="J186" s="710"/>
      <c r="K186" s="46"/>
      <c r="L186" s="38" t="str">
        <f t="shared" si="44"/>
        <v/>
      </c>
      <c r="M186" s="38" t="str">
        <f t="shared" si="45"/>
        <v/>
      </c>
      <c r="N186" s="516" t="str">
        <f t="shared" si="46"/>
        <v/>
      </c>
      <c r="O186" s="514" t="str">
        <f t="shared" si="36"/>
        <v/>
      </c>
      <c r="P186" s="40" t="str">
        <f t="shared" si="47"/>
        <v/>
      </c>
      <c r="Q186" s="74" t="str">
        <f t="shared" si="37"/>
        <v/>
      </c>
      <c r="R186" s="45" t="str">
        <f t="shared" si="38"/>
        <v/>
      </c>
      <c r="S186" s="40" t="str">
        <f t="shared" si="48"/>
        <v/>
      </c>
      <c r="T186" s="74" t="str">
        <f t="shared" si="39"/>
        <v/>
      </c>
      <c r="U186" s="45" t="str">
        <f t="shared" si="40"/>
        <v/>
      </c>
      <c r="V186" s="40" t="str">
        <f t="shared" si="49"/>
        <v/>
      </c>
      <c r="W186" s="133" t="str">
        <f t="shared" si="41"/>
        <v/>
      </c>
      <c r="X186" s="44" t="str">
        <f t="shared" si="50"/>
        <v/>
      </c>
      <c r="Y186" s="44" t="str">
        <f t="shared" si="51"/>
        <v/>
      </c>
      <c r="Z186" s="44" t="str">
        <f t="shared" si="52"/>
        <v/>
      </c>
      <c r="AA186" s="78" t="str">
        <f t="shared" si="53"/>
        <v/>
      </c>
      <c r="AB186" s="7" t="str">
        <f t="shared" si="42"/>
        <v>Empty</v>
      </c>
      <c r="AC186" s="7" t="str">
        <f t="shared" si="43"/>
        <v>empty</v>
      </c>
      <c r="AG186" s="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97"/>
      <c r="EY186" s="97"/>
      <c r="EZ186" s="97"/>
      <c r="FA186" s="97"/>
      <c r="FB186" s="97"/>
      <c r="FC186" s="97"/>
      <c r="FD186" s="97"/>
      <c r="FE186" s="97"/>
      <c r="FF186" s="97"/>
      <c r="FG186" s="97"/>
      <c r="FH186" s="97"/>
      <c r="FI186" s="97"/>
      <c r="FJ186" s="97"/>
      <c r="FK186" s="97"/>
      <c r="FL186" s="97"/>
      <c r="FM186" s="97"/>
      <c r="FN186" s="97"/>
      <c r="FO186" s="97"/>
      <c r="FP186" s="97"/>
      <c r="FQ186" s="97"/>
      <c r="FR186" s="97"/>
      <c r="FS186" s="97"/>
      <c r="FT186" s="97"/>
      <c r="FU186" s="97"/>
      <c r="FV186" s="97"/>
      <c r="FW186" s="98"/>
      <c r="FX186" s="98"/>
      <c r="FY186" s="98"/>
      <c r="FZ186" s="98"/>
      <c r="GA186" s="98"/>
      <c r="GB186" s="98"/>
      <c r="GC186" s="98"/>
      <c r="GD186" s="98"/>
      <c r="GE186" s="98"/>
      <c r="GF186" s="98"/>
      <c r="GG186" s="98"/>
      <c r="GH186" s="98"/>
      <c r="GI186" s="98"/>
      <c r="GJ186" s="98"/>
      <c r="GK186" s="98"/>
      <c r="GL186" s="98"/>
      <c r="GM186" s="98"/>
      <c r="GN186" s="98"/>
      <c r="GO186" s="98"/>
      <c r="GP186" s="98"/>
      <c r="GQ186" s="98"/>
      <c r="GR186" s="98"/>
      <c r="GS186" s="98"/>
      <c r="GT186" s="98"/>
      <c r="GU186" s="98"/>
      <c r="GV186" s="98"/>
      <c r="GW186" s="98"/>
      <c r="GX186" s="98"/>
      <c r="GY186" s="98"/>
      <c r="GZ186" s="98"/>
      <c r="HA186" s="98"/>
      <c r="HB186" s="98"/>
      <c r="HC186" s="98"/>
      <c r="HD186" s="98"/>
      <c r="HE186" s="98"/>
      <c r="HF186" s="98"/>
      <c r="HG186" s="98"/>
      <c r="HH186" s="98"/>
      <c r="HI186" s="98"/>
      <c r="HJ186" s="98"/>
      <c r="HK186" s="98"/>
      <c r="HL186" s="98"/>
      <c r="HM186" s="98"/>
      <c r="HN186" s="98"/>
      <c r="HO186" s="98"/>
      <c r="HP186" s="98"/>
      <c r="HQ186" s="98"/>
      <c r="HR186" s="98"/>
      <c r="HS186" s="98"/>
      <c r="HT186" s="98"/>
      <c r="HU186" s="98"/>
      <c r="HV186" s="98"/>
      <c r="HW186" s="98"/>
      <c r="HX186" s="98"/>
      <c r="HY186" s="98"/>
      <c r="HZ186" s="98"/>
      <c r="IA186" s="98"/>
      <c r="IB186" s="98"/>
      <c r="IC186" s="98"/>
      <c r="ID186" s="98"/>
      <c r="IE186" s="98"/>
      <c r="IF186" s="98"/>
      <c r="IG186" s="98"/>
      <c r="IH186" s="98"/>
      <c r="II186" s="98"/>
      <c r="IJ186" s="98"/>
      <c r="IK186" s="98"/>
      <c r="IL186" s="98"/>
      <c r="IM186" s="98"/>
      <c r="IN186" s="98"/>
      <c r="IO186" s="98"/>
      <c r="IP186" s="98"/>
      <c r="IQ186" s="98"/>
      <c r="IR186" s="98"/>
      <c r="IS186" s="98"/>
      <c r="IT186" s="98"/>
      <c r="IU186" s="98"/>
      <c r="IV186" s="98"/>
    </row>
    <row r="187" spans="2:256" s="5" customFormat="1" ht="17.25" customHeight="1" x14ac:dyDescent="0.25">
      <c r="B187" s="134">
        <v>165</v>
      </c>
      <c r="C187" s="66"/>
      <c r="D187" s="105"/>
      <c r="E187" s="66"/>
      <c r="F187" s="175"/>
      <c r="G187" s="710"/>
      <c r="H187" s="117"/>
      <c r="I187" s="117"/>
      <c r="J187" s="710"/>
      <c r="K187" s="46"/>
      <c r="L187" s="38" t="str">
        <f t="shared" si="44"/>
        <v/>
      </c>
      <c r="M187" s="38" t="str">
        <f t="shared" si="45"/>
        <v/>
      </c>
      <c r="N187" s="516" t="str">
        <f t="shared" si="46"/>
        <v/>
      </c>
      <c r="O187" s="514" t="str">
        <f t="shared" si="36"/>
        <v/>
      </c>
      <c r="P187" s="40" t="str">
        <f t="shared" si="47"/>
        <v/>
      </c>
      <c r="Q187" s="74" t="str">
        <f t="shared" si="37"/>
        <v/>
      </c>
      <c r="R187" s="45" t="str">
        <f t="shared" si="38"/>
        <v/>
      </c>
      <c r="S187" s="40" t="str">
        <f t="shared" si="48"/>
        <v/>
      </c>
      <c r="T187" s="74" t="str">
        <f t="shared" si="39"/>
        <v/>
      </c>
      <c r="U187" s="45" t="str">
        <f t="shared" si="40"/>
        <v/>
      </c>
      <c r="V187" s="40" t="str">
        <f t="shared" si="49"/>
        <v/>
      </c>
      <c r="W187" s="133" t="str">
        <f t="shared" si="41"/>
        <v/>
      </c>
      <c r="X187" s="44" t="str">
        <f t="shared" si="50"/>
        <v/>
      </c>
      <c r="Y187" s="44" t="str">
        <f t="shared" si="51"/>
        <v/>
      </c>
      <c r="Z187" s="44" t="str">
        <f t="shared" si="52"/>
        <v/>
      </c>
      <c r="AA187" s="78" t="str">
        <f t="shared" si="53"/>
        <v/>
      </c>
      <c r="AB187" s="7" t="str">
        <f t="shared" si="42"/>
        <v>Empty</v>
      </c>
      <c r="AC187" s="7" t="str">
        <f t="shared" si="43"/>
        <v>empty</v>
      </c>
      <c r="AG187" s="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97"/>
      <c r="EY187" s="97"/>
      <c r="EZ187" s="97"/>
      <c r="FA187" s="97"/>
      <c r="FB187" s="97"/>
      <c r="FC187" s="97"/>
      <c r="FD187" s="97"/>
      <c r="FE187" s="97"/>
      <c r="FF187" s="97"/>
      <c r="FG187" s="97"/>
      <c r="FH187" s="97"/>
      <c r="FI187" s="97"/>
      <c r="FJ187" s="97"/>
      <c r="FK187" s="97"/>
      <c r="FL187" s="97"/>
      <c r="FM187" s="97"/>
      <c r="FN187" s="97"/>
      <c r="FO187" s="97"/>
      <c r="FP187" s="97"/>
      <c r="FQ187" s="97"/>
      <c r="FR187" s="97"/>
      <c r="FS187" s="97"/>
      <c r="FT187" s="97"/>
      <c r="FU187" s="97"/>
      <c r="FV187" s="97"/>
      <c r="FW187" s="98"/>
      <c r="FX187" s="98"/>
      <c r="FY187" s="98"/>
      <c r="FZ187" s="98"/>
      <c r="GA187" s="98"/>
      <c r="GB187" s="98"/>
      <c r="GC187" s="98"/>
      <c r="GD187" s="98"/>
      <c r="GE187" s="98"/>
      <c r="GF187" s="98"/>
      <c r="GG187" s="98"/>
      <c r="GH187" s="98"/>
      <c r="GI187" s="98"/>
      <c r="GJ187" s="98"/>
      <c r="GK187" s="98"/>
      <c r="GL187" s="98"/>
      <c r="GM187" s="98"/>
      <c r="GN187" s="98"/>
      <c r="GO187" s="98"/>
      <c r="GP187" s="98"/>
      <c r="GQ187" s="98"/>
      <c r="GR187" s="98"/>
      <c r="GS187" s="98"/>
      <c r="GT187" s="98"/>
      <c r="GU187" s="98"/>
      <c r="GV187" s="98"/>
      <c r="GW187" s="98"/>
      <c r="GX187" s="98"/>
      <c r="GY187" s="98"/>
      <c r="GZ187" s="98"/>
      <c r="HA187" s="98"/>
      <c r="HB187" s="98"/>
      <c r="HC187" s="98"/>
      <c r="HD187" s="98"/>
      <c r="HE187" s="98"/>
      <c r="HF187" s="98"/>
      <c r="HG187" s="98"/>
      <c r="HH187" s="98"/>
      <c r="HI187" s="98"/>
      <c r="HJ187" s="98"/>
      <c r="HK187" s="98"/>
      <c r="HL187" s="98"/>
      <c r="HM187" s="98"/>
      <c r="HN187" s="98"/>
      <c r="HO187" s="98"/>
      <c r="HP187" s="98"/>
      <c r="HQ187" s="98"/>
      <c r="HR187" s="98"/>
      <c r="HS187" s="98"/>
      <c r="HT187" s="98"/>
      <c r="HU187" s="98"/>
      <c r="HV187" s="98"/>
      <c r="HW187" s="98"/>
      <c r="HX187" s="98"/>
      <c r="HY187" s="98"/>
      <c r="HZ187" s="98"/>
      <c r="IA187" s="98"/>
      <c r="IB187" s="98"/>
      <c r="IC187" s="98"/>
      <c r="ID187" s="98"/>
      <c r="IE187" s="98"/>
      <c r="IF187" s="98"/>
      <c r="IG187" s="98"/>
      <c r="IH187" s="98"/>
      <c r="II187" s="98"/>
      <c r="IJ187" s="98"/>
      <c r="IK187" s="98"/>
      <c r="IL187" s="98"/>
      <c r="IM187" s="98"/>
      <c r="IN187" s="98"/>
      <c r="IO187" s="98"/>
      <c r="IP187" s="98"/>
      <c r="IQ187" s="98"/>
      <c r="IR187" s="98"/>
      <c r="IS187" s="98"/>
      <c r="IT187" s="98"/>
      <c r="IU187" s="98"/>
      <c r="IV187" s="98"/>
    </row>
    <row r="188" spans="2:256" s="5" customFormat="1" ht="17.25" customHeight="1" x14ac:dyDescent="0.25">
      <c r="B188" s="134">
        <v>166</v>
      </c>
      <c r="C188" s="66"/>
      <c r="D188" s="105"/>
      <c r="E188" s="66"/>
      <c r="F188" s="175"/>
      <c r="G188" s="710"/>
      <c r="H188" s="117"/>
      <c r="I188" s="117"/>
      <c r="J188" s="710"/>
      <c r="K188" s="46"/>
      <c r="L188" s="38" t="str">
        <f t="shared" si="44"/>
        <v/>
      </c>
      <c r="M188" s="38" t="str">
        <f t="shared" si="45"/>
        <v/>
      </c>
      <c r="N188" s="516" t="str">
        <f t="shared" si="46"/>
        <v/>
      </c>
      <c r="O188" s="514" t="str">
        <f t="shared" si="36"/>
        <v/>
      </c>
      <c r="P188" s="40" t="str">
        <f t="shared" si="47"/>
        <v/>
      </c>
      <c r="Q188" s="74" t="str">
        <f t="shared" si="37"/>
        <v/>
      </c>
      <c r="R188" s="45" t="str">
        <f t="shared" si="38"/>
        <v/>
      </c>
      <c r="S188" s="40" t="str">
        <f t="shared" si="48"/>
        <v/>
      </c>
      <c r="T188" s="74" t="str">
        <f t="shared" si="39"/>
        <v/>
      </c>
      <c r="U188" s="45" t="str">
        <f t="shared" si="40"/>
        <v/>
      </c>
      <c r="V188" s="40" t="str">
        <f t="shared" si="49"/>
        <v/>
      </c>
      <c r="W188" s="133" t="str">
        <f t="shared" si="41"/>
        <v/>
      </c>
      <c r="X188" s="44" t="str">
        <f t="shared" si="50"/>
        <v/>
      </c>
      <c r="Y188" s="44" t="str">
        <f t="shared" si="51"/>
        <v/>
      </c>
      <c r="Z188" s="44" t="str">
        <f t="shared" si="52"/>
        <v/>
      </c>
      <c r="AA188" s="78" t="str">
        <f t="shared" si="53"/>
        <v/>
      </c>
      <c r="AB188" s="7" t="str">
        <f t="shared" si="42"/>
        <v>Empty</v>
      </c>
      <c r="AC188" s="7" t="str">
        <f t="shared" si="43"/>
        <v>empty</v>
      </c>
      <c r="AG188" s="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97"/>
      <c r="EY188" s="97"/>
      <c r="EZ188" s="97"/>
      <c r="FA188" s="97"/>
      <c r="FB188" s="97"/>
      <c r="FC188" s="97"/>
      <c r="FD188" s="97"/>
      <c r="FE188" s="97"/>
      <c r="FF188" s="97"/>
      <c r="FG188" s="97"/>
      <c r="FH188" s="97"/>
      <c r="FI188" s="97"/>
      <c r="FJ188" s="97"/>
      <c r="FK188" s="97"/>
      <c r="FL188" s="97"/>
      <c r="FM188" s="97"/>
      <c r="FN188" s="97"/>
      <c r="FO188" s="97"/>
      <c r="FP188" s="97"/>
      <c r="FQ188" s="97"/>
      <c r="FR188" s="97"/>
      <c r="FS188" s="97"/>
      <c r="FT188" s="97"/>
      <c r="FU188" s="97"/>
      <c r="FV188" s="97"/>
      <c r="FW188" s="98"/>
      <c r="FX188" s="98"/>
      <c r="FY188" s="98"/>
      <c r="FZ188" s="98"/>
      <c r="GA188" s="98"/>
      <c r="GB188" s="98"/>
      <c r="GC188" s="98"/>
      <c r="GD188" s="98"/>
      <c r="GE188" s="98"/>
      <c r="GF188" s="98"/>
      <c r="GG188" s="98"/>
      <c r="GH188" s="98"/>
      <c r="GI188" s="98"/>
      <c r="GJ188" s="98"/>
      <c r="GK188" s="98"/>
      <c r="GL188" s="98"/>
      <c r="GM188" s="98"/>
      <c r="GN188" s="98"/>
      <c r="GO188" s="98"/>
      <c r="GP188" s="98"/>
      <c r="GQ188" s="98"/>
      <c r="GR188" s="98"/>
      <c r="GS188" s="98"/>
      <c r="GT188" s="98"/>
      <c r="GU188" s="98"/>
      <c r="GV188" s="98"/>
      <c r="GW188" s="98"/>
      <c r="GX188" s="98"/>
      <c r="GY188" s="98"/>
      <c r="GZ188" s="98"/>
      <c r="HA188" s="98"/>
      <c r="HB188" s="98"/>
      <c r="HC188" s="98"/>
      <c r="HD188" s="98"/>
      <c r="HE188" s="98"/>
      <c r="HF188" s="98"/>
      <c r="HG188" s="98"/>
      <c r="HH188" s="98"/>
      <c r="HI188" s="98"/>
      <c r="HJ188" s="98"/>
      <c r="HK188" s="98"/>
      <c r="HL188" s="98"/>
      <c r="HM188" s="98"/>
      <c r="HN188" s="98"/>
      <c r="HO188" s="98"/>
      <c r="HP188" s="98"/>
      <c r="HQ188" s="98"/>
      <c r="HR188" s="98"/>
      <c r="HS188" s="98"/>
      <c r="HT188" s="98"/>
      <c r="HU188" s="98"/>
      <c r="HV188" s="98"/>
      <c r="HW188" s="98"/>
      <c r="HX188" s="98"/>
      <c r="HY188" s="98"/>
      <c r="HZ188" s="98"/>
      <c r="IA188" s="98"/>
      <c r="IB188" s="98"/>
      <c r="IC188" s="98"/>
      <c r="ID188" s="98"/>
      <c r="IE188" s="98"/>
      <c r="IF188" s="98"/>
      <c r="IG188" s="98"/>
      <c r="IH188" s="98"/>
      <c r="II188" s="98"/>
      <c r="IJ188" s="98"/>
      <c r="IK188" s="98"/>
      <c r="IL188" s="98"/>
      <c r="IM188" s="98"/>
      <c r="IN188" s="98"/>
      <c r="IO188" s="98"/>
      <c r="IP188" s="98"/>
      <c r="IQ188" s="98"/>
      <c r="IR188" s="98"/>
      <c r="IS188" s="98"/>
      <c r="IT188" s="98"/>
      <c r="IU188" s="98"/>
      <c r="IV188" s="98"/>
    </row>
    <row r="189" spans="2:256" s="5" customFormat="1" ht="17.25" customHeight="1" x14ac:dyDescent="0.25">
      <c r="B189" s="134">
        <v>167</v>
      </c>
      <c r="C189" s="66"/>
      <c r="D189" s="105"/>
      <c r="E189" s="66"/>
      <c r="F189" s="175"/>
      <c r="G189" s="710"/>
      <c r="H189" s="117"/>
      <c r="I189" s="117"/>
      <c r="J189" s="710"/>
      <c r="K189" s="46"/>
      <c r="L189" s="38" t="str">
        <f t="shared" si="44"/>
        <v/>
      </c>
      <c r="M189" s="38" t="str">
        <f t="shared" si="45"/>
        <v/>
      </c>
      <c r="N189" s="516" t="str">
        <f t="shared" si="46"/>
        <v/>
      </c>
      <c r="O189" s="514" t="str">
        <f t="shared" si="36"/>
        <v/>
      </c>
      <c r="P189" s="40" t="str">
        <f t="shared" si="47"/>
        <v/>
      </c>
      <c r="Q189" s="74" t="str">
        <f t="shared" si="37"/>
        <v/>
      </c>
      <c r="R189" s="45" t="str">
        <f t="shared" si="38"/>
        <v/>
      </c>
      <c r="S189" s="40" t="str">
        <f t="shared" si="48"/>
        <v/>
      </c>
      <c r="T189" s="74" t="str">
        <f t="shared" si="39"/>
        <v/>
      </c>
      <c r="U189" s="45" t="str">
        <f t="shared" si="40"/>
        <v/>
      </c>
      <c r="V189" s="40" t="str">
        <f t="shared" si="49"/>
        <v/>
      </c>
      <c r="W189" s="133" t="str">
        <f t="shared" si="41"/>
        <v/>
      </c>
      <c r="X189" s="44" t="str">
        <f t="shared" si="50"/>
        <v/>
      </c>
      <c r="Y189" s="44" t="str">
        <f t="shared" si="51"/>
        <v/>
      </c>
      <c r="Z189" s="44" t="str">
        <f t="shared" si="52"/>
        <v/>
      </c>
      <c r="AA189" s="78" t="str">
        <f t="shared" si="53"/>
        <v/>
      </c>
      <c r="AB189" s="7" t="str">
        <f t="shared" si="42"/>
        <v>Empty</v>
      </c>
      <c r="AC189" s="7" t="str">
        <f t="shared" si="43"/>
        <v>empty</v>
      </c>
      <c r="AG189" s="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97"/>
      <c r="EY189" s="97"/>
      <c r="EZ189" s="97"/>
      <c r="FA189" s="97"/>
      <c r="FB189" s="97"/>
      <c r="FC189" s="97"/>
      <c r="FD189" s="97"/>
      <c r="FE189" s="97"/>
      <c r="FF189" s="97"/>
      <c r="FG189" s="97"/>
      <c r="FH189" s="97"/>
      <c r="FI189" s="97"/>
      <c r="FJ189" s="97"/>
      <c r="FK189" s="97"/>
      <c r="FL189" s="97"/>
      <c r="FM189" s="97"/>
      <c r="FN189" s="97"/>
      <c r="FO189" s="97"/>
      <c r="FP189" s="97"/>
      <c r="FQ189" s="97"/>
      <c r="FR189" s="97"/>
      <c r="FS189" s="97"/>
      <c r="FT189" s="97"/>
      <c r="FU189" s="97"/>
      <c r="FV189" s="97"/>
      <c r="FW189" s="98"/>
      <c r="FX189" s="98"/>
      <c r="FY189" s="98"/>
      <c r="FZ189" s="98"/>
      <c r="GA189" s="98"/>
      <c r="GB189" s="98"/>
      <c r="GC189" s="98"/>
      <c r="GD189" s="98"/>
      <c r="GE189" s="98"/>
      <c r="GF189" s="98"/>
      <c r="GG189" s="98"/>
      <c r="GH189" s="98"/>
      <c r="GI189" s="98"/>
      <c r="GJ189" s="98"/>
      <c r="GK189" s="98"/>
      <c r="GL189" s="98"/>
      <c r="GM189" s="98"/>
      <c r="GN189" s="98"/>
      <c r="GO189" s="98"/>
      <c r="GP189" s="98"/>
      <c r="GQ189" s="98"/>
      <c r="GR189" s="98"/>
      <c r="GS189" s="98"/>
      <c r="GT189" s="98"/>
      <c r="GU189" s="98"/>
      <c r="GV189" s="98"/>
      <c r="GW189" s="98"/>
      <c r="GX189" s="98"/>
      <c r="GY189" s="98"/>
      <c r="GZ189" s="98"/>
      <c r="HA189" s="98"/>
      <c r="HB189" s="98"/>
      <c r="HC189" s="98"/>
      <c r="HD189" s="98"/>
      <c r="HE189" s="98"/>
      <c r="HF189" s="98"/>
      <c r="HG189" s="98"/>
      <c r="HH189" s="98"/>
      <c r="HI189" s="98"/>
      <c r="HJ189" s="98"/>
      <c r="HK189" s="98"/>
      <c r="HL189" s="98"/>
      <c r="HM189" s="98"/>
      <c r="HN189" s="98"/>
      <c r="HO189" s="98"/>
      <c r="HP189" s="98"/>
      <c r="HQ189" s="98"/>
      <c r="HR189" s="98"/>
      <c r="HS189" s="98"/>
      <c r="HT189" s="98"/>
      <c r="HU189" s="98"/>
      <c r="HV189" s="98"/>
      <c r="HW189" s="98"/>
      <c r="HX189" s="98"/>
      <c r="HY189" s="98"/>
      <c r="HZ189" s="98"/>
      <c r="IA189" s="98"/>
      <c r="IB189" s="98"/>
      <c r="IC189" s="98"/>
      <c r="ID189" s="98"/>
      <c r="IE189" s="98"/>
      <c r="IF189" s="98"/>
      <c r="IG189" s="98"/>
      <c r="IH189" s="98"/>
      <c r="II189" s="98"/>
      <c r="IJ189" s="98"/>
      <c r="IK189" s="98"/>
      <c r="IL189" s="98"/>
      <c r="IM189" s="98"/>
      <c r="IN189" s="98"/>
      <c r="IO189" s="98"/>
      <c r="IP189" s="98"/>
      <c r="IQ189" s="98"/>
      <c r="IR189" s="98"/>
      <c r="IS189" s="98"/>
      <c r="IT189" s="98"/>
      <c r="IU189" s="98"/>
      <c r="IV189" s="98"/>
    </row>
    <row r="190" spans="2:256" s="5" customFormat="1" ht="17.25" customHeight="1" x14ac:dyDescent="0.25">
      <c r="B190" s="134">
        <v>168</v>
      </c>
      <c r="C190" s="66"/>
      <c r="D190" s="105"/>
      <c r="E190" s="66"/>
      <c r="F190" s="175"/>
      <c r="G190" s="710"/>
      <c r="H190" s="117"/>
      <c r="I190" s="117"/>
      <c r="J190" s="710"/>
      <c r="K190" s="46"/>
      <c r="L190" s="38" t="str">
        <f t="shared" si="44"/>
        <v/>
      </c>
      <c r="M190" s="38" t="str">
        <f t="shared" si="45"/>
        <v/>
      </c>
      <c r="N190" s="516" t="str">
        <f t="shared" si="46"/>
        <v/>
      </c>
      <c r="O190" s="514" t="str">
        <f t="shared" si="36"/>
        <v/>
      </c>
      <c r="P190" s="40" t="str">
        <f t="shared" si="47"/>
        <v/>
      </c>
      <c r="Q190" s="74" t="str">
        <f t="shared" si="37"/>
        <v/>
      </c>
      <c r="R190" s="45" t="str">
        <f t="shared" si="38"/>
        <v/>
      </c>
      <c r="S190" s="40" t="str">
        <f t="shared" si="48"/>
        <v/>
      </c>
      <c r="T190" s="74" t="str">
        <f t="shared" si="39"/>
        <v/>
      </c>
      <c r="U190" s="45" t="str">
        <f t="shared" si="40"/>
        <v/>
      </c>
      <c r="V190" s="40" t="str">
        <f t="shared" si="49"/>
        <v/>
      </c>
      <c r="W190" s="133" t="str">
        <f t="shared" si="41"/>
        <v/>
      </c>
      <c r="X190" s="44" t="str">
        <f t="shared" si="50"/>
        <v/>
      </c>
      <c r="Y190" s="44" t="str">
        <f t="shared" si="51"/>
        <v/>
      </c>
      <c r="Z190" s="44" t="str">
        <f t="shared" si="52"/>
        <v/>
      </c>
      <c r="AA190" s="78" t="str">
        <f t="shared" si="53"/>
        <v/>
      </c>
      <c r="AB190" s="7" t="str">
        <f t="shared" si="42"/>
        <v>Empty</v>
      </c>
      <c r="AC190" s="7" t="str">
        <f t="shared" si="43"/>
        <v>empty</v>
      </c>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97"/>
      <c r="EY190" s="97"/>
      <c r="EZ190" s="97"/>
      <c r="FA190" s="97"/>
      <c r="FB190" s="97"/>
      <c r="FC190" s="97"/>
      <c r="FD190" s="97"/>
      <c r="FE190" s="97"/>
      <c r="FF190" s="97"/>
      <c r="FG190" s="97"/>
      <c r="FH190" s="97"/>
      <c r="FI190" s="97"/>
      <c r="FJ190" s="97"/>
      <c r="FK190" s="97"/>
      <c r="FL190" s="97"/>
      <c r="FM190" s="97"/>
      <c r="FN190" s="97"/>
      <c r="FO190" s="97"/>
      <c r="FP190" s="97"/>
      <c r="FQ190" s="97"/>
      <c r="FR190" s="97"/>
      <c r="FS190" s="97"/>
      <c r="FT190" s="97"/>
      <c r="FU190" s="97"/>
      <c r="FV190" s="97"/>
      <c r="FW190" s="98"/>
      <c r="FX190" s="98"/>
      <c r="FY190" s="98"/>
      <c r="FZ190" s="98"/>
      <c r="GA190" s="98"/>
      <c r="GB190" s="98"/>
      <c r="GC190" s="98"/>
      <c r="GD190" s="98"/>
      <c r="GE190" s="98"/>
      <c r="GF190" s="98"/>
      <c r="GG190" s="98"/>
      <c r="GH190" s="98"/>
      <c r="GI190" s="98"/>
      <c r="GJ190" s="98"/>
      <c r="GK190" s="98"/>
      <c r="GL190" s="98"/>
      <c r="GM190" s="98"/>
      <c r="GN190" s="98"/>
      <c r="GO190" s="98"/>
      <c r="GP190" s="98"/>
      <c r="GQ190" s="98"/>
      <c r="GR190" s="98"/>
      <c r="GS190" s="98"/>
      <c r="GT190" s="98"/>
      <c r="GU190" s="98"/>
      <c r="GV190" s="98"/>
      <c r="GW190" s="98"/>
      <c r="GX190" s="98"/>
      <c r="GY190" s="98"/>
      <c r="GZ190" s="98"/>
      <c r="HA190" s="98"/>
      <c r="HB190" s="98"/>
      <c r="HC190" s="98"/>
      <c r="HD190" s="98"/>
      <c r="HE190" s="98"/>
      <c r="HF190" s="98"/>
      <c r="HG190" s="98"/>
      <c r="HH190" s="98"/>
      <c r="HI190" s="98"/>
      <c r="HJ190" s="98"/>
      <c r="HK190" s="98"/>
      <c r="HL190" s="98"/>
      <c r="HM190" s="98"/>
      <c r="HN190" s="98"/>
      <c r="HO190" s="98"/>
      <c r="HP190" s="98"/>
      <c r="HQ190" s="98"/>
      <c r="HR190" s="98"/>
      <c r="HS190" s="98"/>
      <c r="HT190" s="98"/>
      <c r="HU190" s="98"/>
      <c r="HV190" s="98"/>
      <c r="HW190" s="98"/>
      <c r="HX190" s="98"/>
      <c r="HY190" s="98"/>
      <c r="HZ190" s="98"/>
      <c r="IA190" s="98"/>
      <c r="IB190" s="98"/>
      <c r="IC190" s="98"/>
      <c r="ID190" s="98"/>
      <c r="IE190" s="98"/>
      <c r="IF190" s="98"/>
      <c r="IG190" s="98"/>
      <c r="IH190" s="98"/>
      <c r="II190" s="98"/>
      <c r="IJ190" s="98"/>
      <c r="IK190" s="98"/>
      <c r="IL190" s="98"/>
      <c r="IM190" s="98"/>
      <c r="IN190" s="98"/>
      <c r="IO190" s="98"/>
      <c r="IP190" s="98"/>
      <c r="IQ190" s="98"/>
      <c r="IR190" s="98"/>
      <c r="IS190" s="98"/>
      <c r="IT190" s="98"/>
      <c r="IU190" s="98"/>
      <c r="IV190" s="98"/>
    </row>
    <row r="191" spans="2:256" s="5" customFormat="1" ht="17.25" customHeight="1" x14ac:dyDescent="0.25">
      <c r="B191" s="134">
        <v>169</v>
      </c>
      <c r="C191" s="66"/>
      <c r="D191" s="105"/>
      <c r="E191" s="66"/>
      <c r="F191" s="175"/>
      <c r="G191" s="710"/>
      <c r="H191" s="117"/>
      <c r="I191" s="117"/>
      <c r="J191" s="710"/>
      <c r="K191" s="46"/>
      <c r="L191" s="38" t="str">
        <f t="shared" si="44"/>
        <v/>
      </c>
      <c r="M191" s="38" t="str">
        <f t="shared" si="45"/>
        <v/>
      </c>
      <c r="N191" s="516" t="str">
        <f t="shared" si="46"/>
        <v/>
      </c>
      <c r="O191" s="514" t="str">
        <f t="shared" si="36"/>
        <v/>
      </c>
      <c r="P191" s="40" t="str">
        <f t="shared" si="47"/>
        <v/>
      </c>
      <c r="Q191" s="74" t="str">
        <f t="shared" si="37"/>
        <v/>
      </c>
      <c r="R191" s="45" t="str">
        <f t="shared" si="38"/>
        <v/>
      </c>
      <c r="S191" s="40" t="str">
        <f t="shared" si="48"/>
        <v/>
      </c>
      <c r="T191" s="74" t="str">
        <f t="shared" si="39"/>
        <v/>
      </c>
      <c r="U191" s="45" t="str">
        <f t="shared" si="40"/>
        <v/>
      </c>
      <c r="V191" s="40" t="str">
        <f t="shared" si="49"/>
        <v/>
      </c>
      <c r="W191" s="133" t="str">
        <f t="shared" si="41"/>
        <v/>
      </c>
      <c r="X191" s="44" t="str">
        <f t="shared" si="50"/>
        <v/>
      </c>
      <c r="Y191" s="44" t="str">
        <f t="shared" si="51"/>
        <v/>
      </c>
      <c r="Z191" s="44" t="str">
        <f t="shared" si="52"/>
        <v/>
      </c>
      <c r="AA191" s="78" t="str">
        <f t="shared" si="53"/>
        <v/>
      </c>
      <c r="AB191" s="7" t="str">
        <f t="shared" si="42"/>
        <v>Empty</v>
      </c>
      <c r="AC191" s="7" t="str">
        <f t="shared" si="43"/>
        <v>empty</v>
      </c>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97"/>
      <c r="EY191" s="97"/>
      <c r="EZ191" s="97"/>
      <c r="FA191" s="97"/>
      <c r="FB191" s="97"/>
      <c r="FC191" s="97"/>
      <c r="FD191" s="97"/>
      <c r="FE191" s="97"/>
      <c r="FF191" s="97"/>
      <c r="FG191" s="97"/>
      <c r="FH191" s="97"/>
      <c r="FI191" s="97"/>
      <c r="FJ191" s="97"/>
      <c r="FK191" s="97"/>
      <c r="FL191" s="97"/>
      <c r="FM191" s="97"/>
      <c r="FN191" s="97"/>
      <c r="FO191" s="97"/>
      <c r="FP191" s="97"/>
      <c r="FQ191" s="97"/>
      <c r="FR191" s="97"/>
      <c r="FS191" s="97"/>
      <c r="FT191" s="97"/>
      <c r="FU191" s="97"/>
      <c r="FV191" s="97"/>
      <c r="FW191" s="98"/>
      <c r="FX191" s="98"/>
      <c r="FY191" s="98"/>
      <c r="FZ191" s="98"/>
      <c r="GA191" s="98"/>
      <c r="GB191" s="98"/>
      <c r="GC191" s="98"/>
      <c r="GD191" s="98"/>
      <c r="GE191" s="98"/>
      <c r="GF191" s="98"/>
      <c r="GG191" s="98"/>
      <c r="GH191" s="98"/>
      <c r="GI191" s="98"/>
      <c r="GJ191" s="98"/>
      <c r="GK191" s="98"/>
      <c r="GL191" s="98"/>
      <c r="GM191" s="98"/>
      <c r="GN191" s="98"/>
      <c r="GO191" s="98"/>
      <c r="GP191" s="98"/>
      <c r="GQ191" s="98"/>
      <c r="GR191" s="98"/>
      <c r="GS191" s="98"/>
      <c r="GT191" s="98"/>
      <c r="GU191" s="98"/>
      <c r="GV191" s="98"/>
      <c r="GW191" s="98"/>
      <c r="GX191" s="98"/>
      <c r="GY191" s="98"/>
      <c r="GZ191" s="98"/>
      <c r="HA191" s="98"/>
      <c r="HB191" s="98"/>
      <c r="HC191" s="98"/>
      <c r="HD191" s="98"/>
      <c r="HE191" s="98"/>
      <c r="HF191" s="98"/>
      <c r="HG191" s="98"/>
      <c r="HH191" s="98"/>
      <c r="HI191" s="98"/>
      <c r="HJ191" s="98"/>
      <c r="HK191" s="98"/>
      <c r="HL191" s="98"/>
      <c r="HM191" s="98"/>
      <c r="HN191" s="98"/>
      <c r="HO191" s="98"/>
      <c r="HP191" s="98"/>
      <c r="HQ191" s="98"/>
      <c r="HR191" s="98"/>
      <c r="HS191" s="98"/>
      <c r="HT191" s="98"/>
      <c r="HU191" s="98"/>
      <c r="HV191" s="98"/>
      <c r="HW191" s="98"/>
      <c r="HX191" s="98"/>
      <c r="HY191" s="98"/>
      <c r="HZ191" s="98"/>
      <c r="IA191" s="98"/>
      <c r="IB191" s="98"/>
      <c r="IC191" s="98"/>
      <c r="ID191" s="98"/>
      <c r="IE191" s="98"/>
      <c r="IF191" s="98"/>
      <c r="IG191" s="98"/>
      <c r="IH191" s="98"/>
      <c r="II191" s="98"/>
      <c r="IJ191" s="98"/>
      <c r="IK191" s="98"/>
      <c r="IL191" s="98"/>
      <c r="IM191" s="98"/>
      <c r="IN191" s="98"/>
      <c r="IO191" s="98"/>
      <c r="IP191" s="98"/>
      <c r="IQ191" s="98"/>
      <c r="IR191" s="98"/>
      <c r="IS191" s="98"/>
      <c r="IT191" s="98"/>
      <c r="IU191" s="98"/>
      <c r="IV191" s="98"/>
    </row>
    <row r="192" spans="2:256" s="5" customFormat="1" ht="17.25" customHeight="1" x14ac:dyDescent="0.25">
      <c r="B192" s="134">
        <v>170</v>
      </c>
      <c r="C192" s="66"/>
      <c r="D192" s="105"/>
      <c r="E192" s="66"/>
      <c r="F192" s="175"/>
      <c r="G192" s="710"/>
      <c r="H192" s="117"/>
      <c r="I192" s="117"/>
      <c r="J192" s="710"/>
      <c r="K192" s="46"/>
      <c r="L192" s="38" t="str">
        <f t="shared" si="44"/>
        <v/>
      </c>
      <c r="M192" s="38" t="str">
        <f t="shared" si="45"/>
        <v/>
      </c>
      <c r="N192" s="516" t="str">
        <f t="shared" si="46"/>
        <v/>
      </c>
      <c r="O192" s="514" t="str">
        <f t="shared" si="36"/>
        <v/>
      </c>
      <c r="P192" s="40" t="str">
        <f t="shared" si="47"/>
        <v/>
      </c>
      <c r="Q192" s="74" t="str">
        <f t="shared" si="37"/>
        <v/>
      </c>
      <c r="R192" s="45" t="str">
        <f t="shared" si="38"/>
        <v/>
      </c>
      <c r="S192" s="40" t="str">
        <f t="shared" si="48"/>
        <v/>
      </c>
      <c r="T192" s="74" t="str">
        <f t="shared" si="39"/>
        <v/>
      </c>
      <c r="U192" s="45" t="str">
        <f t="shared" si="40"/>
        <v/>
      </c>
      <c r="V192" s="40" t="str">
        <f t="shared" si="49"/>
        <v/>
      </c>
      <c r="W192" s="133" t="str">
        <f t="shared" si="41"/>
        <v/>
      </c>
      <c r="X192" s="44" t="str">
        <f t="shared" si="50"/>
        <v/>
      </c>
      <c r="Y192" s="44" t="str">
        <f t="shared" si="51"/>
        <v/>
      </c>
      <c r="Z192" s="44" t="str">
        <f t="shared" si="52"/>
        <v/>
      </c>
      <c r="AA192" s="78" t="str">
        <f t="shared" si="53"/>
        <v/>
      </c>
      <c r="AB192" s="7" t="str">
        <f t="shared" si="42"/>
        <v>Empty</v>
      </c>
      <c r="AC192" s="7" t="str">
        <f t="shared" si="43"/>
        <v>empty</v>
      </c>
      <c r="AH192" s="97"/>
      <c r="AI192" s="97"/>
      <c r="AJ192" s="97"/>
      <c r="AK192" s="97"/>
      <c r="AL192" s="97"/>
      <c r="AM192" s="97"/>
      <c r="AN192" s="97"/>
      <c r="AO192" s="97"/>
      <c r="AP192" s="97"/>
      <c r="AQ192" s="97"/>
      <c r="AR192" s="97"/>
      <c r="AS192" s="97"/>
      <c r="AT192" s="97"/>
      <c r="AU192" s="97"/>
      <c r="AV192" s="97"/>
      <c r="AW192" s="97"/>
      <c r="AX192" s="97"/>
      <c r="AY192" s="97"/>
      <c r="AZ192" s="97"/>
      <c r="BA192" s="97"/>
      <c r="BB192" s="97"/>
      <c r="BC192" s="97"/>
      <c r="BD192" s="97"/>
      <c r="BE192" s="97"/>
      <c r="BF192" s="97"/>
      <c r="BG192" s="97"/>
      <c r="BH192" s="97"/>
      <c r="BI192" s="97"/>
      <c r="BJ192" s="97"/>
      <c r="BK192" s="97"/>
      <c r="BL192" s="97"/>
      <c r="BM192" s="97"/>
      <c r="BN192" s="97"/>
      <c r="BO192" s="97"/>
      <c r="BP192" s="97"/>
      <c r="BQ192" s="97"/>
      <c r="BR192" s="97"/>
      <c r="BS192" s="97"/>
      <c r="BT192" s="97"/>
      <c r="BU192" s="97"/>
      <c r="BV192" s="97"/>
      <c r="BW192" s="97"/>
      <c r="BX192" s="97"/>
      <c r="BY192" s="97"/>
      <c r="BZ192" s="97"/>
      <c r="CA192" s="97"/>
      <c r="CB192" s="97"/>
      <c r="CC192" s="97"/>
      <c r="CD192" s="97"/>
      <c r="CE192" s="97"/>
      <c r="CF192" s="97"/>
      <c r="CG192" s="97"/>
      <c r="CH192" s="97"/>
      <c r="CI192" s="97"/>
      <c r="CJ192" s="97"/>
      <c r="CK192" s="97"/>
      <c r="CL192" s="97"/>
      <c r="CM192" s="97"/>
      <c r="CN192" s="97"/>
      <c r="CO192" s="97"/>
      <c r="CP192" s="97"/>
      <c r="CQ192" s="97"/>
      <c r="CR192" s="97"/>
      <c r="CS192" s="97"/>
      <c r="CT192" s="97"/>
      <c r="CU192" s="97"/>
      <c r="CV192" s="97"/>
      <c r="CW192" s="97"/>
      <c r="CX192" s="97"/>
      <c r="CY192" s="97"/>
      <c r="CZ192" s="97"/>
      <c r="DA192" s="97"/>
      <c r="DB192" s="97"/>
      <c r="DC192" s="97"/>
      <c r="DD192" s="97"/>
      <c r="DE192" s="97"/>
      <c r="DF192" s="97"/>
      <c r="DG192" s="97"/>
      <c r="DH192" s="97"/>
      <c r="DI192" s="97"/>
      <c r="DJ192" s="97"/>
      <c r="DK192" s="97"/>
      <c r="DL192" s="97"/>
      <c r="DM192" s="97"/>
      <c r="DN192" s="97"/>
      <c r="DO192" s="97"/>
      <c r="DP192" s="97"/>
      <c r="DQ192" s="97"/>
      <c r="DR192" s="97"/>
      <c r="DS192" s="97"/>
      <c r="DT192" s="97"/>
      <c r="DU192" s="97"/>
      <c r="DV192" s="97"/>
      <c r="DW192" s="97"/>
      <c r="DX192" s="97"/>
      <c r="DY192" s="97"/>
      <c r="DZ192" s="97"/>
      <c r="EA192" s="97"/>
      <c r="EB192" s="97"/>
      <c r="EC192" s="97"/>
      <c r="ED192" s="97"/>
      <c r="EE192" s="97"/>
      <c r="EF192" s="97"/>
      <c r="EG192" s="97"/>
      <c r="EH192" s="97"/>
      <c r="EI192" s="97"/>
      <c r="EJ192" s="97"/>
      <c r="EK192" s="97"/>
      <c r="EL192" s="97"/>
      <c r="EM192" s="97"/>
      <c r="EN192" s="97"/>
      <c r="EO192" s="97"/>
      <c r="EP192" s="97"/>
      <c r="EQ192" s="97"/>
      <c r="ER192" s="97"/>
      <c r="ES192" s="97"/>
      <c r="ET192" s="97"/>
      <c r="EU192" s="97"/>
      <c r="EV192" s="97"/>
      <c r="EW192" s="97"/>
      <c r="EX192" s="97"/>
      <c r="EY192" s="97"/>
      <c r="EZ192" s="97"/>
      <c r="FA192" s="97"/>
      <c r="FB192" s="97"/>
      <c r="FC192" s="97"/>
      <c r="FD192" s="97"/>
      <c r="FE192" s="97"/>
      <c r="FF192" s="97"/>
      <c r="FG192" s="97"/>
      <c r="FH192" s="97"/>
      <c r="FI192" s="97"/>
      <c r="FJ192" s="97"/>
      <c r="FK192" s="97"/>
      <c r="FL192" s="97"/>
      <c r="FM192" s="97"/>
      <c r="FN192" s="97"/>
      <c r="FO192" s="97"/>
      <c r="FP192" s="97"/>
      <c r="FQ192" s="97"/>
      <c r="FR192" s="97"/>
      <c r="FS192" s="97"/>
      <c r="FT192" s="97"/>
      <c r="FU192" s="97"/>
      <c r="FV192" s="97"/>
      <c r="FW192" s="98"/>
      <c r="FX192" s="98"/>
      <c r="FY192" s="98"/>
      <c r="FZ192" s="98"/>
      <c r="GA192" s="98"/>
      <c r="GB192" s="98"/>
      <c r="GC192" s="98"/>
      <c r="GD192" s="98"/>
      <c r="GE192" s="98"/>
      <c r="GF192" s="98"/>
      <c r="GG192" s="98"/>
      <c r="GH192" s="98"/>
      <c r="GI192" s="98"/>
      <c r="GJ192" s="98"/>
      <c r="GK192" s="98"/>
      <c r="GL192" s="98"/>
      <c r="GM192" s="98"/>
      <c r="GN192" s="98"/>
      <c r="GO192" s="98"/>
      <c r="GP192" s="98"/>
      <c r="GQ192" s="98"/>
      <c r="GR192" s="98"/>
      <c r="GS192" s="98"/>
      <c r="GT192" s="98"/>
      <c r="GU192" s="98"/>
      <c r="GV192" s="98"/>
      <c r="GW192" s="98"/>
      <c r="GX192" s="98"/>
      <c r="GY192" s="98"/>
      <c r="GZ192" s="98"/>
      <c r="HA192" s="98"/>
      <c r="HB192" s="98"/>
      <c r="HC192" s="98"/>
      <c r="HD192" s="98"/>
      <c r="HE192" s="98"/>
      <c r="HF192" s="98"/>
      <c r="HG192" s="98"/>
      <c r="HH192" s="98"/>
      <c r="HI192" s="98"/>
      <c r="HJ192" s="98"/>
      <c r="HK192" s="98"/>
      <c r="HL192" s="98"/>
      <c r="HM192" s="98"/>
      <c r="HN192" s="98"/>
      <c r="HO192" s="98"/>
      <c r="HP192" s="98"/>
      <c r="HQ192" s="98"/>
      <c r="HR192" s="98"/>
      <c r="HS192" s="98"/>
      <c r="HT192" s="98"/>
      <c r="HU192" s="98"/>
      <c r="HV192" s="98"/>
      <c r="HW192" s="98"/>
      <c r="HX192" s="98"/>
      <c r="HY192" s="98"/>
      <c r="HZ192" s="98"/>
      <c r="IA192" s="98"/>
      <c r="IB192" s="98"/>
      <c r="IC192" s="98"/>
      <c r="ID192" s="98"/>
      <c r="IE192" s="98"/>
      <c r="IF192" s="98"/>
      <c r="IG192" s="98"/>
      <c r="IH192" s="98"/>
      <c r="II192" s="98"/>
      <c r="IJ192" s="98"/>
      <c r="IK192" s="98"/>
      <c r="IL192" s="98"/>
      <c r="IM192" s="98"/>
      <c r="IN192" s="98"/>
      <c r="IO192" s="98"/>
      <c r="IP192" s="98"/>
      <c r="IQ192" s="98"/>
      <c r="IR192" s="98"/>
      <c r="IS192" s="98"/>
      <c r="IT192" s="98"/>
      <c r="IU192" s="98"/>
      <c r="IV192" s="98"/>
    </row>
    <row r="193" spans="2:256" s="5" customFormat="1" ht="17.25" customHeight="1" x14ac:dyDescent="0.25">
      <c r="B193" s="134">
        <v>171</v>
      </c>
      <c r="C193" s="66"/>
      <c r="D193" s="105"/>
      <c r="E193" s="66"/>
      <c r="F193" s="175"/>
      <c r="G193" s="710"/>
      <c r="H193" s="117"/>
      <c r="I193" s="117"/>
      <c r="J193" s="710"/>
      <c r="K193" s="46"/>
      <c r="L193" s="38" t="str">
        <f t="shared" si="44"/>
        <v/>
      </c>
      <c r="M193" s="38" t="str">
        <f t="shared" si="45"/>
        <v/>
      </c>
      <c r="N193" s="516" t="str">
        <f t="shared" si="46"/>
        <v/>
      </c>
      <c r="O193" s="514" t="str">
        <f t="shared" si="36"/>
        <v/>
      </c>
      <c r="P193" s="40" t="str">
        <f t="shared" si="47"/>
        <v/>
      </c>
      <c r="Q193" s="74" t="str">
        <f t="shared" si="37"/>
        <v/>
      </c>
      <c r="R193" s="45" t="str">
        <f t="shared" si="38"/>
        <v/>
      </c>
      <c r="S193" s="40" t="str">
        <f t="shared" si="48"/>
        <v/>
      </c>
      <c r="T193" s="74" t="str">
        <f t="shared" si="39"/>
        <v/>
      </c>
      <c r="U193" s="45" t="str">
        <f t="shared" si="40"/>
        <v/>
      </c>
      <c r="V193" s="40" t="str">
        <f t="shared" si="49"/>
        <v/>
      </c>
      <c r="W193" s="133" t="str">
        <f t="shared" si="41"/>
        <v/>
      </c>
      <c r="X193" s="44" t="str">
        <f t="shared" si="50"/>
        <v/>
      </c>
      <c r="Y193" s="44" t="str">
        <f t="shared" si="51"/>
        <v/>
      </c>
      <c r="Z193" s="44" t="str">
        <f t="shared" si="52"/>
        <v/>
      </c>
      <c r="AA193" s="78" t="str">
        <f t="shared" si="53"/>
        <v/>
      </c>
      <c r="AB193" s="7" t="str">
        <f t="shared" si="42"/>
        <v>Empty</v>
      </c>
      <c r="AC193" s="7" t="str">
        <f t="shared" si="43"/>
        <v>empty</v>
      </c>
      <c r="AH193" s="97"/>
      <c r="AI193" s="97"/>
      <c r="AJ193" s="97"/>
      <c r="AK193" s="97"/>
      <c r="AL193" s="97"/>
      <c r="AM193" s="97"/>
      <c r="AN193" s="97"/>
      <c r="AO193" s="97"/>
      <c r="AP193" s="97"/>
      <c r="AQ193" s="97"/>
      <c r="AR193" s="97"/>
      <c r="AS193" s="97"/>
      <c r="AT193" s="97"/>
      <c r="AU193" s="97"/>
      <c r="AV193" s="97"/>
      <c r="AW193" s="97"/>
      <c r="AX193" s="97"/>
      <c r="AY193" s="97"/>
      <c r="AZ193" s="97"/>
      <c r="BA193" s="97"/>
      <c r="BB193" s="97"/>
      <c r="BC193" s="97"/>
      <c r="BD193" s="97"/>
      <c r="BE193" s="97"/>
      <c r="BF193" s="97"/>
      <c r="BG193" s="97"/>
      <c r="BH193" s="97"/>
      <c r="BI193" s="97"/>
      <c r="BJ193" s="97"/>
      <c r="BK193" s="97"/>
      <c r="BL193" s="97"/>
      <c r="BM193" s="97"/>
      <c r="BN193" s="97"/>
      <c r="BO193" s="97"/>
      <c r="BP193" s="97"/>
      <c r="BQ193" s="97"/>
      <c r="BR193" s="97"/>
      <c r="BS193" s="97"/>
      <c r="BT193" s="97"/>
      <c r="BU193" s="97"/>
      <c r="BV193" s="97"/>
      <c r="BW193" s="97"/>
      <c r="BX193" s="97"/>
      <c r="BY193" s="97"/>
      <c r="BZ193" s="97"/>
      <c r="CA193" s="97"/>
      <c r="CB193" s="97"/>
      <c r="CC193" s="97"/>
      <c r="CD193" s="97"/>
      <c r="CE193" s="97"/>
      <c r="CF193" s="97"/>
      <c r="CG193" s="97"/>
      <c r="CH193" s="97"/>
      <c r="CI193" s="97"/>
      <c r="CJ193" s="97"/>
      <c r="CK193" s="97"/>
      <c r="CL193" s="97"/>
      <c r="CM193" s="97"/>
      <c r="CN193" s="97"/>
      <c r="CO193" s="97"/>
      <c r="CP193" s="97"/>
      <c r="CQ193" s="97"/>
      <c r="CR193" s="97"/>
      <c r="CS193" s="97"/>
      <c r="CT193" s="97"/>
      <c r="CU193" s="97"/>
      <c r="CV193" s="97"/>
      <c r="CW193" s="97"/>
      <c r="CX193" s="97"/>
      <c r="CY193" s="97"/>
      <c r="CZ193" s="97"/>
      <c r="DA193" s="97"/>
      <c r="DB193" s="97"/>
      <c r="DC193" s="97"/>
      <c r="DD193" s="97"/>
      <c r="DE193" s="97"/>
      <c r="DF193" s="97"/>
      <c r="DG193" s="97"/>
      <c r="DH193" s="97"/>
      <c r="DI193" s="97"/>
      <c r="DJ193" s="97"/>
      <c r="DK193" s="97"/>
      <c r="DL193" s="97"/>
      <c r="DM193" s="97"/>
      <c r="DN193" s="97"/>
      <c r="DO193" s="97"/>
      <c r="DP193" s="97"/>
      <c r="DQ193" s="97"/>
      <c r="DR193" s="97"/>
      <c r="DS193" s="97"/>
      <c r="DT193" s="97"/>
      <c r="DU193" s="97"/>
      <c r="DV193" s="97"/>
      <c r="DW193" s="97"/>
      <c r="DX193" s="97"/>
      <c r="DY193" s="97"/>
      <c r="DZ193" s="97"/>
      <c r="EA193" s="97"/>
      <c r="EB193" s="97"/>
      <c r="EC193" s="97"/>
      <c r="ED193" s="97"/>
      <c r="EE193" s="97"/>
      <c r="EF193" s="97"/>
      <c r="EG193" s="97"/>
      <c r="EH193" s="97"/>
      <c r="EI193" s="97"/>
      <c r="EJ193" s="97"/>
      <c r="EK193" s="97"/>
      <c r="EL193" s="97"/>
      <c r="EM193" s="97"/>
      <c r="EN193" s="97"/>
      <c r="EO193" s="97"/>
      <c r="EP193" s="97"/>
      <c r="EQ193" s="97"/>
      <c r="ER193" s="97"/>
      <c r="ES193" s="97"/>
      <c r="ET193" s="97"/>
      <c r="EU193" s="97"/>
      <c r="EV193" s="97"/>
      <c r="EW193" s="97"/>
      <c r="EX193" s="97"/>
      <c r="EY193" s="97"/>
      <c r="EZ193" s="97"/>
      <c r="FA193" s="97"/>
      <c r="FB193" s="97"/>
      <c r="FC193" s="97"/>
      <c r="FD193" s="97"/>
      <c r="FE193" s="97"/>
      <c r="FF193" s="97"/>
      <c r="FG193" s="97"/>
      <c r="FH193" s="97"/>
      <c r="FI193" s="97"/>
      <c r="FJ193" s="97"/>
      <c r="FK193" s="97"/>
      <c r="FL193" s="97"/>
      <c r="FM193" s="97"/>
      <c r="FN193" s="97"/>
      <c r="FO193" s="97"/>
      <c r="FP193" s="97"/>
      <c r="FQ193" s="97"/>
      <c r="FR193" s="97"/>
      <c r="FS193" s="97"/>
      <c r="FT193" s="97"/>
      <c r="FU193" s="97"/>
      <c r="FV193" s="97"/>
      <c r="FW193" s="98"/>
      <c r="FX193" s="98"/>
      <c r="FY193" s="98"/>
      <c r="FZ193" s="98"/>
      <c r="GA193" s="98"/>
      <c r="GB193" s="98"/>
      <c r="GC193" s="98"/>
      <c r="GD193" s="98"/>
      <c r="GE193" s="98"/>
      <c r="GF193" s="98"/>
      <c r="GG193" s="98"/>
      <c r="GH193" s="98"/>
      <c r="GI193" s="98"/>
      <c r="GJ193" s="98"/>
      <c r="GK193" s="98"/>
      <c r="GL193" s="98"/>
      <c r="GM193" s="98"/>
      <c r="GN193" s="98"/>
      <c r="GO193" s="98"/>
      <c r="GP193" s="98"/>
      <c r="GQ193" s="98"/>
      <c r="GR193" s="98"/>
      <c r="GS193" s="98"/>
      <c r="GT193" s="98"/>
      <c r="GU193" s="98"/>
      <c r="GV193" s="98"/>
      <c r="GW193" s="98"/>
      <c r="GX193" s="98"/>
      <c r="GY193" s="98"/>
      <c r="GZ193" s="98"/>
      <c r="HA193" s="98"/>
      <c r="HB193" s="98"/>
      <c r="HC193" s="98"/>
      <c r="HD193" s="98"/>
      <c r="HE193" s="98"/>
      <c r="HF193" s="98"/>
      <c r="HG193" s="98"/>
      <c r="HH193" s="98"/>
      <c r="HI193" s="98"/>
      <c r="HJ193" s="98"/>
      <c r="HK193" s="98"/>
      <c r="HL193" s="98"/>
      <c r="HM193" s="98"/>
      <c r="HN193" s="98"/>
      <c r="HO193" s="98"/>
      <c r="HP193" s="98"/>
      <c r="HQ193" s="98"/>
      <c r="HR193" s="98"/>
      <c r="HS193" s="98"/>
      <c r="HT193" s="98"/>
      <c r="HU193" s="98"/>
      <c r="HV193" s="98"/>
      <c r="HW193" s="98"/>
      <c r="HX193" s="98"/>
      <c r="HY193" s="98"/>
      <c r="HZ193" s="98"/>
      <c r="IA193" s="98"/>
      <c r="IB193" s="98"/>
      <c r="IC193" s="98"/>
      <c r="ID193" s="98"/>
      <c r="IE193" s="98"/>
      <c r="IF193" s="98"/>
      <c r="IG193" s="98"/>
      <c r="IH193" s="98"/>
      <c r="II193" s="98"/>
      <c r="IJ193" s="98"/>
      <c r="IK193" s="98"/>
      <c r="IL193" s="98"/>
      <c r="IM193" s="98"/>
      <c r="IN193" s="98"/>
      <c r="IO193" s="98"/>
      <c r="IP193" s="98"/>
      <c r="IQ193" s="98"/>
      <c r="IR193" s="98"/>
      <c r="IS193" s="98"/>
      <c r="IT193" s="98"/>
      <c r="IU193" s="98"/>
      <c r="IV193" s="98"/>
    </row>
    <row r="194" spans="2:256" s="5" customFormat="1" ht="17.25" customHeight="1" x14ac:dyDescent="0.25">
      <c r="B194" s="134">
        <v>172</v>
      </c>
      <c r="C194" s="66"/>
      <c r="D194" s="105"/>
      <c r="E194" s="66"/>
      <c r="F194" s="175"/>
      <c r="G194" s="710"/>
      <c r="H194" s="117"/>
      <c r="I194" s="117"/>
      <c r="J194" s="710"/>
      <c r="K194" s="46"/>
      <c r="L194" s="38" t="str">
        <f t="shared" si="44"/>
        <v/>
      </c>
      <c r="M194" s="38" t="str">
        <f t="shared" si="45"/>
        <v/>
      </c>
      <c r="N194" s="516" t="str">
        <f t="shared" si="46"/>
        <v/>
      </c>
      <c r="O194" s="514" t="str">
        <f t="shared" si="36"/>
        <v/>
      </c>
      <c r="P194" s="40" t="str">
        <f t="shared" si="47"/>
        <v/>
      </c>
      <c r="Q194" s="74" t="str">
        <f t="shared" si="37"/>
        <v/>
      </c>
      <c r="R194" s="45" t="str">
        <f t="shared" si="38"/>
        <v/>
      </c>
      <c r="S194" s="40" t="str">
        <f t="shared" si="48"/>
        <v/>
      </c>
      <c r="T194" s="74" t="str">
        <f t="shared" si="39"/>
        <v/>
      </c>
      <c r="U194" s="45" t="str">
        <f t="shared" si="40"/>
        <v/>
      </c>
      <c r="V194" s="40" t="str">
        <f t="shared" si="49"/>
        <v/>
      </c>
      <c r="W194" s="133" t="str">
        <f t="shared" si="41"/>
        <v/>
      </c>
      <c r="X194" s="44" t="str">
        <f t="shared" si="50"/>
        <v/>
      </c>
      <c r="Y194" s="44" t="str">
        <f t="shared" si="51"/>
        <v/>
      </c>
      <c r="Z194" s="44" t="str">
        <f t="shared" si="52"/>
        <v/>
      </c>
      <c r="AA194" s="78" t="str">
        <f t="shared" si="53"/>
        <v/>
      </c>
      <c r="AB194" s="7" t="str">
        <f t="shared" si="42"/>
        <v>Empty</v>
      </c>
      <c r="AC194" s="7" t="str">
        <f t="shared" si="43"/>
        <v>empty</v>
      </c>
      <c r="AH194" s="97"/>
      <c r="AI194" s="97"/>
      <c r="AJ194" s="97"/>
      <c r="AK194" s="97"/>
      <c r="AL194" s="97"/>
      <c r="AM194" s="97"/>
      <c r="AN194" s="97"/>
      <c r="AO194" s="97"/>
      <c r="AP194" s="97"/>
      <c r="AQ194" s="97"/>
      <c r="AR194" s="97"/>
      <c r="AS194" s="97"/>
      <c r="AT194" s="97"/>
      <c r="AU194" s="97"/>
      <c r="AV194" s="97"/>
      <c r="AW194" s="97"/>
      <c r="AX194" s="97"/>
      <c r="AY194" s="97"/>
      <c r="AZ194" s="97"/>
      <c r="BA194" s="97"/>
      <c r="BB194" s="97"/>
      <c r="BC194" s="97"/>
      <c r="BD194" s="97"/>
      <c r="BE194" s="97"/>
      <c r="BF194" s="97"/>
      <c r="BG194" s="97"/>
      <c r="BH194" s="97"/>
      <c r="BI194" s="97"/>
      <c r="BJ194" s="97"/>
      <c r="BK194" s="97"/>
      <c r="BL194" s="97"/>
      <c r="BM194" s="97"/>
      <c r="BN194" s="97"/>
      <c r="BO194" s="97"/>
      <c r="BP194" s="97"/>
      <c r="BQ194" s="97"/>
      <c r="BR194" s="97"/>
      <c r="BS194" s="97"/>
      <c r="BT194" s="97"/>
      <c r="BU194" s="97"/>
      <c r="BV194" s="97"/>
      <c r="BW194" s="97"/>
      <c r="BX194" s="97"/>
      <c r="BY194" s="97"/>
      <c r="BZ194" s="97"/>
      <c r="CA194" s="97"/>
      <c r="CB194" s="97"/>
      <c r="CC194" s="97"/>
      <c r="CD194" s="97"/>
      <c r="CE194" s="97"/>
      <c r="CF194" s="97"/>
      <c r="CG194" s="97"/>
      <c r="CH194" s="97"/>
      <c r="CI194" s="97"/>
      <c r="CJ194" s="97"/>
      <c r="CK194" s="97"/>
      <c r="CL194" s="97"/>
      <c r="CM194" s="97"/>
      <c r="CN194" s="97"/>
      <c r="CO194" s="97"/>
      <c r="CP194" s="97"/>
      <c r="CQ194" s="97"/>
      <c r="CR194" s="97"/>
      <c r="CS194" s="97"/>
      <c r="CT194" s="97"/>
      <c r="CU194" s="97"/>
      <c r="CV194" s="97"/>
      <c r="CW194" s="97"/>
      <c r="CX194" s="97"/>
      <c r="CY194" s="97"/>
      <c r="CZ194" s="97"/>
      <c r="DA194" s="97"/>
      <c r="DB194" s="97"/>
      <c r="DC194" s="97"/>
      <c r="DD194" s="97"/>
      <c r="DE194" s="97"/>
      <c r="DF194" s="97"/>
      <c r="DG194" s="97"/>
      <c r="DH194" s="97"/>
      <c r="DI194" s="97"/>
      <c r="DJ194" s="97"/>
      <c r="DK194" s="97"/>
      <c r="DL194" s="97"/>
      <c r="DM194" s="97"/>
      <c r="DN194" s="97"/>
      <c r="DO194" s="97"/>
      <c r="DP194" s="97"/>
      <c r="DQ194" s="97"/>
      <c r="DR194" s="97"/>
      <c r="DS194" s="97"/>
      <c r="DT194" s="97"/>
      <c r="DU194" s="97"/>
      <c r="DV194" s="97"/>
      <c r="DW194" s="97"/>
      <c r="DX194" s="97"/>
      <c r="DY194" s="97"/>
      <c r="DZ194" s="97"/>
      <c r="EA194" s="97"/>
      <c r="EB194" s="97"/>
      <c r="EC194" s="97"/>
      <c r="ED194" s="97"/>
      <c r="EE194" s="97"/>
      <c r="EF194" s="97"/>
      <c r="EG194" s="97"/>
      <c r="EH194" s="97"/>
      <c r="EI194" s="97"/>
      <c r="EJ194" s="97"/>
      <c r="EK194" s="97"/>
      <c r="EL194" s="97"/>
      <c r="EM194" s="97"/>
      <c r="EN194" s="97"/>
      <c r="EO194" s="97"/>
      <c r="EP194" s="97"/>
      <c r="EQ194" s="97"/>
      <c r="ER194" s="97"/>
      <c r="ES194" s="97"/>
      <c r="ET194" s="97"/>
      <c r="EU194" s="97"/>
      <c r="EV194" s="97"/>
      <c r="EW194" s="97"/>
      <c r="EX194" s="97"/>
      <c r="EY194" s="97"/>
      <c r="EZ194" s="97"/>
      <c r="FA194" s="97"/>
      <c r="FB194" s="97"/>
      <c r="FC194" s="97"/>
      <c r="FD194" s="97"/>
      <c r="FE194" s="97"/>
      <c r="FF194" s="97"/>
      <c r="FG194" s="97"/>
      <c r="FH194" s="97"/>
      <c r="FI194" s="97"/>
      <c r="FJ194" s="97"/>
      <c r="FK194" s="97"/>
      <c r="FL194" s="97"/>
      <c r="FM194" s="97"/>
      <c r="FN194" s="97"/>
      <c r="FO194" s="97"/>
      <c r="FP194" s="97"/>
      <c r="FQ194" s="97"/>
      <c r="FR194" s="97"/>
      <c r="FS194" s="97"/>
      <c r="FT194" s="97"/>
      <c r="FU194" s="97"/>
      <c r="FV194" s="97"/>
      <c r="FW194" s="98"/>
      <c r="FX194" s="98"/>
      <c r="FY194" s="98"/>
      <c r="FZ194" s="98"/>
      <c r="GA194" s="98"/>
      <c r="GB194" s="98"/>
      <c r="GC194" s="98"/>
      <c r="GD194" s="98"/>
      <c r="GE194" s="98"/>
      <c r="GF194" s="98"/>
      <c r="GG194" s="98"/>
      <c r="GH194" s="98"/>
      <c r="GI194" s="98"/>
      <c r="GJ194" s="98"/>
      <c r="GK194" s="98"/>
      <c r="GL194" s="98"/>
      <c r="GM194" s="98"/>
      <c r="GN194" s="98"/>
      <c r="GO194" s="98"/>
      <c r="GP194" s="98"/>
      <c r="GQ194" s="98"/>
      <c r="GR194" s="98"/>
      <c r="GS194" s="98"/>
      <c r="GT194" s="98"/>
      <c r="GU194" s="98"/>
      <c r="GV194" s="98"/>
      <c r="GW194" s="98"/>
      <c r="GX194" s="98"/>
      <c r="GY194" s="98"/>
      <c r="GZ194" s="98"/>
      <c r="HA194" s="98"/>
      <c r="HB194" s="98"/>
      <c r="HC194" s="98"/>
      <c r="HD194" s="98"/>
      <c r="HE194" s="98"/>
      <c r="HF194" s="98"/>
      <c r="HG194" s="98"/>
      <c r="HH194" s="98"/>
      <c r="HI194" s="98"/>
      <c r="HJ194" s="98"/>
      <c r="HK194" s="98"/>
      <c r="HL194" s="98"/>
      <c r="HM194" s="98"/>
      <c r="HN194" s="98"/>
      <c r="HO194" s="98"/>
      <c r="HP194" s="98"/>
      <c r="HQ194" s="98"/>
      <c r="HR194" s="98"/>
      <c r="HS194" s="98"/>
      <c r="HT194" s="98"/>
      <c r="HU194" s="98"/>
      <c r="HV194" s="98"/>
      <c r="HW194" s="98"/>
      <c r="HX194" s="98"/>
      <c r="HY194" s="98"/>
      <c r="HZ194" s="98"/>
      <c r="IA194" s="98"/>
      <c r="IB194" s="98"/>
      <c r="IC194" s="98"/>
      <c r="ID194" s="98"/>
      <c r="IE194" s="98"/>
      <c r="IF194" s="98"/>
      <c r="IG194" s="98"/>
      <c r="IH194" s="98"/>
      <c r="II194" s="98"/>
      <c r="IJ194" s="98"/>
      <c r="IK194" s="98"/>
      <c r="IL194" s="98"/>
      <c r="IM194" s="98"/>
      <c r="IN194" s="98"/>
      <c r="IO194" s="98"/>
      <c r="IP194" s="98"/>
      <c r="IQ194" s="98"/>
      <c r="IR194" s="98"/>
      <c r="IS194" s="98"/>
      <c r="IT194" s="98"/>
      <c r="IU194" s="98"/>
      <c r="IV194" s="98"/>
    </row>
    <row r="195" spans="2:256" s="5" customFormat="1" ht="17.25" customHeight="1" x14ac:dyDescent="0.25">
      <c r="B195" s="134">
        <v>173</v>
      </c>
      <c r="C195" s="66"/>
      <c r="D195" s="105"/>
      <c r="E195" s="66"/>
      <c r="F195" s="175"/>
      <c r="G195" s="710"/>
      <c r="H195" s="117"/>
      <c r="I195" s="117"/>
      <c r="J195" s="710"/>
      <c r="K195" s="46"/>
      <c r="L195" s="38" t="str">
        <f t="shared" si="44"/>
        <v/>
      </c>
      <c r="M195" s="38" t="str">
        <f t="shared" si="45"/>
        <v/>
      </c>
      <c r="N195" s="516" t="str">
        <f t="shared" si="46"/>
        <v/>
      </c>
      <c r="O195" s="514" t="str">
        <f t="shared" si="36"/>
        <v/>
      </c>
      <c r="P195" s="40" t="str">
        <f t="shared" si="47"/>
        <v/>
      </c>
      <c r="Q195" s="74" t="str">
        <f t="shared" si="37"/>
        <v/>
      </c>
      <c r="R195" s="45" t="str">
        <f t="shared" si="38"/>
        <v/>
      </c>
      <c r="S195" s="40" t="str">
        <f t="shared" si="48"/>
        <v/>
      </c>
      <c r="T195" s="74" t="str">
        <f t="shared" si="39"/>
        <v/>
      </c>
      <c r="U195" s="45" t="str">
        <f t="shared" si="40"/>
        <v/>
      </c>
      <c r="V195" s="40" t="str">
        <f t="shared" si="49"/>
        <v/>
      </c>
      <c r="W195" s="133" t="str">
        <f t="shared" si="41"/>
        <v/>
      </c>
      <c r="X195" s="44" t="str">
        <f t="shared" si="50"/>
        <v/>
      </c>
      <c r="Y195" s="44" t="str">
        <f t="shared" si="51"/>
        <v/>
      </c>
      <c r="Z195" s="44" t="str">
        <f t="shared" si="52"/>
        <v/>
      </c>
      <c r="AA195" s="78" t="str">
        <f t="shared" si="53"/>
        <v/>
      </c>
      <c r="AB195" s="7" t="str">
        <f t="shared" si="42"/>
        <v>Empty</v>
      </c>
      <c r="AC195" s="7" t="str">
        <f t="shared" si="43"/>
        <v>empty</v>
      </c>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7"/>
      <c r="BD195" s="97"/>
      <c r="BE195" s="97"/>
      <c r="BF195" s="97"/>
      <c r="BG195" s="97"/>
      <c r="BH195" s="97"/>
      <c r="BI195" s="97"/>
      <c r="BJ195" s="97"/>
      <c r="BK195" s="97"/>
      <c r="BL195" s="97"/>
      <c r="BM195" s="97"/>
      <c r="BN195" s="97"/>
      <c r="BO195" s="97"/>
      <c r="BP195" s="97"/>
      <c r="BQ195" s="97"/>
      <c r="BR195" s="97"/>
      <c r="BS195" s="97"/>
      <c r="BT195" s="97"/>
      <c r="BU195" s="97"/>
      <c r="BV195" s="97"/>
      <c r="BW195" s="97"/>
      <c r="BX195" s="97"/>
      <c r="BY195" s="97"/>
      <c r="BZ195" s="97"/>
      <c r="CA195" s="97"/>
      <c r="CB195" s="97"/>
      <c r="CC195" s="97"/>
      <c r="CD195" s="97"/>
      <c r="CE195" s="97"/>
      <c r="CF195" s="97"/>
      <c r="CG195" s="97"/>
      <c r="CH195" s="97"/>
      <c r="CI195" s="97"/>
      <c r="CJ195" s="97"/>
      <c r="CK195" s="97"/>
      <c r="CL195" s="97"/>
      <c r="CM195" s="97"/>
      <c r="CN195" s="97"/>
      <c r="CO195" s="97"/>
      <c r="CP195" s="97"/>
      <c r="CQ195" s="97"/>
      <c r="CR195" s="97"/>
      <c r="CS195" s="97"/>
      <c r="CT195" s="97"/>
      <c r="CU195" s="97"/>
      <c r="CV195" s="97"/>
      <c r="CW195" s="97"/>
      <c r="CX195" s="97"/>
      <c r="CY195" s="97"/>
      <c r="CZ195" s="97"/>
      <c r="DA195" s="97"/>
      <c r="DB195" s="97"/>
      <c r="DC195" s="97"/>
      <c r="DD195" s="97"/>
      <c r="DE195" s="97"/>
      <c r="DF195" s="97"/>
      <c r="DG195" s="97"/>
      <c r="DH195" s="97"/>
      <c r="DI195" s="97"/>
      <c r="DJ195" s="97"/>
      <c r="DK195" s="97"/>
      <c r="DL195" s="97"/>
      <c r="DM195" s="97"/>
      <c r="DN195" s="97"/>
      <c r="DO195" s="97"/>
      <c r="DP195" s="97"/>
      <c r="DQ195" s="97"/>
      <c r="DR195" s="97"/>
      <c r="DS195" s="97"/>
      <c r="DT195" s="97"/>
      <c r="DU195" s="97"/>
      <c r="DV195" s="97"/>
      <c r="DW195" s="97"/>
      <c r="DX195" s="97"/>
      <c r="DY195" s="97"/>
      <c r="DZ195" s="97"/>
      <c r="EA195" s="97"/>
      <c r="EB195" s="97"/>
      <c r="EC195" s="97"/>
      <c r="ED195" s="97"/>
      <c r="EE195" s="97"/>
      <c r="EF195" s="97"/>
      <c r="EG195" s="97"/>
      <c r="EH195" s="97"/>
      <c r="EI195" s="97"/>
      <c r="EJ195" s="97"/>
      <c r="EK195" s="97"/>
      <c r="EL195" s="97"/>
      <c r="EM195" s="97"/>
      <c r="EN195" s="97"/>
      <c r="EO195" s="97"/>
      <c r="EP195" s="97"/>
      <c r="EQ195" s="97"/>
      <c r="ER195" s="97"/>
      <c r="ES195" s="97"/>
      <c r="ET195" s="97"/>
      <c r="EU195" s="97"/>
      <c r="EV195" s="97"/>
      <c r="EW195" s="97"/>
      <c r="EX195" s="97"/>
      <c r="EY195" s="97"/>
      <c r="EZ195" s="97"/>
      <c r="FA195" s="97"/>
      <c r="FB195" s="97"/>
      <c r="FC195" s="97"/>
      <c r="FD195" s="97"/>
      <c r="FE195" s="97"/>
      <c r="FF195" s="97"/>
      <c r="FG195" s="97"/>
      <c r="FH195" s="97"/>
      <c r="FI195" s="97"/>
      <c r="FJ195" s="97"/>
      <c r="FK195" s="97"/>
      <c r="FL195" s="97"/>
      <c r="FM195" s="97"/>
      <c r="FN195" s="97"/>
      <c r="FO195" s="97"/>
      <c r="FP195" s="97"/>
      <c r="FQ195" s="97"/>
      <c r="FR195" s="97"/>
      <c r="FS195" s="97"/>
      <c r="FT195" s="97"/>
      <c r="FU195" s="97"/>
      <c r="FV195" s="97"/>
      <c r="FW195" s="98"/>
      <c r="FX195" s="98"/>
      <c r="FY195" s="98"/>
      <c r="FZ195" s="98"/>
      <c r="GA195" s="98"/>
      <c r="GB195" s="98"/>
      <c r="GC195" s="98"/>
      <c r="GD195" s="98"/>
      <c r="GE195" s="98"/>
      <c r="GF195" s="98"/>
      <c r="GG195" s="98"/>
      <c r="GH195" s="98"/>
      <c r="GI195" s="98"/>
      <c r="GJ195" s="98"/>
      <c r="GK195" s="98"/>
      <c r="GL195" s="98"/>
      <c r="GM195" s="98"/>
      <c r="GN195" s="98"/>
      <c r="GO195" s="98"/>
      <c r="GP195" s="98"/>
      <c r="GQ195" s="98"/>
      <c r="GR195" s="98"/>
      <c r="GS195" s="98"/>
      <c r="GT195" s="98"/>
      <c r="GU195" s="98"/>
      <c r="GV195" s="98"/>
      <c r="GW195" s="98"/>
      <c r="GX195" s="98"/>
      <c r="GY195" s="98"/>
      <c r="GZ195" s="98"/>
      <c r="HA195" s="98"/>
      <c r="HB195" s="98"/>
      <c r="HC195" s="98"/>
      <c r="HD195" s="98"/>
      <c r="HE195" s="98"/>
      <c r="HF195" s="98"/>
      <c r="HG195" s="98"/>
      <c r="HH195" s="98"/>
      <c r="HI195" s="98"/>
      <c r="HJ195" s="98"/>
      <c r="HK195" s="98"/>
      <c r="HL195" s="98"/>
      <c r="HM195" s="98"/>
      <c r="HN195" s="98"/>
      <c r="HO195" s="98"/>
      <c r="HP195" s="98"/>
      <c r="HQ195" s="98"/>
      <c r="HR195" s="98"/>
      <c r="HS195" s="98"/>
      <c r="HT195" s="98"/>
      <c r="HU195" s="98"/>
      <c r="HV195" s="98"/>
      <c r="HW195" s="98"/>
      <c r="HX195" s="98"/>
      <c r="HY195" s="98"/>
      <c r="HZ195" s="98"/>
      <c r="IA195" s="98"/>
      <c r="IB195" s="98"/>
      <c r="IC195" s="98"/>
      <c r="ID195" s="98"/>
      <c r="IE195" s="98"/>
      <c r="IF195" s="98"/>
      <c r="IG195" s="98"/>
      <c r="IH195" s="98"/>
      <c r="II195" s="98"/>
      <c r="IJ195" s="98"/>
      <c r="IK195" s="98"/>
      <c r="IL195" s="98"/>
      <c r="IM195" s="98"/>
      <c r="IN195" s="98"/>
      <c r="IO195" s="98"/>
      <c r="IP195" s="98"/>
      <c r="IQ195" s="98"/>
      <c r="IR195" s="98"/>
      <c r="IS195" s="98"/>
      <c r="IT195" s="98"/>
      <c r="IU195" s="98"/>
      <c r="IV195" s="98"/>
    </row>
    <row r="196" spans="2:256" s="5" customFormat="1" ht="17.25" customHeight="1" x14ac:dyDescent="0.25">
      <c r="B196" s="134">
        <v>174</v>
      </c>
      <c r="C196" s="66"/>
      <c r="D196" s="105"/>
      <c r="E196" s="66"/>
      <c r="F196" s="175"/>
      <c r="G196" s="710"/>
      <c r="H196" s="117"/>
      <c r="I196" s="117"/>
      <c r="J196" s="710"/>
      <c r="K196" s="46"/>
      <c r="L196" s="38" t="str">
        <f t="shared" si="44"/>
        <v/>
      </c>
      <c r="M196" s="38" t="str">
        <f t="shared" si="45"/>
        <v/>
      </c>
      <c r="N196" s="516" t="str">
        <f t="shared" si="46"/>
        <v/>
      </c>
      <c r="O196" s="514" t="str">
        <f t="shared" si="36"/>
        <v/>
      </c>
      <c r="P196" s="40" t="str">
        <f t="shared" si="47"/>
        <v/>
      </c>
      <c r="Q196" s="74" t="str">
        <f t="shared" si="37"/>
        <v/>
      </c>
      <c r="R196" s="45" t="str">
        <f t="shared" si="38"/>
        <v/>
      </c>
      <c r="S196" s="40" t="str">
        <f t="shared" si="48"/>
        <v/>
      </c>
      <c r="T196" s="74" t="str">
        <f t="shared" si="39"/>
        <v/>
      </c>
      <c r="U196" s="45" t="str">
        <f t="shared" si="40"/>
        <v/>
      </c>
      <c r="V196" s="40" t="str">
        <f t="shared" si="49"/>
        <v/>
      </c>
      <c r="W196" s="133" t="str">
        <f t="shared" si="41"/>
        <v/>
      </c>
      <c r="X196" s="44" t="str">
        <f t="shared" si="50"/>
        <v/>
      </c>
      <c r="Y196" s="44" t="str">
        <f t="shared" si="51"/>
        <v/>
      </c>
      <c r="Z196" s="44" t="str">
        <f t="shared" si="52"/>
        <v/>
      </c>
      <c r="AA196" s="78" t="str">
        <f t="shared" si="53"/>
        <v/>
      </c>
      <c r="AB196" s="7" t="str">
        <f t="shared" si="42"/>
        <v>Empty</v>
      </c>
      <c r="AC196" s="7" t="str">
        <f t="shared" si="43"/>
        <v>empty</v>
      </c>
      <c r="AH196" s="97"/>
      <c r="AI196" s="97"/>
      <c r="AJ196" s="97"/>
      <c r="AK196" s="97"/>
      <c r="AL196" s="97"/>
      <c r="AM196" s="97"/>
      <c r="AN196" s="97"/>
      <c r="AO196" s="97"/>
      <c r="AP196" s="97"/>
      <c r="AQ196" s="97"/>
      <c r="AR196" s="97"/>
      <c r="AS196" s="97"/>
      <c r="AT196" s="97"/>
      <c r="AU196" s="97"/>
      <c r="AV196" s="97"/>
      <c r="AW196" s="97"/>
      <c r="AX196" s="97"/>
      <c r="AY196" s="97"/>
      <c r="AZ196" s="97"/>
      <c r="BA196" s="97"/>
      <c r="BB196" s="97"/>
      <c r="BC196" s="97"/>
      <c r="BD196" s="97"/>
      <c r="BE196" s="97"/>
      <c r="BF196" s="97"/>
      <c r="BG196" s="97"/>
      <c r="BH196" s="97"/>
      <c r="BI196" s="97"/>
      <c r="BJ196" s="97"/>
      <c r="BK196" s="97"/>
      <c r="BL196" s="97"/>
      <c r="BM196" s="97"/>
      <c r="BN196" s="97"/>
      <c r="BO196" s="97"/>
      <c r="BP196" s="97"/>
      <c r="BQ196" s="97"/>
      <c r="BR196" s="97"/>
      <c r="BS196" s="97"/>
      <c r="BT196" s="97"/>
      <c r="BU196" s="97"/>
      <c r="BV196" s="97"/>
      <c r="BW196" s="97"/>
      <c r="BX196" s="97"/>
      <c r="BY196" s="97"/>
      <c r="BZ196" s="97"/>
      <c r="CA196" s="97"/>
      <c r="CB196" s="97"/>
      <c r="CC196" s="97"/>
      <c r="CD196" s="97"/>
      <c r="CE196" s="97"/>
      <c r="CF196" s="97"/>
      <c r="CG196" s="97"/>
      <c r="CH196" s="97"/>
      <c r="CI196" s="97"/>
      <c r="CJ196" s="97"/>
      <c r="CK196" s="97"/>
      <c r="CL196" s="97"/>
      <c r="CM196" s="97"/>
      <c r="CN196" s="97"/>
      <c r="CO196" s="97"/>
      <c r="CP196" s="97"/>
      <c r="CQ196" s="97"/>
      <c r="CR196" s="97"/>
      <c r="CS196" s="97"/>
      <c r="CT196" s="97"/>
      <c r="CU196" s="97"/>
      <c r="CV196" s="97"/>
      <c r="CW196" s="97"/>
      <c r="CX196" s="97"/>
      <c r="CY196" s="97"/>
      <c r="CZ196" s="97"/>
      <c r="DA196" s="97"/>
      <c r="DB196" s="97"/>
      <c r="DC196" s="97"/>
      <c r="DD196" s="97"/>
      <c r="DE196" s="97"/>
      <c r="DF196" s="97"/>
      <c r="DG196" s="97"/>
      <c r="DH196" s="97"/>
      <c r="DI196" s="97"/>
      <c r="DJ196" s="97"/>
      <c r="DK196" s="97"/>
      <c r="DL196" s="97"/>
      <c r="DM196" s="97"/>
      <c r="DN196" s="97"/>
      <c r="DO196" s="97"/>
      <c r="DP196" s="97"/>
      <c r="DQ196" s="97"/>
      <c r="DR196" s="97"/>
      <c r="DS196" s="97"/>
      <c r="DT196" s="97"/>
      <c r="DU196" s="97"/>
      <c r="DV196" s="97"/>
      <c r="DW196" s="97"/>
      <c r="DX196" s="97"/>
      <c r="DY196" s="97"/>
      <c r="DZ196" s="97"/>
      <c r="EA196" s="97"/>
      <c r="EB196" s="97"/>
      <c r="EC196" s="97"/>
      <c r="ED196" s="97"/>
      <c r="EE196" s="97"/>
      <c r="EF196" s="97"/>
      <c r="EG196" s="97"/>
      <c r="EH196" s="97"/>
      <c r="EI196" s="97"/>
      <c r="EJ196" s="97"/>
      <c r="EK196" s="97"/>
      <c r="EL196" s="97"/>
      <c r="EM196" s="97"/>
      <c r="EN196" s="97"/>
      <c r="EO196" s="97"/>
      <c r="EP196" s="97"/>
      <c r="EQ196" s="97"/>
      <c r="ER196" s="97"/>
      <c r="ES196" s="97"/>
      <c r="ET196" s="97"/>
      <c r="EU196" s="97"/>
      <c r="EV196" s="97"/>
      <c r="EW196" s="97"/>
      <c r="EX196" s="97"/>
      <c r="EY196" s="97"/>
      <c r="EZ196" s="97"/>
      <c r="FA196" s="97"/>
      <c r="FB196" s="97"/>
      <c r="FC196" s="97"/>
      <c r="FD196" s="97"/>
      <c r="FE196" s="97"/>
      <c r="FF196" s="97"/>
      <c r="FG196" s="97"/>
      <c r="FH196" s="97"/>
      <c r="FI196" s="97"/>
      <c r="FJ196" s="97"/>
      <c r="FK196" s="97"/>
      <c r="FL196" s="97"/>
      <c r="FM196" s="97"/>
      <c r="FN196" s="97"/>
      <c r="FO196" s="97"/>
      <c r="FP196" s="97"/>
      <c r="FQ196" s="97"/>
      <c r="FR196" s="97"/>
      <c r="FS196" s="97"/>
      <c r="FT196" s="97"/>
      <c r="FU196" s="97"/>
      <c r="FV196" s="97"/>
      <c r="FW196" s="98"/>
      <c r="FX196" s="98"/>
      <c r="FY196" s="98"/>
      <c r="FZ196" s="98"/>
      <c r="GA196" s="98"/>
      <c r="GB196" s="98"/>
      <c r="GC196" s="98"/>
      <c r="GD196" s="98"/>
      <c r="GE196" s="98"/>
      <c r="GF196" s="98"/>
      <c r="GG196" s="98"/>
      <c r="GH196" s="98"/>
      <c r="GI196" s="98"/>
      <c r="GJ196" s="98"/>
      <c r="GK196" s="98"/>
      <c r="GL196" s="98"/>
      <c r="GM196" s="98"/>
      <c r="GN196" s="98"/>
      <c r="GO196" s="98"/>
      <c r="GP196" s="98"/>
      <c r="GQ196" s="98"/>
      <c r="GR196" s="98"/>
      <c r="GS196" s="98"/>
      <c r="GT196" s="98"/>
      <c r="GU196" s="98"/>
      <c r="GV196" s="98"/>
      <c r="GW196" s="98"/>
      <c r="GX196" s="98"/>
      <c r="GY196" s="98"/>
      <c r="GZ196" s="98"/>
      <c r="HA196" s="98"/>
      <c r="HB196" s="98"/>
      <c r="HC196" s="98"/>
      <c r="HD196" s="98"/>
      <c r="HE196" s="98"/>
      <c r="HF196" s="98"/>
      <c r="HG196" s="98"/>
      <c r="HH196" s="98"/>
      <c r="HI196" s="98"/>
      <c r="HJ196" s="98"/>
      <c r="HK196" s="98"/>
      <c r="HL196" s="98"/>
      <c r="HM196" s="98"/>
      <c r="HN196" s="98"/>
      <c r="HO196" s="98"/>
      <c r="HP196" s="98"/>
      <c r="HQ196" s="98"/>
      <c r="HR196" s="98"/>
      <c r="HS196" s="98"/>
      <c r="HT196" s="98"/>
      <c r="HU196" s="98"/>
      <c r="HV196" s="98"/>
      <c r="HW196" s="98"/>
      <c r="HX196" s="98"/>
      <c r="HY196" s="98"/>
      <c r="HZ196" s="98"/>
      <c r="IA196" s="98"/>
      <c r="IB196" s="98"/>
      <c r="IC196" s="98"/>
      <c r="ID196" s="98"/>
      <c r="IE196" s="98"/>
      <c r="IF196" s="98"/>
      <c r="IG196" s="98"/>
      <c r="IH196" s="98"/>
      <c r="II196" s="98"/>
      <c r="IJ196" s="98"/>
      <c r="IK196" s="98"/>
      <c r="IL196" s="98"/>
      <c r="IM196" s="98"/>
      <c r="IN196" s="98"/>
      <c r="IO196" s="98"/>
      <c r="IP196" s="98"/>
      <c r="IQ196" s="98"/>
      <c r="IR196" s="98"/>
      <c r="IS196" s="98"/>
      <c r="IT196" s="98"/>
      <c r="IU196" s="98"/>
      <c r="IV196" s="98"/>
    </row>
    <row r="197" spans="2:256" s="5" customFormat="1" ht="17.25" customHeight="1" x14ac:dyDescent="0.25">
      <c r="B197" s="134">
        <v>175</v>
      </c>
      <c r="C197" s="65"/>
      <c r="D197" s="105"/>
      <c r="E197" s="66"/>
      <c r="F197" s="175"/>
      <c r="G197" s="710"/>
      <c r="H197" s="117"/>
      <c r="I197" s="117"/>
      <c r="J197" s="710"/>
      <c r="K197" s="46"/>
      <c r="L197" s="38" t="str">
        <f t="shared" si="44"/>
        <v/>
      </c>
      <c r="M197" s="38" t="str">
        <f t="shared" si="45"/>
        <v/>
      </c>
      <c r="N197" s="516" t="str">
        <f t="shared" si="46"/>
        <v/>
      </c>
      <c r="O197" s="514" t="str">
        <f t="shared" si="36"/>
        <v/>
      </c>
      <c r="P197" s="40" t="str">
        <f t="shared" si="47"/>
        <v/>
      </c>
      <c r="Q197" s="74" t="str">
        <f t="shared" si="37"/>
        <v/>
      </c>
      <c r="R197" s="45" t="str">
        <f t="shared" si="38"/>
        <v/>
      </c>
      <c r="S197" s="40" t="str">
        <f t="shared" si="48"/>
        <v/>
      </c>
      <c r="T197" s="74" t="str">
        <f t="shared" si="39"/>
        <v/>
      </c>
      <c r="U197" s="45" t="str">
        <f t="shared" si="40"/>
        <v/>
      </c>
      <c r="V197" s="40" t="str">
        <f t="shared" si="49"/>
        <v/>
      </c>
      <c r="W197" s="133" t="str">
        <f t="shared" si="41"/>
        <v/>
      </c>
      <c r="X197" s="44" t="str">
        <f t="shared" si="50"/>
        <v/>
      </c>
      <c r="Y197" s="44" t="str">
        <f t="shared" si="51"/>
        <v/>
      </c>
      <c r="Z197" s="44" t="str">
        <f t="shared" si="52"/>
        <v/>
      </c>
      <c r="AA197" s="78" t="str">
        <f t="shared" si="53"/>
        <v/>
      </c>
      <c r="AB197" s="7" t="str">
        <f t="shared" si="42"/>
        <v>Empty</v>
      </c>
      <c r="AC197" s="7" t="str">
        <f t="shared" si="43"/>
        <v>empty</v>
      </c>
      <c r="AH197" s="97"/>
      <c r="AI197" s="97"/>
      <c r="AJ197" s="97"/>
      <c r="AK197" s="97"/>
      <c r="AL197" s="97"/>
      <c r="AM197" s="97"/>
      <c r="AN197" s="97"/>
      <c r="AO197" s="97"/>
      <c r="AP197" s="97"/>
      <c r="AQ197" s="97"/>
      <c r="AR197" s="97"/>
      <c r="AS197" s="97"/>
      <c r="AT197" s="97"/>
      <c r="AU197" s="97"/>
      <c r="AV197" s="97"/>
      <c r="AW197" s="97"/>
      <c r="AX197" s="97"/>
      <c r="AY197" s="97"/>
      <c r="AZ197" s="97"/>
      <c r="BA197" s="97"/>
      <c r="BB197" s="97"/>
      <c r="BC197" s="97"/>
      <c r="BD197" s="97"/>
      <c r="BE197" s="97"/>
      <c r="BF197" s="97"/>
      <c r="BG197" s="97"/>
      <c r="BH197" s="97"/>
      <c r="BI197" s="97"/>
      <c r="BJ197" s="97"/>
      <c r="BK197" s="97"/>
      <c r="BL197" s="97"/>
      <c r="BM197" s="97"/>
      <c r="BN197" s="97"/>
      <c r="BO197" s="97"/>
      <c r="BP197" s="97"/>
      <c r="BQ197" s="97"/>
      <c r="BR197" s="97"/>
      <c r="BS197" s="97"/>
      <c r="BT197" s="97"/>
      <c r="BU197" s="97"/>
      <c r="BV197" s="97"/>
      <c r="BW197" s="97"/>
      <c r="BX197" s="97"/>
      <c r="BY197" s="97"/>
      <c r="BZ197" s="97"/>
      <c r="CA197" s="97"/>
      <c r="CB197" s="97"/>
      <c r="CC197" s="97"/>
      <c r="CD197" s="97"/>
      <c r="CE197" s="97"/>
      <c r="CF197" s="97"/>
      <c r="CG197" s="97"/>
      <c r="CH197" s="97"/>
      <c r="CI197" s="97"/>
      <c r="CJ197" s="97"/>
      <c r="CK197" s="97"/>
      <c r="CL197" s="97"/>
      <c r="CM197" s="97"/>
      <c r="CN197" s="97"/>
      <c r="CO197" s="97"/>
      <c r="CP197" s="97"/>
      <c r="CQ197" s="97"/>
      <c r="CR197" s="97"/>
      <c r="CS197" s="97"/>
      <c r="CT197" s="97"/>
      <c r="CU197" s="97"/>
      <c r="CV197" s="97"/>
      <c r="CW197" s="97"/>
      <c r="CX197" s="97"/>
      <c r="CY197" s="97"/>
      <c r="CZ197" s="97"/>
      <c r="DA197" s="97"/>
      <c r="DB197" s="97"/>
      <c r="DC197" s="97"/>
      <c r="DD197" s="97"/>
      <c r="DE197" s="97"/>
      <c r="DF197" s="97"/>
      <c r="DG197" s="97"/>
      <c r="DH197" s="97"/>
      <c r="DI197" s="97"/>
      <c r="DJ197" s="97"/>
      <c r="DK197" s="97"/>
      <c r="DL197" s="97"/>
      <c r="DM197" s="97"/>
      <c r="DN197" s="97"/>
      <c r="DO197" s="97"/>
      <c r="DP197" s="97"/>
      <c r="DQ197" s="97"/>
      <c r="DR197" s="97"/>
      <c r="DS197" s="97"/>
      <c r="DT197" s="97"/>
      <c r="DU197" s="97"/>
      <c r="DV197" s="97"/>
      <c r="DW197" s="97"/>
      <c r="DX197" s="97"/>
      <c r="DY197" s="97"/>
      <c r="DZ197" s="97"/>
      <c r="EA197" s="97"/>
      <c r="EB197" s="97"/>
      <c r="EC197" s="97"/>
      <c r="ED197" s="97"/>
      <c r="EE197" s="97"/>
      <c r="EF197" s="97"/>
      <c r="EG197" s="97"/>
      <c r="EH197" s="97"/>
      <c r="EI197" s="97"/>
      <c r="EJ197" s="97"/>
      <c r="EK197" s="97"/>
      <c r="EL197" s="97"/>
      <c r="EM197" s="97"/>
      <c r="EN197" s="97"/>
      <c r="EO197" s="97"/>
      <c r="EP197" s="97"/>
      <c r="EQ197" s="97"/>
      <c r="ER197" s="97"/>
      <c r="ES197" s="97"/>
      <c r="ET197" s="97"/>
      <c r="EU197" s="97"/>
      <c r="EV197" s="97"/>
      <c r="EW197" s="97"/>
      <c r="EX197" s="97"/>
      <c r="EY197" s="97"/>
      <c r="EZ197" s="97"/>
      <c r="FA197" s="97"/>
      <c r="FB197" s="97"/>
      <c r="FC197" s="97"/>
      <c r="FD197" s="97"/>
      <c r="FE197" s="97"/>
      <c r="FF197" s="97"/>
      <c r="FG197" s="97"/>
      <c r="FH197" s="97"/>
      <c r="FI197" s="97"/>
      <c r="FJ197" s="97"/>
      <c r="FK197" s="97"/>
      <c r="FL197" s="97"/>
      <c r="FM197" s="97"/>
      <c r="FN197" s="97"/>
      <c r="FO197" s="97"/>
      <c r="FP197" s="97"/>
      <c r="FQ197" s="97"/>
      <c r="FR197" s="97"/>
      <c r="FS197" s="97"/>
      <c r="FT197" s="97"/>
      <c r="FU197" s="97"/>
      <c r="FV197" s="97"/>
      <c r="FW197" s="98"/>
      <c r="FX197" s="98"/>
      <c r="FY197" s="98"/>
      <c r="FZ197" s="98"/>
      <c r="GA197" s="98"/>
      <c r="GB197" s="98"/>
      <c r="GC197" s="98"/>
      <c r="GD197" s="98"/>
      <c r="GE197" s="98"/>
      <c r="GF197" s="98"/>
      <c r="GG197" s="98"/>
      <c r="GH197" s="98"/>
      <c r="GI197" s="98"/>
      <c r="GJ197" s="98"/>
      <c r="GK197" s="98"/>
      <c r="GL197" s="98"/>
      <c r="GM197" s="98"/>
      <c r="GN197" s="98"/>
      <c r="GO197" s="98"/>
      <c r="GP197" s="98"/>
      <c r="GQ197" s="98"/>
      <c r="GR197" s="98"/>
      <c r="GS197" s="98"/>
      <c r="GT197" s="98"/>
      <c r="GU197" s="98"/>
      <c r="GV197" s="98"/>
      <c r="GW197" s="98"/>
      <c r="GX197" s="98"/>
      <c r="GY197" s="98"/>
      <c r="GZ197" s="98"/>
      <c r="HA197" s="98"/>
      <c r="HB197" s="98"/>
      <c r="HC197" s="98"/>
      <c r="HD197" s="98"/>
      <c r="HE197" s="98"/>
      <c r="HF197" s="98"/>
      <c r="HG197" s="98"/>
      <c r="HH197" s="98"/>
      <c r="HI197" s="98"/>
      <c r="HJ197" s="98"/>
      <c r="HK197" s="98"/>
      <c r="HL197" s="98"/>
      <c r="HM197" s="98"/>
      <c r="HN197" s="98"/>
      <c r="HO197" s="98"/>
      <c r="HP197" s="98"/>
      <c r="HQ197" s="98"/>
      <c r="HR197" s="98"/>
      <c r="HS197" s="98"/>
      <c r="HT197" s="98"/>
      <c r="HU197" s="98"/>
      <c r="HV197" s="98"/>
      <c r="HW197" s="98"/>
      <c r="HX197" s="98"/>
      <c r="HY197" s="98"/>
      <c r="HZ197" s="98"/>
      <c r="IA197" s="98"/>
      <c r="IB197" s="98"/>
      <c r="IC197" s="98"/>
      <c r="ID197" s="98"/>
      <c r="IE197" s="98"/>
      <c r="IF197" s="98"/>
      <c r="IG197" s="98"/>
      <c r="IH197" s="98"/>
      <c r="II197" s="98"/>
      <c r="IJ197" s="98"/>
      <c r="IK197" s="98"/>
      <c r="IL197" s="98"/>
      <c r="IM197" s="98"/>
      <c r="IN197" s="98"/>
      <c r="IO197" s="98"/>
      <c r="IP197" s="98"/>
      <c r="IQ197" s="98"/>
      <c r="IR197" s="98"/>
      <c r="IS197" s="98"/>
      <c r="IT197" s="98"/>
      <c r="IU197" s="98"/>
      <c r="IV197" s="98"/>
    </row>
    <row r="198" spans="2:256" s="5" customFormat="1" ht="17.25" customHeight="1" x14ac:dyDescent="0.25">
      <c r="B198" s="134">
        <v>176</v>
      </c>
      <c r="C198" s="65"/>
      <c r="D198" s="105"/>
      <c r="E198" s="66"/>
      <c r="F198" s="175"/>
      <c r="G198" s="710"/>
      <c r="H198" s="117"/>
      <c r="I198" s="117"/>
      <c r="J198" s="710"/>
      <c r="K198" s="46"/>
      <c r="L198" s="38" t="str">
        <f t="shared" si="44"/>
        <v/>
      </c>
      <c r="M198" s="38" t="str">
        <f t="shared" si="45"/>
        <v/>
      </c>
      <c r="N198" s="516" t="str">
        <f t="shared" si="46"/>
        <v/>
      </c>
      <c r="O198" s="514" t="str">
        <f t="shared" si="36"/>
        <v/>
      </c>
      <c r="P198" s="40" t="str">
        <f t="shared" si="47"/>
        <v/>
      </c>
      <c r="Q198" s="74" t="str">
        <f t="shared" si="37"/>
        <v/>
      </c>
      <c r="R198" s="45" t="str">
        <f t="shared" si="38"/>
        <v/>
      </c>
      <c r="S198" s="40" t="str">
        <f t="shared" si="48"/>
        <v/>
      </c>
      <c r="T198" s="74" t="str">
        <f t="shared" si="39"/>
        <v/>
      </c>
      <c r="U198" s="45" t="str">
        <f t="shared" si="40"/>
        <v/>
      </c>
      <c r="V198" s="40" t="str">
        <f t="shared" si="49"/>
        <v/>
      </c>
      <c r="W198" s="133" t="str">
        <f t="shared" si="41"/>
        <v/>
      </c>
      <c r="X198" s="44" t="str">
        <f t="shared" si="50"/>
        <v/>
      </c>
      <c r="Y198" s="44" t="str">
        <f t="shared" si="51"/>
        <v/>
      </c>
      <c r="Z198" s="44" t="str">
        <f t="shared" si="52"/>
        <v/>
      </c>
      <c r="AA198" s="78" t="str">
        <f t="shared" si="53"/>
        <v/>
      </c>
      <c r="AB198" s="7" t="str">
        <f t="shared" si="42"/>
        <v>Empty</v>
      </c>
      <c r="AC198" s="7" t="str">
        <f t="shared" si="43"/>
        <v>empty</v>
      </c>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97"/>
      <c r="EY198" s="97"/>
      <c r="EZ198" s="97"/>
      <c r="FA198" s="97"/>
      <c r="FB198" s="97"/>
      <c r="FC198" s="97"/>
      <c r="FD198" s="97"/>
      <c r="FE198" s="97"/>
      <c r="FF198" s="97"/>
      <c r="FG198" s="97"/>
      <c r="FH198" s="97"/>
      <c r="FI198" s="97"/>
      <c r="FJ198" s="97"/>
      <c r="FK198" s="97"/>
      <c r="FL198" s="97"/>
      <c r="FM198" s="97"/>
      <c r="FN198" s="97"/>
      <c r="FO198" s="97"/>
      <c r="FP198" s="97"/>
      <c r="FQ198" s="97"/>
      <c r="FR198" s="97"/>
      <c r="FS198" s="97"/>
      <c r="FT198" s="97"/>
      <c r="FU198" s="97"/>
      <c r="FV198" s="97"/>
      <c r="FW198" s="98"/>
      <c r="FX198" s="98"/>
      <c r="FY198" s="98"/>
      <c r="FZ198" s="98"/>
      <c r="GA198" s="98"/>
      <c r="GB198" s="98"/>
      <c r="GC198" s="98"/>
      <c r="GD198" s="98"/>
      <c r="GE198" s="98"/>
      <c r="GF198" s="98"/>
      <c r="GG198" s="98"/>
      <c r="GH198" s="98"/>
      <c r="GI198" s="98"/>
      <c r="GJ198" s="98"/>
      <c r="GK198" s="98"/>
      <c r="GL198" s="98"/>
      <c r="GM198" s="98"/>
      <c r="GN198" s="98"/>
      <c r="GO198" s="98"/>
      <c r="GP198" s="98"/>
      <c r="GQ198" s="98"/>
      <c r="GR198" s="98"/>
      <c r="GS198" s="98"/>
      <c r="GT198" s="98"/>
      <c r="GU198" s="98"/>
      <c r="GV198" s="98"/>
      <c r="GW198" s="98"/>
      <c r="GX198" s="98"/>
      <c r="GY198" s="98"/>
      <c r="GZ198" s="98"/>
      <c r="HA198" s="98"/>
      <c r="HB198" s="98"/>
      <c r="HC198" s="98"/>
      <c r="HD198" s="98"/>
      <c r="HE198" s="98"/>
      <c r="HF198" s="98"/>
      <c r="HG198" s="98"/>
      <c r="HH198" s="98"/>
      <c r="HI198" s="98"/>
      <c r="HJ198" s="98"/>
      <c r="HK198" s="98"/>
      <c r="HL198" s="98"/>
      <c r="HM198" s="98"/>
      <c r="HN198" s="98"/>
      <c r="HO198" s="98"/>
      <c r="HP198" s="98"/>
      <c r="HQ198" s="98"/>
      <c r="HR198" s="98"/>
      <c r="HS198" s="98"/>
      <c r="HT198" s="98"/>
      <c r="HU198" s="98"/>
      <c r="HV198" s="98"/>
      <c r="HW198" s="98"/>
      <c r="HX198" s="98"/>
      <c r="HY198" s="98"/>
      <c r="HZ198" s="98"/>
      <c r="IA198" s="98"/>
      <c r="IB198" s="98"/>
      <c r="IC198" s="98"/>
      <c r="ID198" s="98"/>
      <c r="IE198" s="98"/>
      <c r="IF198" s="98"/>
      <c r="IG198" s="98"/>
      <c r="IH198" s="98"/>
      <c r="II198" s="98"/>
      <c r="IJ198" s="98"/>
      <c r="IK198" s="98"/>
      <c r="IL198" s="98"/>
      <c r="IM198" s="98"/>
      <c r="IN198" s="98"/>
      <c r="IO198" s="98"/>
      <c r="IP198" s="98"/>
      <c r="IQ198" s="98"/>
      <c r="IR198" s="98"/>
      <c r="IS198" s="98"/>
      <c r="IT198" s="98"/>
      <c r="IU198" s="98"/>
      <c r="IV198" s="98"/>
    </row>
    <row r="199" spans="2:256" s="5" customFormat="1" ht="17.25" customHeight="1" x14ac:dyDescent="0.25">
      <c r="B199" s="134">
        <v>177</v>
      </c>
      <c r="C199" s="66"/>
      <c r="D199" s="105"/>
      <c r="E199" s="66"/>
      <c r="F199" s="175"/>
      <c r="G199" s="710"/>
      <c r="H199" s="117"/>
      <c r="I199" s="117"/>
      <c r="J199" s="710"/>
      <c r="K199" s="46"/>
      <c r="L199" s="38" t="str">
        <f t="shared" si="44"/>
        <v/>
      </c>
      <c r="M199" s="38" t="str">
        <f t="shared" si="45"/>
        <v/>
      </c>
      <c r="N199" s="516" t="str">
        <f t="shared" si="46"/>
        <v/>
      </c>
      <c r="O199" s="514" t="str">
        <f t="shared" si="36"/>
        <v/>
      </c>
      <c r="P199" s="40" t="str">
        <f t="shared" si="47"/>
        <v/>
      </c>
      <c r="Q199" s="74" t="str">
        <f t="shared" si="37"/>
        <v/>
      </c>
      <c r="R199" s="45" t="str">
        <f t="shared" si="38"/>
        <v/>
      </c>
      <c r="S199" s="40" t="str">
        <f t="shared" si="48"/>
        <v/>
      </c>
      <c r="T199" s="74" t="str">
        <f t="shared" si="39"/>
        <v/>
      </c>
      <c r="U199" s="45" t="str">
        <f t="shared" si="40"/>
        <v/>
      </c>
      <c r="V199" s="40" t="str">
        <f t="shared" si="49"/>
        <v/>
      </c>
      <c r="W199" s="133" t="str">
        <f t="shared" si="41"/>
        <v/>
      </c>
      <c r="X199" s="44" t="str">
        <f t="shared" si="50"/>
        <v/>
      </c>
      <c r="Y199" s="44" t="str">
        <f t="shared" si="51"/>
        <v/>
      </c>
      <c r="Z199" s="44" t="str">
        <f t="shared" si="52"/>
        <v/>
      </c>
      <c r="AA199" s="78" t="str">
        <f t="shared" si="53"/>
        <v/>
      </c>
      <c r="AB199" s="7" t="str">
        <f t="shared" si="42"/>
        <v>Empty</v>
      </c>
      <c r="AC199" s="7" t="str">
        <f t="shared" si="43"/>
        <v>empty</v>
      </c>
      <c r="AG199" s="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97"/>
      <c r="EY199" s="97"/>
      <c r="EZ199" s="97"/>
      <c r="FA199" s="97"/>
      <c r="FB199" s="97"/>
      <c r="FC199" s="97"/>
      <c r="FD199" s="97"/>
      <c r="FE199" s="97"/>
      <c r="FF199" s="97"/>
      <c r="FG199" s="97"/>
      <c r="FH199" s="97"/>
      <c r="FI199" s="97"/>
      <c r="FJ199" s="97"/>
      <c r="FK199" s="97"/>
      <c r="FL199" s="97"/>
      <c r="FM199" s="97"/>
      <c r="FN199" s="97"/>
      <c r="FO199" s="97"/>
      <c r="FP199" s="97"/>
      <c r="FQ199" s="97"/>
      <c r="FR199" s="97"/>
      <c r="FS199" s="97"/>
      <c r="FT199" s="97"/>
      <c r="FU199" s="97"/>
      <c r="FV199" s="97"/>
      <c r="FW199" s="98"/>
      <c r="FX199" s="98"/>
      <c r="FY199" s="98"/>
      <c r="FZ199" s="98"/>
      <c r="GA199" s="98"/>
      <c r="GB199" s="98"/>
      <c r="GC199" s="98"/>
      <c r="GD199" s="98"/>
      <c r="GE199" s="98"/>
      <c r="GF199" s="98"/>
      <c r="GG199" s="98"/>
      <c r="GH199" s="98"/>
      <c r="GI199" s="98"/>
      <c r="GJ199" s="98"/>
      <c r="GK199" s="98"/>
      <c r="GL199" s="98"/>
      <c r="GM199" s="98"/>
      <c r="GN199" s="98"/>
      <c r="GO199" s="98"/>
      <c r="GP199" s="98"/>
      <c r="GQ199" s="98"/>
      <c r="GR199" s="98"/>
      <c r="GS199" s="98"/>
      <c r="GT199" s="98"/>
      <c r="GU199" s="98"/>
      <c r="GV199" s="98"/>
      <c r="GW199" s="98"/>
      <c r="GX199" s="98"/>
      <c r="GY199" s="98"/>
      <c r="GZ199" s="98"/>
      <c r="HA199" s="98"/>
      <c r="HB199" s="98"/>
      <c r="HC199" s="98"/>
      <c r="HD199" s="98"/>
      <c r="HE199" s="98"/>
      <c r="HF199" s="98"/>
      <c r="HG199" s="98"/>
      <c r="HH199" s="98"/>
      <c r="HI199" s="98"/>
      <c r="HJ199" s="98"/>
      <c r="HK199" s="98"/>
      <c r="HL199" s="98"/>
      <c r="HM199" s="98"/>
      <c r="HN199" s="98"/>
      <c r="HO199" s="98"/>
      <c r="HP199" s="98"/>
      <c r="HQ199" s="98"/>
      <c r="HR199" s="98"/>
      <c r="HS199" s="98"/>
      <c r="HT199" s="98"/>
      <c r="HU199" s="98"/>
      <c r="HV199" s="98"/>
      <c r="HW199" s="98"/>
      <c r="HX199" s="98"/>
      <c r="HY199" s="98"/>
      <c r="HZ199" s="98"/>
      <c r="IA199" s="98"/>
      <c r="IB199" s="98"/>
      <c r="IC199" s="98"/>
      <c r="ID199" s="98"/>
      <c r="IE199" s="98"/>
      <c r="IF199" s="98"/>
      <c r="IG199" s="98"/>
      <c r="IH199" s="98"/>
      <c r="II199" s="98"/>
      <c r="IJ199" s="98"/>
      <c r="IK199" s="98"/>
      <c r="IL199" s="98"/>
      <c r="IM199" s="98"/>
      <c r="IN199" s="98"/>
      <c r="IO199" s="98"/>
      <c r="IP199" s="98"/>
      <c r="IQ199" s="98"/>
      <c r="IR199" s="98"/>
      <c r="IS199" s="98"/>
      <c r="IT199" s="98"/>
      <c r="IU199" s="98"/>
      <c r="IV199" s="98"/>
    </row>
    <row r="200" spans="2:256" s="5" customFormat="1" ht="17.25" customHeight="1" x14ac:dyDescent="0.25">
      <c r="B200" s="134">
        <v>178</v>
      </c>
      <c r="C200" s="66"/>
      <c r="D200" s="105"/>
      <c r="E200" s="66"/>
      <c r="F200" s="175"/>
      <c r="G200" s="710"/>
      <c r="H200" s="117"/>
      <c r="I200" s="117"/>
      <c r="J200" s="710"/>
      <c r="K200" s="46"/>
      <c r="L200" s="38" t="str">
        <f t="shared" si="44"/>
        <v/>
      </c>
      <c r="M200" s="38" t="str">
        <f t="shared" si="45"/>
        <v/>
      </c>
      <c r="N200" s="516" t="str">
        <f t="shared" si="46"/>
        <v/>
      </c>
      <c r="O200" s="514" t="str">
        <f t="shared" si="36"/>
        <v/>
      </c>
      <c r="P200" s="40" t="str">
        <f t="shared" si="47"/>
        <v/>
      </c>
      <c r="Q200" s="74" t="str">
        <f t="shared" si="37"/>
        <v/>
      </c>
      <c r="R200" s="45" t="str">
        <f t="shared" si="38"/>
        <v/>
      </c>
      <c r="S200" s="40" t="str">
        <f t="shared" si="48"/>
        <v/>
      </c>
      <c r="T200" s="74" t="str">
        <f t="shared" si="39"/>
        <v/>
      </c>
      <c r="U200" s="45" t="str">
        <f t="shared" si="40"/>
        <v/>
      </c>
      <c r="V200" s="40" t="str">
        <f t="shared" si="49"/>
        <v/>
      </c>
      <c r="W200" s="133" t="str">
        <f t="shared" si="41"/>
        <v/>
      </c>
      <c r="X200" s="44" t="str">
        <f t="shared" si="50"/>
        <v/>
      </c>
      <c r="Y200" s="44" t="str">
        <f t="shared" si="51"/>
        <v/>
      </c>
      <c r="Z200" s="44" t="str">
        <f t="shared" si="52"/>
        <v/>
      </c>
      <c r="AA200" s="78" t="str">
        <f t="shared" si="53"/>
        <v/>
      </c>
      <c r="AB200" s="7" t="str">
        <f t="shared" si="42"/>
        <v>Empty</v>
      </c>
      <c r="AC200" s="7" t="str">
        <f t="shared" si="43"/>
        <v>empty</v>
      </c>
      <c r="AG200" s="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97"/>
      <c r="EY200" s="97"/>
      <c r="EZ200" s="97"/>
      <c r="FA200" s="97"/>
      <c r="FB200" s="97"/>
      <c r="FC200" s="97"/>
      <c r="FD200" s="97"/>
      <c r="FE200" s="97"/>
      <c r="FF200" s="97"/>
      <c r="FG200" s="97"/>
      <c r="FH200" s="97"/>
      <c r="FI200" s="97"/>
      <c r="FJ200" s="97"/>
      <c r="FK200" s="97"/>
      <c r="FL200" s="97"/>
      <c r="FM200" s="97"/>
      <c r="FN200" s="97"/>
      <c r="FO200" s="97"/>
      <c r="FP200" s="97"/>
      <c r="FQ200" s="97"/>
      <c r="FR200" s="97"/>
      <c r="FS200" s="97"/>
      <c r="FT200" s="97"/>
      <c r="FU200" s="97"/>
      <c r="FV200" s="97"/>
      <c r="FW200" s="98"/>
      <c r="FX200" s="98"/>
      <c r="FY200" s="98"/>
      <c r="FZ200" s="98"/>
      <c r="GA200" s="98"/>
      <c r="GB200" s="98"/>
      <c r="GC200" s="98"/>
      <c r="GD200" s="98"/>
      <c r="GE200" s="98"/>
      <c r="GF200" s="98"/>
      <c r="GG200" s="98"/>
      <c r="GH200" s="98"/>
      <c r="GI200" s="98"/>
      <c r="GJ200" s="98"/>
      <c r="GK200" s="98"/>
      <c r="GL200" s="98"/>
      <c r="GM200" s="98"/>
      <c r="GN200" s="98"/>
      <c r="GO200" s="98"/>
      <c r="GP200" s="98"/>
      <c r="GQ200" s="98"/>
      <c r="GR200" s="98"/>
      <c r="GS200" s="98"/>
      <c r="GT200" s="98"/>
      <c r="GU200" s="98"/>
      <c r="GV200" s="98"/>
      <c r="GW200" s="98"/>
      <c r="GX200" s="98"/>
      <c r="GY200" s="98"/>
      <c r="GZ200" s="98"/>
      <c r="HA200" s="98"/>
      <c r="HB200" s="98"/>
      <c r="HC200" s="98"/>
      <c r="HD200" s="98"/>
      <c r="HE200" s="98"/>
      <c r="HF200" s="98"/>
      <c r="HG200" s="98"/>
      <c r="HH200" s="98"/>
      <c r="HI200" s="98"/>
      <c r="HJ200" s="98"/>
      <c r="HK200" s="98"/>
      <c r="HL200" s="98"/>
      <c r="HM200" s="98"/>
      <c r="HN200" s="98"/>
      <c r="HO200" s="98"/>
      <c r="HP200" s="98"/>
      <c r="HQ200" s="98"/>
      <c r="HR200" s="98"/>
      <c r="HS200" s="98"/>
      <c r="HT200" s="98"/>
      <c r="HU200" s="98"/>
      <c r="HV200" s="98"/>
      <c r="HW200" s="98"/>
      <c r="HX200" s="98"/>
      <c r="HY200" s="98"/>
      <c r="HZ200" s="98"/>
      <c r="IA200" s="98"/>
      <c r="IB200" s="98"/>
      <c r="IC200" s="98"/>
      <c r="ID200" s="98"/>
      <c r="IE200" s="98"/>
      <c r="IF200" s="98"/>
      <c r="IG200" s="98"/>
      <c r="IH200" s="98"/>
      <c r="II200" s="98"/>
      <c r="IJ200" s="98"/>
      <c r="IK200" s="98"/>
      <c r="IL200" s="98"/>
      <c r="IM200" s="98"/>
      <c r="IN200" s="98"/>
      <c r="IO200" s="98"/>
      <c r="IP200" s="98"/>
      <c r="IQ200" s="98"/>
      <c r="IR200" s="98"/>
      <c r="IS200" s="98"/>
      <c r="IT200" s="98"/>
      <c r="IU200" s="98"/>
      <c r="IV200" s="98"/>
    </row>
    <row r="201" spans="2:256" s="5" customFormat="1" ht="17.25" customHeight="1" x14ac:dyDescent="0.25">
      <c r="B201" s="134">
        <v>179</v>
      </c>
      <c r="C201" s="66"/>
      <c r="D201" s="105"/>
      <c r="E201" s="66"/>
      <c r="F201" s="175"/>
      <c r="G201" s="710"/>
      <c r="H201" s="117"/>
      <c r="I201" s="117"/>
      <c r="J201" s="710"/>
      <c r="K201" s="46"/>
      <c r="L201" s="38" t="str">
        <f t="shared" si="44"/>
        <v/>
      </c>
      <c r="M201" s="38" t="str">
        <f t="shared" si="45"/>
        <v/>
      </c>
      <c r="N201" s="516" t="str">
        <f t="shared" si="46"/>
        <v/>
      </c>
      <c r="O201" s="514" t="str">
        <f t="shared" si="36"/>
        <v/>
      </c>
      <c r="P201" s="40" t="str">
        <f t="shared" si="47"/>
        <v/>
      </c>
      <c r="Q201" s="74" t="str">
        <f t="shared" si="37"/>
        <v/>
      </c>
      <c r="R201" s="45" t="str">
        <f t="shared" si="38"/>
        <v/>
      </c>
      <c r="S201" s="40" t="str">
        <f t="shared" si="48"/>
        <v/>
      </c>
      <c r="T201" s="74" t="str">
        <f t="shared" si="39"/>
        <v/>
      </c>
      <c r="U201" s="45" t="str">
        <f t="shared" si="40"/>
        <v/>
      </c>
      <c r="V201" s="40" t="str">
        <f t="shared" si="49"/>
        <v/>
      </c>
      <c r="W201" s="133" t="str">
        <f t="shared" si="41"/>
        <v/>
      </c>
      <c r="X201" s="44" t="str">
        <f t="shared" si="50"/>
        <v/>
      </c>
      <c r="Y201" s="44" t="str">
        <f t="shared" si="51"/>
        <v/>
      </c>
      <c r="Z201" s="44" t="str">
        <f t="shared" si="52"/>
        <v/>
      </c>
      <c r="AA201" s="78" t="str">
        <f t="shared" si="53"/>
        <v/>
      </c>
      <c r="AB201" s="7" t="str">
        <f t="shared" si="42"/>
        <v>Empty</v>
      </c>
      <c r="AC201" s="7" t="str">
        <f t="shared" si="43"/>
        <v>empty</v>
      </c>
      <c r="AG201" s="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97"/>
      <c r="EY201" s="97"/>
      <c r="EZ201" s="97"/>
      <c r="FA201" s="97"/>
      <c r="FB201" s="97"/>
      <c r="FC201" s="97"/>
      <c r="FD201" s="97"/>
      <c r="FE201" s="97"/>
      <c r="FF201" s="97"/>
      <c r="FG201" s="97"/>
      <c r="FH201" s="97"/>
      <c r="FI201" s="97"/>
      <c r="FJ201" s="97"/>
      <c r="FK201" s="97"/>
      <c r="FL201" s="97"/>
      <c r="FM201" s="97"/>
      <c r="FN201" s="97"/>
      <c r="FO201" s="97"/>
      <c r="FP201" s="97"/>
      <c r="FQ201" s="97"/>
      <c r="FR201" s="97"/>
      <c r="FS201" s="97"/>
      <c r="FT201" s="97"/>
      <c r="FU201" s="97"/>
      <c r="FV201" s="97"/>
      <c r="FW201" s="98"/>
      <c r="FX201" s="98"/>
      <c r="FY201" s="98"/>
      <c r="FZ201" s="98"/>
      <c r="GA201" s="98"/>
      <c r="GB201" s="98"/>
      <c r="GC201" s="98"/>
      <c r="GD201" s="98"/>
      <c r="GE201" s="98"/>
      <c r="GF201" s="98"/>
      <c r="GG201" s="98"/>
      <c r="GH201" s="98"/>
      <c r="GI201" s="98"/>
      <c r="GJ201" s="98"/>
      <c r="GK201" s="98"/>
      <c r="GL201" s="98"/>
      <c r="GM201" s="98"/>
      <c r="GN201" s="98"/>
      <c r="GO201" s="98"/>
      <c r="GP201" s="98"/>
      <c r="GQ201" s="98"/>
      <c r="GR201" s="98"/>
      <c r="GS201" s="98"/>
      <c r="GT201" s="98"/>
      <c r="GU201" s="98"/>
      <c r="GV201" s="98"/>
      <c r="GW201" s="98"/>
      <c r="GX201" s="98"/>
      <c r="GY201" s="98"/>
      <c r="GZ201" s="98"/>
      <c r="HA201" s="98"/>
      <c r="HB201" s="98"/>
      <c r="HC201" s="98"/>
      <c r="HD201" s="98"/>
      <c r="HE201" s="98"/>
      <c r="HF201" s="98"/>
      <c r="HG201" s="98"/>
      <c r="HH201" s="98"/>
      <c r="HI201" s="98"/>
      <c r="HJ201" s="98"/>
      <c r="HK201" s="98"/>
      <c r="HL201" s="98"/>
      <c r="HM201" s="98"/>
      <c r="HN201" s="98"/>
      <c r="HO201" s="98"/>
      <c r="HP201" s="98"/>
      <c r="HQ201" s="98"/>
      <c r="HR201" s="98"/>
      <c r="HS201" s="98"/>
      <c r="HT201" s="98"/>
      <c r="HU201" s="98"/>
      <c r="HV201" s="98"/>
      <c r="HW201" s="98"/>
      <c r="HX201" s="98"/>
      <c r="HY201" s="98"/>
      <c r="HZ201" s="98"/>
      <c r="IA201" s="98"/>
      <c r="IB201" s="98"/>
      <c r="IC201" s="98"/>
      <c r="ID201" s="98"/>
      <c r="IE201" s="98"/>
      <c r="IF201" s="98"/>
      <c r="IG201" s="98"/>
      <c r="IH201" s="98"/>
      <c r="II201" s="98"/>
      <c r="IJ201" s="98"/>
      <c r="IK201" s="98"/>
      <c r="IL201" s="98"/>
      <c r="IM201" s="98"/>
      <c r="IN201" s="98"/>
      <c r="IO201" s="98"/>
      <c r="IP201" s="98"/>
      <c r="IQ201" s="98"/>
      <c r="IR201" s="98"/>
      <c r="IS201" s="98"/>
      <c r="IT201" s="98"/>
      <c r="IU201" s="98"/>
      <c r="IV201" s="98"/>
    </row>
    <row r="202" spans="2:256" s="5" customFormat="1" ht="17.25" customHeight="1" x14ac:dyDescent="0.25">
      <c r="B202" s="134">
        <v>180</v>
      </c>
      <c r="C202" s="66"/>
      <c r="D202" s="105"/>
      <c r="E202" s="66"/>
      <c r="F202" s="175"/>
      <c r="G202" s="710"/>
      <c r="H202" s="117"/>
      <c r="I202" s="117"/>
      <c r="J202" s="710"/>
      <c r="K202" s="46"/>
      <c r="L202" s="38" t="str">
        <f t="shared" si="44"/>
        <v/>
      </c>
      <c r="M202" s="38" t="str">
        <f t="shared" si="45"/>
        <v/>
      </c>
      <c r="N202" s="516" t="str">
        <f t="shared" si="46"/>
        <v/>
      </c>
      <c r="O202" s="514" t="str">
        <f t="shared" si="36"/>
        <v/>
      </c>
      <c r="P202" s="40" t="str">
        <f t="shared" si="47"/>
        <v/>
      </c>
      <c r="Q202" s="74" t="str">
        <f t="shared" si="37"/>
        <v/>
      </c>
      <c r="R202" s="45" t="str">
        <f t="shared" si="38"/>
        <v/>
      </c>
      <c r="S202" s="40" t="str">
        <f t="shared" si="48"/>
        <v/>
      </c>
      <c r="T202" s="74" t="str">
        <f t="shared" si="39"/>
        <v/>
      </c>
      <c r="U202" s="45" t="str">
        <f t="shared" si="40"/>
        <v/>
      </c>
      <c r="V202" s="40" t="str">
        <f t="shared" si="49"/>
        <v/>
      </c>
      <c r="W202" s="133" t="str">
        <f t="shared" si="41"/>
        <v/>
      </c>
      <c r="X202" s="44" t="str">
        <f t="shared" si="50"/>
        <v/>
      </c>
      <c r="Y202" s="44" t="str">
        <f t="shared" si="51"/>
        <v/>
      </c>
      <c r="Z202" s="44" t="str">
        <f t="shared" si="52"/>
        <v/>
      </c>
      <c r="AA202" s="78" t="str">
        <f t="shared" si="53"/>
        <v/>
      </c>
      <c r="AB202" s="7" t="str">
        <f t="shared" si="42"/>
        <v>Empty</v>
      </c>
      <c r="AC202" s="7" t="str">
        <f t="shared" si="43"/>
        <v>empty</v>
      </c>
      <c r="AG202" s="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97"/>
      <c r="EY202" s="97"/>
      <c r="EZ202" s="97"/>
      <c r="FA202" s="97"/>
      <c r="FB202" s="97"/>
      <c r="FC202" s="97"/>
      <c r="FD202" s="97"/>
      <c r="FE202" s="97"/>
      <c r="FF202" s="97"/>
      <c r="FG202" s="97"/>
      <c r="FH202" s="97"/>
      <c r="FI202" s="97"/>
      <c r="FJ202" s="97"/>
      <c r="FK202" s="97"/>
      <c r="FL202" s="97"/>
      <c r="FM202" s="97"/>
      <c r="FN202" s="97"/>
      <c r="FO202" s="97"/>
      <c r="FP202" s="97"/>
      <c r="FQ202" s="97"/>
      <c r="FR202" s="97"/>
      <c r="FS202" s="97"/>
      <c r="FT202" s="97"/>
      <c r="FU202" s="97"/>
      <c r="FV202" s="97"/>
      <c r="FW202" s="98"/>
      <c r="FX202" s="98"/>
      <c r="FY202" s="98"/>
      <c r="FZ202" s="98"/>
      <c r="GA202" s="98"/>
      <c r="GB202" s="98"/>
      <c r="GC202" s="98"/>
      <c r="GD202" s="98"/>
      <c r="GE202" s="98"/>
      <c r="GF202" s="98"/>
      <c r="GG202" s="98"/>
      <c r="GH202" s="98"/>
      <c r="GI202" s="98"/>
      <c r="GJ202" s="98"/>
      <c r="GK202" s="98"/>
      <c r="GL202" s="98"/>
      <c r="GM202" s="98"/>
      <c r="GN202" s="98"/>
      <c r="GO202" s="98"/>
      <c r="GP202" s="98"/>
      <c r="GQ202" s="98"/>
      <c r="GR202" s="98"/>
      <c r="GS202" s="98"/>
      <c r="GT202" s="98"/>
      <c r="GU202" s="98"/>
      <c r="GV202" s="98"/>
      <c r="GW202" s="98"/>
      <c r="GX202" s="98"/>
      <c r="GY202" s="98"/>
      <c r="GZ202" s="98"/>
      <c r="HA202" s="98"/>
      <c r="HB202" s="98"/>
      <c r="HC202" s="98"/>
      <c r="HD202" s="98"/>
      <c r="HE202" s="98"/>
      <c r="HF202" s="98"/>
      <c r="HG202" s="98"/>
      <c r="HH202" s="98"/>
      <c r="HI202" s="98"/>
      <c r="HJ202" s="98"/>
      <c r="HK202" s="98"/>
      <c r="HL202" s="98"/>
      <c r="HM202" s="98"/>
      <c r="HN202" s="98"/>
      <c r="HO202" s="98"/>
      <c r="HP202" s="98"/>
      <c r="HQ202" s="98"/>
      <c r="HR202" s="98"/>
      <c r="HS202" s="98"/>
      <c r="HT202" s="98"/>
      <c r="HU202" s="98"/>
      <c r="HV202" s="98"/>
      <c r="HW202" s="98"/>
      <c r="HX202" s="98"/>
      <c r="HY202" s="98"/>
      <c r="HZ202" s="98"/>
      <c r="IA202" s="98"/>
      <c r="IB202" s="98"/>
      <c r="IC202" s="98"/>
      <c r="ID202" s="98"/>
      <c r="IE202" s="98"/>
      <c r="IF202" s="98"/>
      <c r="IG202" s="98"/>
      <c r="IH202" s="98"/>
      <c r="II202" s="98"/>
      <c r="IJ202" s="98"/>
      <c r="IK202" s="98"/>
      <c r="IL202" s="98"/>
      <c r="IM202" s="98"/>
      <c r="IN202" s="98"/>
      <c r="IO202" s="98"/>
      <c r="IP202" s="98"/>
      <c r="IQ202" s="98"/>
      <c r="IR202" s="98"/>
      <c r="IS202" s="98"/>
      <c r="IT202" s="98"/>
      <c r="IU202" s="98"/>
      <c r="IV202" s="98"/>
    </row>
    <row r="203" spans="2:256" s="5" customFormat="1" ht="17.25" customHeight="1" x14ac:dyDescent="0.25">
      <c r="B203" s="134">
        <v>181</v>
      </c>
      <c r="C203" s="66"/>
      <c r="D203" s="105"/>
      <c r="E203" s="66"/>
      <c r="F203" s="175"/>
      <c r="G203" s="710"/>
      <c r="H203" s="117"/>
      <c r="I203" s="117"/>
      <c r="J203" s="710"/>
      <c r="K203" s="46"/>
      <c r="L203" s="38" t="str">
        <f t="shared" si="44"/>
        <v/>
      </c>
      <c r="M203" s="38" t="str">
        <f t="shared" si="45"/>
        <v/>
      </c>
      <c r="N203" s="516" t="str">
        <f t="shared" si="46"/>
        <v/>
      </c>
      <c r="O203" s="514" t="str">
        <f t="shared" si="36"/>
        <v/>
      </c>
      <c r="P203" s="40" t="str">
        <f t="shared" si="47"/>
        <v/>
      </c>
      <c r="Q203" s="74" t="str">
        <f t="shared" si="37"/>
        <v/>
      </c>
      <c r="R203" s="45" t="str">
        <f t="shared" si="38"/>
        <v/>
      </c>
      <c r="S203" s="40" t="str">
        <f t="shared" si="48"/>
        <v/>
      </c>
      <c r="T203" s="74" t="str">
        <f t="shared" si="39"/>
        <v/>
      </c>
      <c r="U203" s="45" t="str">
        <f t="shared" si="40"/>
        <v/>
      </c>
      <c r="V203" s="40" t="str">
        <f t="shared" si="49"/>
        <v/>
      </c>
      <c r="W203" s="133" t="str">
        <f t="shared" si="41"/>
        <v/>
      </c>
      <c r="X203" s="44" t="str">
        <f t="shared" si="50"/>
        <v/>
      </c>
      <c r="Y203" s="44" t="str">
        <f t="shared" si="51"/>
        <v/>
      </c>
      <c r="Z203" s="44" t="str">
        <f t="shared" si="52"/>
        <v/>
      </c>
      <c r="AA203" s="78" t="str">
        <f t="shared" si="53"/>
        <v/>
      </c>
      <c r="AB203" s="7" t="str">
        <f t="shared" si="42"/>
        <v>Empty</v>
      </c>
      <c r="AC203" s="7" t="str">
        <f t="shared" si="43"/>
        <v>empty</v>
      </c>
      <c r="AG203" s="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97"/>
      <c r="EY203" s="97"/>
      <c r="EZ203" s="97"/>
      <c r="FA203" s="97"/>
      <c r="FB203" s="97"/>
      <c r="FC203" s="97"/>
      <c r="FD203" s="97"/>
      <c r="FE203" s="97"/>
      <c r="FF203" s="97"/>
      <c r="FG203" s="97"/>
      <c r="FH203" s="97"/>
      <c r="FI203" s="97"/>
      <c r="FJ203" s="97"/>
      <c r="FK203" s="97"/>
      <c r="FL203" s="97"/>
      <c r="FM203" s="97"/>
      <c r="FN203" s="97"/>
      <c r="FO203" s="97"/>
      <c r="FP203" s="97"/>
      <c r="FQ203" s="97"/>
      <c r="FR203" s="97"/>
      <c r="FS203" s="97"/>
      <c r="FT203" s="97"/>
      <c r="FU203" s="97"/>
      <c r="FV203" s="97"/>
      <c r="FW203" s="98"/>
      <c r="FX203" s="98"/>
      <c r="FY203" s="98"/>
      <c r="FZ203" s="98"/>
      <c r="GA203" s="98"/>
      <c r="GB203" s="98"/>
      <c r="GC203" s="98"/>
      <c r="GD203" s="98"/>
      <c r="GE203" s="98"/>
      <c r="GF203" s="98"/>
      <c r="GG203" s="98"/>
      <c r="GH203" s="98"/>
      <c r="GI203" s="98"/>
      <c r="GJ203" s="98"/>
      <c r="GK203" s="98"/>
      <c r="GL203" s="98"/>
      <c r="GM203" s="98"/>
      <c r="GN203" s="98"/>
      <c r="GO203" s="98"/>
      <c r="GP203" s="98"/>
      <c r="GQ203" s="98"/>
      <c r="GR203" s="98"/>
      <c r="GS203" s="98"/>
      <c r="GT203" s="98"/>
      <c r="GU203" s="98"/>
      <c r="GV203" s="98"/>
      <c r="GW203" s="98"/>
      <c r="GX203" s="98"/>
      <c r="GY203" s="98"/>
      <c r="GZ203" s="98"/>
      <c r="HA203" s="98"/>
      <c r="HB203" s="98"/>
      <c r="HC203" s="98"/>
      <c r="HD203" s="98"/>
      <c r="HE203" s="98"/>
      <c r="HF203" s="98"/>
      <c r="HG203" s="98"/>
      <c r="HH203" s="98"/>
      <c r="HI203" s="98"/>
      <c r="HJ203" s="98"/>
      <c r="HK203" s="98"/>
      <c r="HL203" s="98"/>
      <c r="HM203" s="98"/>
      <c r="HN203" s="98"/>
      <c r="HO203" s="98"/>
      <c r="HP203" s="98"/>
      <c r="HQ203" s="98"/>
      <c r="HR203" s="98"/>
      <c r="HS203" s="98"/>
      <c r="HT203" s="98"/>
      <c r="HU203" s="98"/>
      <c r="HV203" s="98"/>
      <c r="HW203" s="98"/>
      <c r="HX203" s="98"/>
      <c r="HY203" s="98"/>
      <c r="HZ203" s="98"/>
      <c r="IA203" s="98"/>
      <c r="IB203" s="98"/>
      <c r="IC203" s="98"/>
      <c r="ID203" s="98"/>
      <c r="IE203" s="98"/>
      <c r="IF203" s="98"/>
      <c r="IG203" s="98"/>
      <c r="IH203" s="98"/>
      <c r="II203" s="98"/>
      <c r="IJ203" s="98"/>
      <c r="IK203" s="98"/>
      <c r="IL203" s="98"/>
      <c r="IM203" s="98"/>
      <c r="IN203" s="98"/>
      <c r="IO203" s="98"/>
      <c r="IP203" s="98"/>
      <c r="IQ203" s="98"/>
      <c r="IR203" s="98"/>
      <c r="IS203" s="98"/>
      <c r="IT203" s="98"/>
      <c r="IU203" s="98"/>
      <c r="IV203" s="98"/>
    </row>
    <row r="204" spans="2:256" s="5" customFormat="1" ht="17.25" customHeight="1" x14ac:dyDescent="0.25">
      <c r="B204" s="134">
        <v>182</v>
      </c>
      <c r="C204" s="66"/>
      <c r="D204" s="105"/>
      <c r="E204" s="66"/>
      <c r="F204" s="175"/>
      <c r="G204" s="710"/>
      <c r="H204" s="117"/>
      <c r="I204" s="117"/>
      <c r="J204" s="710"/>
      <c r="K204" s="46"/>
      <c r="L204" s="38" t="str">
        <f t="shared" si="44"/>
        <v/>
      </c>
      <c r="M204" s="38" t="str">
        <f t="shared" si="45"/>
        <v/>
      </c>
      <c r="N204" s="516" t="str">
        <f t="shared" si="46"/>
        <v/>
      </c>
      <c r="O204" s="514" t="str">
        <f t="shared" si="36"/>
        <v/>
      </c>
      <c r="P204" s="40" t="str">
        <f t="shared" si="47"/>
        <v/>
      </c>
      <c r="Q204" s="74" t="str">
        <f t="shared" si="37"/>
        <v/>
      </c>
      <c r="R204" s="45" t="str">
        <f t="shared" si="38"/>
        <v/>
      </c>
      <c r="S204" s="40" t="str">
        <f t="shared" si="48"/>
        <v/>
      </c>
      <c r="T204" s="74" t="str">
        <f t="shared" si="39"/>
        <v/>
      </c>
      <c r="U204" s="45" t="str">
        <f t="shared" si="40"/>
        <v/>
      </c>
      <c r="V204" s="40" t="str">
        <f t="shared" si="49"/>
        <v/>
      </c>
      <c r="W204" s="133" t="str">
        <f t="shared" si="41"/>
        <v/>
      </c>
      <c r="X204" s="44" t="str">
        <f t="shared" si="50"/>
        <v/>
      </c>
      <c r="Y204" s="44" t="str">
        <f t="shared" si="51"/>
        <v/>
      </c>
      <c r="Z204" s="44" t="str">
        <f t="shared" si="52"/>
        <v/>
      </c>
      <c r="AA204" s="78" t="str">
        <f t="shared" si="53"/>
        <v/>
      </c>
      <c r="AB204" s="7" t="str">
        <f t="shared" si="42"/>
        <v>Empty</v>
      </c>
      <c r="AC204" s="7" t="str">
        <f t="shared" si="43"/>
        <v>empty</v>
      </c>
      <c r="AG204" s="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97"/>
      <c r="EY204" s="97"/>
      <c r="EZ204" s="97"/>
      <c r="FA204" s="97"/>
      <c r="FB204" s="97"/>
      <c r="FC204" s="97"/>
      <c r="FD204" s="97"/>
      <c r="FE204" s="97"/>
      <c r="FF204" s="97"/>
      <c r="FG204" s="97"/>
      <c r="FH204" s="97"/>
      <c r="FI204" s="97"/>
      <c r="FJ204" s="97"/>
      <c r="FK204" s="97"/>
      <c r="FL204" s="97"/>
      <c r="FM204" s="97"/>
      <c r="FN204" s="97"/>
      <c r="FO204" s="97"/>
      <c r="FP204" s="97"/>
      <c r="FQ204" s="97"/>
      <c r="FR204" s="97"/>
      <c r="FS204" s="97"/>
      <c r="FT204" s="97"/>
      <c r="FU204" s="97"/>
      <c r="FV204" s="97"/>
      <c r="FW204" s="98"/>
      <c r="FX204" s="98"/>
      <c r="FY204" s="98"/>
      <c r="FZ204" s="98"/>
      <c r="GA204" s="98"/>
      <c r="GB204" s="98"/>
      <c r="GC204" s="98"/>
      <c r="GD204" s="98"/>
      <c r="GE204" s="98"/>
      <c r="GF204" s="98"/>
      <c r="GG204" s="98"/>
      <c r="GH204" s="98"/>
      <c r="GI204" s="98"/>
      <c r="GJ204" s="98"/>
      <c r="GK204" s="98"/>
      <c r="GL204" s="98"/>
      <c r="GM204" s="98"/>
      <c r="GN204" s="98"/>
      <c r="GO204" s="98"/>
      <c r="GP204" s="98"/>
      <c r="GQ204" s="98"/>
      <c r="GR204" s="98"/>
      <c r="GS204" s="98"/>
      <c r="GT204" s="98"/>
      <c r="GU204" s="98"/>
      <c r="GV204" s="98"/>
      <c r="GW204" s="98"/>
      <c r="GX204" s="98"/>
      <c r="GY204" s="98"/>
      <c r="GZ204" s="98"/>
      <c r="HA204" s="98"/>
      <c r="HB204" s="98"/>
      <c r="HC204" s="98"/>
      <c r="HD204" s="98"/>
      <c r="HE204" s="98"/>
      <c r="HF204" s="98"/>
      <c r="HG204" s="98"/>
      <c r="HH204" s="98"/>
      <c r="HI204" s="98"/>
      <c r="HJ204" s="98"/>
      <c r="HK204" s="98"/>
      <c r="HL204" s="98"/>
      <c r="HM204" s="98"/>
      <c r="HN204" s="98"/>
      <c r="HO204" s="98"/>
      <c r="HP204" s="98"/>
      <c r="HQ204" s="98"/>
      <c r="HR204" s="98"/>
      <c r="HS204" s="98"/>
      <c r="HT204" s="98"/>
      <c r="HU204" s="98"/>
      <c r="HV204" s="98"/>
      <c r="HW204" s="98"/>
      <c r="HX204" s="98"/>
      <c r="HY204" s="98"/>
      <c r="HZ204" s="98"/>
      <c r="IA204" s="98"/>
      <c r="IB204" s="98"/>
      <c r="IC204" s="98"/>
      <c r="ID204" s="98"/>
      <c r="IE204" s="98"/>
      <c r="IF204" s="98"/>
      <c r="IG204" s="98"/>
      <c r="IH204" s="98"/>
      <c r="II204" s="98"/>
      <c r="IJ204" s="98"/>
      <c r="IK204" s="98"/>
      <c r="IL204" s="98"/>
      <c r="IM204" s="98"/>
      <c r="IN204" s="98"/>
      <c r="IO204" s="98"/>
      <c r="IP204" s="98"/>
      <c r="IQ204" s="98"/>
      <c r="IR204" s="98"/>
      <c r="IS204" s="98"/>
      <c r="IT204" s="98"/>
      <c r="IU204" s="98"/>
      <c r="IV204" s="98"/>
    </row>
    <row r="205" spans="2:256" s="5" customFormat="1" ht="17.25" customHeight="1" x14ac:dyDescent="0.25">
      <c r="B205" s="134">
        <v>183</v>
      </c>
      <c r="C205" s="66"/>
      <c r="D205" s="105"/>
      <c r="E205" s="66"/>
      <c r="F205" s="175"/>
      <c r="G205" s="710"/>
      <c r="H205" s="117"/>
      <c r="I205" s="117"/>
      <c r="J205" s="710"/>
      <c r="K205" s="46"/>
      <c r="L205" s="38" t="str">
        <f t="shared" si="44"/>
        <v/>
      </c>
      <c r="M205" s="38" t="str">
        <f t="shared" si="45"/>
        <v/>
      </c>
      <c r="N205" s="516" t="str">
        <f t="shared" si="46"/>
        <v/>
      </c>
      <c r="O205" s="514" t="str">
        <f t="shared" si="36"/>
        <v/>
      </c>
      <c r="P205" s="40" t="str">
        <f t="shared" si="47"/>
        <v/>
      </c>
      <c r="Q205" s="74" t="str">
        <f t="shared" si="37"/>
        <v/>
      </c>
      <c r="R205" s="45" t="str">
        <f t="shared" si="38"/>
        <v/>
      </c>
      <c r="S205" s="40" t="str">
        <f t="shared" si="48"/>
        <v/>
      </c>
      <c r="T205" s="74" t="str">
        <f t="shared" si="39"/>
        <v/>
      </c>
      <c r="U205" s="45" t="str">
        <f t="shared" si="40"/>
        <v/>
      </c>
      <c r="V205" s="40" t="str">
        <f t="shared" si="49"/>
        <v/>
      </c>
      <c r="W205" s="133" t="str">
        <f t="shared" si="41"/>
        <v/>
      </c>
      <c r="X205" s="44" t="str">
        <f t="shared" si="50"/>
        <v/>
      </c>
      <c r="Y205" s="44" t="str">
        <f t="shared" si="51"/>
        <v/>
      </c>
      <c r="Z205" s="44" t="str">
        <f t="shared" si="52"/>
        <v/>
      </c>
      <c r="AA205" s="78" t="str">
        <f t="shared" si="53"/>
        <v/>
      </c>
      <c r="AB205" s="7" t="str">
        <f t="shared" si="42"/>
        <v>Empty</v>
      </c>
      <c r="AC205" s="7" t="str">
        <f t="shared" si="43"/>
        <v>empty</v>
      </c>
      <c r="AG205" s="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97"/>
      <c r="BI205" s="97"/>
      <c r="BJ205" s="97"/>
      <c r="BK205" s="97"/>
      <c r="BL205" s="97"/>
      <c r="BM205" s="97"/>
      <c r="BN205" s="97"/>
      <c r="BO205" s="97"/>
      <c r="BP205" s="97"/>
      <c r="BQ205" s="97"/>
      <c r="BR205" s="97"/>
      <c r="BS205" s="97"/>
      <c r="BT205" s="97"/>
      <c r="BU205" s="97"/>
      <c r="BV205" s="97"/>
      <c r="BW205" s="97"/>
      <c r="BX205" s="97"/>
      <c r="BY205" s="97"/>
      <c r="BZ205" s="97"/>
      <c r="CA205" s="97"/>
      <c r="CB205" s="97"/>
      <c r="CC205" s="97"/>
      <c r="CD205" s="97"/>
      <c r="CE205" s="97"/>
      <c r="CF205" s="97"/>
      <c r="CG205" s="97"/>
      <c r="CH205" s="97"/>
      <c r="CI205" s="97"/>
      <c r="CJ205" s="97"/>
      <c r="CK205" s="97"/>
      <c r="CL205" s="97"/>
      <c r="CM205" s="97"/>
      <c r="CN205" s="97"/>
      <c r="CO205" s="97"/>
      <c r="CP205" s="97"/>
      <c r="CQ205" s="97"/>
      <c r="CR205" s="97"/>
      <c r="CS205" s="97"/>
      <c r="CT205" s="97"/>
      <c r="CU205" s="97"/>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97"/>
      <c r="EM205" s="97"/>
      <c r="EN205" s="97"/>
      <c r="EO205" s="97"/>
      <c r="EP205" s="97"/>
      <c r="EQ205" s="97"/>
      <c r="ER205" s="97"/>
      <c r="ES205" s="97"/>
      <c r="ET205" s="97"/>
      <c r="EU205" s="97"/>
      <c r="EV205" s="97"/>
      <c r="EW205" s="97"/>
      <c r="EX205" s="97"/>
      <c r="EY205" s="97"/>
      <c r="EZ205" s="97"/>
      <c r="FA205" s="97"/>
      <c r="FB205" s="97"/>
      <c r="FC205" s="97"/>
      <c r="FD205" s="97"/>
      <c r="FE205" s="97"/>
      <c r="FF205" s="97"/>
      <c r="FG205" s="97"/>
      <c r="FH205" s="97"/>
      <c r="FI205" s="97"/>
      <c r="FJ205" s="97"/>
      <c r="FK205" s="97"/>
      <c r="FL205" s="97"/>
      <c r="FM205" s="97"/>
      <c r="FN205" s="97"/>
      <c r="FO205" s="97"/>
      <c r="FP205" s="97"/>
      <c r="FQ205" s="97"/>
      <c r="FR205" s="97"/>
      <c r="FS205" s="97"/>
      <c r="FT205" s="97"/>
      <c r="FU205" s="97"/>
      <c r="FV205" s="97"/>
      <c r="FW205" s="98"/>
      <c r="FX205" s="98"/>
      <c r="FY205" s="98"/>
      <c r="FZ205" s="98"/>
      <c r="GA205" s="98"/>
      <c r="GB205" s="98"/>
      <c r="GC205" s="98"/>
      <c r="GD205" s="98"/>
      <c r="GE205" s="98"/>
      <c r="GF205" s="98"/>
      <c r="GG205" s="98"/>
      <c r="GH205" s="98"/>
      <c r="GI205" s="98"/>
      <c r="GJ205" s="98"/>
      <c r="GK205" s="98"/>
      <c r="GL205" s="98"/>
      <c r="GM205" s="98"/>
      <c r="GN205" s="98"/>
      <c r="GO205" s="98"/>
      <c r="GP205" s="98"/>
      <c r="GQ205" s="98"/>
      <c r="GR205" s="98"/>
      <c r="GS205" s="98"/>
      <c r="GT205" s="98"/>
      <c r="GU205" s="98"/>
      <c r="GV205" s="98"/>
      <c r="GW205" s="98"/>
      <c r="GX205" s="98"/>
      <c r="GY205" s="98"/>
      <c r="GZ205" s="98"/>
      <c r="HA205" s="98"/>
      <c r="HB205" s="98"/>
      <c r="HC205" s="98"/>
      <c r="HD205" s="98"/>
      <c r="HE205" s="98"/>
      <c r="HF205" s="98"/>
      <c r="HG205" s="98"/>
      <c r="HH205" s="98"/>
      <c r="HI205" s="98"/>
      <c r="HJ205" s="98"/>
      <c r="HK205" s="98"/>
      <c r="HL205" s="98"/>
      <c r="HM205" s="98"/>
      <c r="HN205" s="98"/>
      <c r="HO205" s="98"/>
      <c r="HP205" s="98"/>
      <c r="HQ205" s="98"/>
      <c r="HR205" s="98"/>
      <c r="HS205" s="98"/>
      <c r="HT205" s="98"/>
      <c r="HU205" s="98"/>
      <c r="HV205" s="98"/>
      <c r="HW205" s="98"/>
      <c r="HX205" s="98"/>
      <c r="HY205" s="98"/>
      <c r="HZ205" s="98"/>
      <c r="IA205" s="98"/>
      <c r="IB205" s="98"/>
      <c r="IC205" s="98"/>
      <c r="ID205" s="98"/>
      <c r="IE205" s="98"/>
      <c r="IF205" s="98"/>
      <c r="IG205" s="98"/>
      <c r="IH205" s="98"/>
      <c r="II205" s="98"/>
      <c r="IJ205" s="98"/>
      <c r="IK205" s="98"/>
      <c r="IL205" s="98"/>
      <c r="IM205" s="98"/>
      <c r="IN205" s="98"/>
      <c r="IO205" s="98"/>
      <c r="IP205" s="98"/>
      <c r="IQ205" s="98"/>
      <c r="IR205" s="98"/>
      <c r="IS205" s="98"/>
      <c r="IT205" s="98"/>
      <c r="IU205" s="98"/>
      <c r="IV205" s="98"/>
    </row>
    <row r="206" spans="2:256" s="5" customFormat="1" ht="17.25" customHeight="1" x14ac:dyDescent="0.25">
      <c r="B206" s="134">
        <v>184</v>
      </c>
      <c r="C206" s="66"/>
      <c r="D206" s="105"/>
      <c r="E206" s="66"/>
      <c r="F206" s="175"/>
      <c r="G206" s="710"/>
      <c r="H206" s="117"/>
      <c r="I206" s="117"/>
      <c r="J206" s="710"/>
      <c r="K206" s="46"/>
      <c r="L206" s="38" t="str">
        <f t="shared" si="44"/>
        <v/>
      </c>
      <c r="M206" s="38" t="str">
        <f t="shared" si="45"/>
        <v/>
      </c>
      <c r="N206" s="516" t="str">
        <f t="shared" si="46"/>
        <v/>
      </c>
      <c r="O206" s="514" t="str">
        <f t="shared" si="36"/>
        <v/>
      </c>
      <c r="P206" s="40" t="str">
        <f t="shared" si="47"/>
        <v/>
      </c>
      <c r="Q206" s="74" t="str">
        <f t="shared" si="37"/>
        <v/>
      </c>
      <c r="R206" s="45" t="str">
        <f t="shared" si="38"/>
        <v/>
      </c>
      <c r="S206" s="40" t="str">
        <f t="shared" si="48"/>
        <v/>
      </c>
      <c r="T206" s="74" t="str">
        <f t="shared" si="39"/>
        <v/>
      </c>
      <c r="U206" s="45" t="str">
        <f t="shared" si="40"/>
        <v/>
      </c>
      <c r="V206" s="40" t="str">
        <f t="shared" si="49"/>
        <v/>
      </c>
      <c r="W206" s="133" t="str">
        <f t="shared" si="41"/>
        <v/>
      </c>
      <c r="X206" s="44" t="str">
        <f t="shared" si="50"/>
        <v/>
      </c>
      <c r="Y206" s="44" t="str">
        <f t="shared" si="51"/>
        <v/>
      </c>
      <c r="Z206" s="44" t="str">
        <f t="shared" si="52"/>
        <v/>
      </c>
      <c r="AA206" s="78" t="str">
        <f t="shared" si="53"/>
        <v/>
      </c>
      <c r="AB206" s="7" t="str">
        <f t="shared" si="42"/>
        <v>Empty</v>
      </c>
      <c r="AC206" s="7" t="str">
        <f t="shared" si="43"/>
        <v>empty</v>
      </c>
      <c r="AG206" s="7"/>
      <c r="AH206" s="97"/>
      <c r="AI206" s="97"/>
      <c r="AJ206" s="97"/>
      <c r="AK206" s="97"/>
      <c r="AL206" s="97"/>
      <c r="AM206" s="97"/>
      <c r="AN206" s="97"/>
      <c r="AO206" s="97"/>
      <c r="AP206" s="97"/>
      <c r="AQ206" s="97"/>
      <c r="AR206" s="97"/>
      <c r="AS206" s="97"/>
      <c r="AT206" s="97"/>
      <c r="AU206" s="97"/>
      <c r="AV206" s="97"/>
      <c r="AW206" s="97"/>
      <c r="AX206" s="97"/>
      <c r="AY206" s="97"/>
      <c r="AZ206" s="97"/>
      <c r="BA206" s="97"/>
      <c r="BB206" s="97"/>
      <c r="BC206" s="97"/>
      <c r="BD206" s="97"/>
      <c r="BE206" s="97"/>
      <c r="BF206" s="97"/>
      <c r="BG206" s="97"/>
      <c r="BH206" s="97"/>
      <c r="BI206" s="97"/>
      <c r="BJ206" s="97"/>
      <c r="BK206" s="97"/>
      <c r="BL206" s="97"/>
      <c r="BM206" s="97"/>
      <c r="BN206" s="97"/>
      <c r="BO206" s="97"/>
      <c r="BP206" s="97"/>
      <c r="BQ206" s="97"/>
      <c r="BR206" s="97"/>
      <c r="BS206" s="97"/>
      <c r="BT206" s="97"/>
      <c r="BU206" s="97"/>
      <c r="BV206" s="97"/>
      <c r="BW206" s="97"/>
      <c r="BX206" s="97"/>
      <c r="BY206" s="97"/>
      <c r="BZ206" s="97"/>
      <c r="CA206" s="97"/>
      <c r="CB206" s="97"/>
      <c r="CC206" s="97"/>
      <c r="CD206" s="97"/>
      <c r="CE206" s="97"/>
      <c r="CF206" s="97"/>
      <c r="CG206" s="97"/>
      <c r="CH206" s="97"/>
      <c r="CI206" s="97"/>
      <c r="CJ206" s="97"/>
      <c r="CK206" s="97"/>
      <c r="CL206" s="97"/>
      <c r="CM206" s="97"/>
      <c r="CN206" s="97"/>
      <c r="CO206" s="97"/>
      <c r="CP206" s="97"/>
      <c r="CQ206" s="97"/>
      <c r="CR206" s="97"/>
      <c r="CS206" s="97"/>
      <c r="CT206" s="97"/>
      <c r="CU206" s="97"/>
      <c r="CV206" s="97"/>
      <c r="CW206" s="97"/>
      <c r="CX206" s="97"/>
      <c r="CY206" s="97"/>
      <c r="CZ206" s="97"/>
      <c r="DA206" s="97"/>
      <c r="DB206" s="97"/>
      <c r="DC206" s="97"/>
      <c r="DD206" s="97"/>
      <c r="DE206" s="97"/>
      <c r="DF206" s="97"/>
      <c r="DG206" s="97"/>
      <c r="DH206" s="97"/>
      <c r="DI206" s="97"/>
      <c r="DJ206" s="97"/>
      <c r="DK206" s="97"/>
      <c r="DL206" s="97"/>
      <c r="DM206" s="97"/>
      <c r="DN206" s="97"/>
      <c r="DO206" s="97"/>
      <c r="DP206" s="97"/>
      <c r="DQ206" s="97"/>
      <c r="DR206" s="97"/>
      <c r="DS206" s="97"/>
      <c r="DT206" s="97"/>
      <c r="DU206" s="97"/>
      <c r="DV206" s="97"/>
      <c r="DW206" s="97"/>
      <c r="DX206" s="97"/>
      <c r="DY206" s="97"/>
      <c r="DZ206" s="97"/>
      <c r="EA206" s="97"/>
      <c r="EB206" s="97"/>
      <c r="EC206" s="97"/>
      <c r="ED206" s="97"/>
      <c r="EE206" s="97"/>
      <c r="EF206" s="97"/>
      <c r="EG206" s="97"/>
      <c r="EH206" s="97"/>
      <c r="EI206" s="97"/>
      <c r="EJ206" s="97"/>
      <c r="EK206" s="97"/>
      <c r="EL206" s="97"/>
      <c r="EM206" s="97"/>
      <c r="EN206" s="97"/>
      <c r="EO206" s="97"/>
      <c r="EP206" s="97"/>
      <c r="EQ206" s="97"/>
      <c r="ER206" s="97"/>
      <c r="ES206" s="97"/>
      <c r="ET206" s="97"/>
      <c r="EU206" s="97"/>
      <c r="EV206" s="97"/>
      <c r="EW206" s="97"/>
      <c r="EX206" s="97"/>
      <c r="EY206" s="97"/>
      <c r="EZ206" s="97"/>
      <c r="FA206" s="97"/>
      <c r="FB206" s="97"/>
      <c r="FC206" s="97"/>
      <c r="FD206" s="97"/>
      <c r="FE206" s="97"/>
      <c r="FF206" s="97"/>
      <c r="FG206" s="97"/>
      <c r="FH206" s="97"/>
      <c r="FI206" s="97"/>
      <c r="FJ206" s="97"/>
      <c r="FK206" s="97"/>
      <c r="FL206" s="97"/>
      <c r="FM206" s="97"/>
      <c r="FN206" s="97"/>
      <c r="FO206" s="97"/>
      <c r="FP206" s="97"/>
      <c r="FQ206" s="97"/>
      <c r="FR206" s="97"/>
      <c r="FS206" s="97"/>
      <c r="FT206" s="97"/>
      <c r="FU206" s="97"/>
      <c r="FV206" s="97"/>
      <c r="FW206" s="98"/>
      <c r="FX206" s="98"/>
      <c r="FY206" s="98"/>
      <c r="FZ206" s="98"/>
      <c r="GA206" s="98"/>
      <c r="GB206" s="98"/>
      <c r="GC206" s="98"/>
      <c r="GD206" s="98"/>
      <c r="GE206" s="98"/>
      <c r="GF206" s="98"/>
      <c r="GG206" s="98"/>
      <c r="GH206" s="98"/>
      <c r="GI206" s="98"/>
      <c r="GJ206" s="98"/>
      <c r="GK206" s="98"/>
      <c r="GL206" s="98"/>
      <c r="GM206" s="98"/>
      <c r="GN206" s="98"/>
      <c r="GO206" s="98"/>
      <c r="GP206" s="98"/>
      <c r="GQ206" s="98"/>
      <c r="GR206" s="98"/>
      <c r="GS206" s="98"/>
      <c r="GT206" s="98"/>
      <c r="GU206" s="98"/>
      <c r="GV206" s="98"/>
      <c r="GW206" s="98"/>
      <c r="GX206" s="98"/>
      <c r="GY206" s="98"/>
      <c r="GZ206" s="98"/>
      <c r="HA206" s="98"/>
      <c r="HB206" s="98"/>
      <c r="HC206" s="98"/>
      <c r="HD206" s="98"/>
      <c r="HE206" s="98"/>
      <c r="HF206" s="98"/>
      <c r="HG206" s="98"/>
      <c r="HH206" s="98"/>
      <c r="HI206" s="98"/>
      <c r="HJ206" s="98"/>
      <c r="HK206" s="98"/>
      <c r="HL206" s="98"/>
      <c r="HM206" s="98"/>
      <c r="HN206" s="98"/>
      <c r="HO206" s="98"/>
      <c r="HP206" s="98"/>
      <c r="HQ206" s="98"/>
      <c r="HR206" s="98"/>
      <c r="HS206" s="98"/>
      <c r="HT206" s="98"/>
      <c r="HU206" s="98"/>
      <c r="HV206" s="98"/>
      <c r="HW206" s="98"/>
      <c r="HX206" s="98"/>
      <c r="HY206" s="98"/>
      <c r="HZ206" s="98"/>
      <c r="IA206" s="98"/>
      <c r="IB206" s="98"/>
      <c r="IC206" s="98"/>
      <c r="ID206" s="98"/>
      <c r="IE206" s="98"/>
      <c r="IF206" s="98"/>
      <c r="IG206" s="98"/>
      <c r="IH206" s="98"/>
      <c r="II206" s="98"/>
      <c r="IJ206" s="98"/>
      <c r="IK206" s="98"/>
      <c r="IL206" s="98"/>
      <c r="IM206" s="98"/>
      <c r="IN206" s="98"/>
      <c r="IO206" s="98"/>
      <c r="IP206" s="98"/>
      <c r="IQ206" s="98"/>
      <c r="IR206" s="98"/>
      <c r="IS206" s="98"/>
      <c r="IT206" s="98"/>
      <c r="IU206" s="98"/>
      <c r="IV206" s="98"/>
    </row>
    <row r="207" spans="2:256" s="5" customFormat="1" ht="17.25" customHeight="1" x14ac:dyDescent="0.25">
      <c r="B207" s="134">
        <v>185</v>
      </c>
      <c r="C207" s="66"/>
      <c r="D207" s="105"/>
      <c r="E207" s="66"/>
      <c r="F207" s="175"/>
      <c r="G207" s="710"/>
      <c r="H207" s="117"/>
      <c r="I207" s="117"/>
      <c r="J207" s="710"/>
      <c r="K207" s="46"/>
      <c r="L207" s="38" t="str">
        <f t="shared" si="44"/>
        <v/>
      </c>
      <c r="M207" s="38" t="str">
        <f t="shared" si="45"/>
        <v/>
      </c>
      <c r="N207" s="516" t="str">
        <f t="shared" si="46"/>
        <v/>
      </c>
      <c r="O207" s="514" t="str">
        <f t="shared" si="36"/>
        <v/>
      </c>
      <c r="P207" s="40" t="str">
        <f t="shared" si="47"/>
        <v/>
      </c>
      <c r="Q207" s="74" t="str">
        <f t="shared" si="37"/>
        <v/>
      </c>
      <c r="R207" s="45" t="str">
        <f t="shared" si="38"/>
        <v/>
      </c>
      <c r="S207" s="40" t="str">
        <f t="shared" si="48"/>
        <v/>
      </c>
      <c r="T207" s="74" t="str">
        <f t="shared" si="39"/>
        <v/>
      </c>
      <c r="U207" s="45" t="str">
        <f t="shared" si="40"/>
        <v/>
      </c>
      <c r="V207" s="40" t="str">
        <f t="shared" si="49"/>
        <v/>
      </c>
      <c r="W207" s="133" t="str">
        <f t="shared" si="41"/>
        <v/>
      </c>
      <c r="X207" s="44" t="str">
        <f t="shared" si="50"/>
        <v/>
      </c>
      <c r="Y207" s="44" t="str">
        <f t="shared" si="51"/>
        <v/>
      </c>
      <c r="Z207" s="44" t="str">
        <f t="shared" si="52"/>
        <v/>
      </c>
      <c r="AA207" s="78" t="str">
        <f t="shared" si="53"/>
        <v/>
      </c>
      <c r="AB207" s="7" t="str">
        <f t="shared" si="42"/>
        <v>Empty</v>
      </c>
      <c r="AC207" s="7" t="str">
        <f t="shared" si="43"/>
        <v>empty</v>
      </c>
      <c r="AG207" s="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97"/>
      <c r="BI207" s="97"/>
      <c r="BJ207" s="97"/>
      <c r="BK207" s="97"/>
      <c r="BL207" s="97"/>
      <c r="BM207" s="97"/>
      <c r="BN207" s="97"/>
      <c r="BO207" s="97"/>
      <c r="BP207" s="97"/>
      <c r="BQ207" s="97"/>
      <c r="BR207" s="97"/>
      <c r="BS207" s="97"/>
      <c r="BT207" s="97"/>
      <c r="BU207" s="97"/>
      <c r="BV207" s="97"/>
      <c r="BW207" s="97"/>
      <c r="BX207" s="97"/>
      <c r="BY207" s="97"/>
      <c r="BZ207" s="97"/>
      <c r="CA207" s="97"/>
      <c r="CB207" s="97"/>
      <c r="CC207" s="97"/>
      <c r="CD207" s="97"/>
      <c r="CE207" s="97"/>
      <c r="CF207" s="97"/>
      <c r="CG207" s="97"/>
      <c r="CH207" s="97"/>
      <c r="CI207" s="97"/>
      <c r="CJ207" s="97"/>
      <c r="CK207" s="97"/>
      <c r="CL207" s="97"/>
      <c r="CM207" s="97"/>
      <c r="CN207" s="97"/>
      <c r="CO207" s="97"/>
      <c r="CP207" s="97"/>
      <c r="CQ207" s="97"/>
      <c r="CR207" s="97"/>
      <c r="CS207" s="97"/>
      <c r="CT207" s="97"/>
      <c r="CU207" s="97"/>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97"/>
      <c r="EM207" s="97"/>
      <c r="EN207" s="97"/>
      <c r="EO207" s="97"/>
      <c r="EP207" s="97"/>
      <c r="EQ207" s="97"/>
      <c r="ER207" s="97"/>
      <c r="ES207" s="97"/>
      <c r="ET207" s="97"/>
      <c r="EU207" s="97"/>
      <c r="EV207" s="97"/>
      <c r="EW207" s="97"/>
      <c r="EX207" s="97"/>
      <c r="EY207" s="97"/>
      <c r="EZ207" s="97"/>
      <c r="FA207" s="97"/>
      <c r="FB207" s="97"/>
      <c r="FC207" s="97"/>
      <c r="FD207" s="97"/>
      <c r="FE207" s="97"/>
      <c r="FF207" s="97"/>
      <c r="FG207" s="97"/>
      <c r="FH207" s="97"/>
      <c r="FI207" s="97"/>
      <c r="FJ207" s="97"/>
      <c r="FK207" s="97"/>
      <c r="FL207" s="97"/>
      <c r="FM207" s="97"/>
      <c r="FN207" s="97"/>
      <c r="FO207" s="97"/>
      <c r="FP207" s="97"/>
      <c r="FQ207" s="97"/>
      <c r="FR207" s="97"/>
      <c r="FS207" s="97"/>
      <c r="FT207" s="97"/>
      <c r="FU207" s="97"/>
      <c r="FV207" s="97"/>
      <c r="FW207" s="98"/>
      <c r="FX207" s="98"/>
      <c r="FY207" s="98"/>
      <c r="FZ207" s="98"/>
      <c r="GA207" s="98"/>
      <c r="GB207" s="98"/>
      <c r="GC207" s="98"/>
      <c r="GD207" s="98"/>
      <c r="GE207" s="98"/>
      <c r="GF207" s="98"/>
      <c r="GG207" s="98"/>
      <c r="GH207" s="98"/>
      <c r="GI207" s="98"/>
      <c r="GJ207" s="98"/>
      <c r="GK207" s="98"/>
      <c r="GL207" s="98"/>
      <c r="GM207" s="98"/>
      <c r="GN207" s="98"/>
      <c r="GO207" s="98"/>
      <c r="GP207" s="98"/>
      <c r="GQ207" s="98"/>
      <c r="GR207" s="98"/>
      <c r="GS207" s="98"/>
      <c r="GT207" s="98"/>
      <c r="GU207" s="98"/>
      <c r="GV207" s="98"/>
      <c r="GW207" s="98"/>
      <c r="GX207" s="98"/>
      <c r="GY207" s="98"/>
      <c r="GZ207" s="98"/>
      <c r="HA207" s="98"/>
      <c r="HB207" s="98"/>
      <c r="HC207" s="98"/>
      <c r="HD207" s="98"/>
      <c r="HE207" s="98"/>
      <c r="HF207" s="98"/>
      <c r="HG207" s="98"/>
      <c r="HH207" s="98"/>
      <c r="HI207" s="98"/>
      <c r="HJ207" s="98"/>
      <c r="HK207" s="98"/>
      <c r="HL207" s="98"/>
      <c r="HM207" s="98"/>
      <c r="HN207" s="98"/>
      <c r="HO207" s="98"/>
      <c r="HP207" s="98"/>
      <c r="HQ207" s="98"/>
      <c r="HR207" s="98"/>
      <c r="HS207" s="98"/>
      <c r="HT207" s="98"/>
      <c r="HU207" s="98"/>
      <c r="HV207" s="98"/>
      <c r="HW207" s="98"/>
      <c r="HX207" s="98"/>
      <c r="HY207" s="98"/>
      <c r="HZ207" s="98"/>
      <c r="IA207" s="98"/>
      <c r="IB207" s="98"/>
      <c r="IC207" s="98"/>
      <c r="ID207" s="98"/>
      <c r="IE207" s="98"/>
      <c r="IF207" s="98"/>
      <c r="IG207" s="98"/>
      <c r="IH207" s="98"/>
      <c r="II207" s="98"/>
      <c r="IJ207" s="98"/>
      <c r="IK207" s="98"/>
      <c r="IL207" s="98"/>
      <c r="IM207" s="98"/>
      <c r="IN207" s="98"/>
      <c r="IO207" s="98"/>
      <c r="IP207" s="98"/>
      <c r="IQ207" s="98"/>
      <c r="IR207" s="98"/>
      <c r="IS207" s="98"/>
      <c r="IT207" s="98"/>
      <c r="IU207" s="98"/>
      <c r="IV207" s="98"/>
    </row>
    <row r="208" spans="2:256" s="5" customFormat="1" ht="17.25" customHeight="1" x14ac:dyDescent="0.25">
      <c r="B208" s="134">
        <v>186</v>
      </c>
      <c r="C208" s="66"/>
      <c r="D208" s="105"/>
      <c r="E208" s="66"/>
      <c r="F208" s="175"/>
      <c r="G208" s="710"/>
      <c r="H208" s="117"/>
      <c r="I208" s="117"/>
      <c r="J208" s="710"/>
      <c r="K208" s="46"/>
      <c r="L208" s="38" t="str">
        <f t="shared" si="44"/>
        <v/>
      </c>
      <c r="M208" s="38" t="str">
        <f t="shared" si="45"/>
        <v/>
      </c>
      <c r="N208" s="516" t="str">
        <f t="shared" si="46"/>
        <v/>
      </c>
      <c r="O208" s="514" t="str">
        <f t="shared" si="36"/>
        <v/>
      </c>
      <c r="P208" s="40" t="str">
        <f t="shared" si="47"/>
        <v/>
      </c>
      <c r="Q208" s="74" t="str">
        <f t="shared" si="37"/>
        <v/>
      </c>
      <c r="R208" s="45" t="str">
        <f t="shared" si="38"/>
        <v/>
      </c>
      <c r="S208" s="40" t="str">
        <f t="shared" si="48"/>
        <v/>
      </c>
      <c r="T208" s="74" t="str">
        <f t="shared" si="39"/>
        <v/>
      </c>
      <c r="U208" s="45" t="str">
        <f t="shared" si="40"/>
        <v/>
      </c>
      <c r="V208" s="40" t="str">
        <f t="shared" si="49"/>
        <v/>
      </c>
      <c r="W208" s="133" t="str">
        <f t="shared" si="41"/>
        <v/>
      </c>
      <c r="X208" s="44" t="str">
        <f t="shared" si="50"/>
        <v/>
      </c>
      <c r="Y208" s="44" t="str">
        <f t="shared" si="51"/>
        <v/>
      </c>
      <c r="Z208" s="44" t="str">
        <f t="shared" si="52"/>
        <v/>
      </c>
      <c r="AA208" s="78" t="str">
        <f t="shared" si="53"/>
        <v/>
      </c>
      <c r="AB208" s="7" t="str">
        <f t="shared" si="42"/>
        <v>Empty</v>
      </c>
      <c r="AC208" s="7" t="str">
        <f t="shared" si="43"/>
        <v>empty</v>
      </c>
      <c r="AG208" s="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97"/>
      <c r="BI208" s="97"/>
      <c r="BJ208" s="97"/>
      <c r="BK208" s="97"/>
      <c r="BL208" s="97"/>
      <c r="BM208" s="97"/>
      <c r="BN208" s="97"/>
      <c r="BO208" s="97"/>
      <c r="BP208" s="97"/>
      <c r="BQ208" s="97"/>
      <c r="BR208" s="97"/>
      <c r="BS208" s="97"/>
      <c r="BT208" s="97"/>
      <c r="BU208" s="97"/>
      <c r="BV208" s="97"/>
      <c r="BW208" s="97"/>
      <c r="BX208" s="97"/>
      <c r="BY208" s="97"/>
      <c r="BZ208" s="97"/>
      <c r="CA208" s="97"/>
      <c r="CB208" s="97"/>
      <c r="CC208" s="97"/>
      <c r="CD208" s="97"/>
      <c r="CE208" s="97"/>
      <c r="CF208" s="97"/>
      <c r="CG208" s="97"/>
      <c r="CH208" s="97"/>
      <c r="CI208" s="97"/>
      <c r="CJ208" s="97"/>
      <c r="CK208" s="97"/>
      <c r="CL208" s="97"/>
      <c r="CM208" s="97"/>
      <c r="CN208" s="97"/>
      <c r="CO208" s="97"/>
      <c r="CP208" s="97"/>
      <c r="CQ208" s="97"/>
      <c r="CR208" s="97"/>
      <c r="CS208" s="97"/>
      <c r="CT208" s="97"/>
      <c r="CU208" s="97"/>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97"/>
      <c r="EM208" s="97"/>
      <c r="EN208" s="97"/>
      <c r="EO208" s="97"/>
      <c r="EP208" s="97"/>
      <c r="EQ208" s="97"/>
      <c r="ER208" s="97"/>
      <c r="ES208" s="97"/>
      <c r="ET208" s="97"/>
      <c r="EU208" s="97"/>
      <c r="EV208" s="97"/>
      <c r="EW208" s="97"/>
      <c r="EX208" s="97"/>
      <c r="EY208" s="97"/>
      <c r="EZ208" s="97"/>
      <c r="FA208" s="97"/>
      <c r="FB208" s="97"/>
      <c r="FC208" s="97"/>
      <c r="FD208" s="97"/>
      <c r="FE208" s="97"/>
      <c r="FF208" s="97"/>
      <c r="FG208" s="97"/>
      <c r="FH208" s="97"/>
      <c r="FI208" s="97"/>
      <c r="FJ208" s="97"/>
      <c r="FK208" s="97"/>
      <c r="FL208" s="97"/>
      <c r="FM208" s="97"/>
      <c r="FN208" s="97"/>
      <c r="FO208" s="97"/>
      <c r="FP208" s="97"/>
      <c r="FQ208" s="97"/>
      <c r="FR208" s="97"/>
      <c r="FS208" s="97"/>
      <c r="FT208" s="97"/>
      <c r="FU208" s="97"/>
      <c r="FV208" s="97"/>
      <c r="FW208" s="98"/>
      <c r="FX208" s="98"/>
      <c r="FY208" s="98"/>
      <c r="FZ208" s="98"/>
      <c r="GA208" s="98"/>
      <c r="GB208" s="98"/>
      <c r="GC208" s="98"/>
      <c r="GD208" s="98"/>
      <c r="GE208" s="98"/>
      <c r="GF208" s="98"/>
      <c r="GG208" s="98"/>
      <c r="GH208" s="98"/>
      <c r="GI208" s="98"/>
      <c r="GJ208" s="98"/>
      <c r="GK208" s="98"/>
      <c r="GL208" s="98"/>
      <c r="GM208" s="98"/>
      <c r="GN208" s="98"/>
      <c r="GO208" s="98"/>
      <c r="GP208" s="98"/>
      <c r="GQ208" s="98"/>
      <c r="GR208" s="98"/>
      <c r="GS208" s="98"/>
      <c r="GT208" s="98"/>
      <c r="GU208" s="98"/>
      <c r="GV208" s="98"/>
      <c r="GW208" s="98"/>
      <c r="GX208" s="98"/>
      <c r="GY208" s="98"/>
      <c r="GZ208" s="98"/>
      <c r="HA208" s="98"/>
      <c r="HB208" s="98"/>
      <c r="HC208" s="98"/>
      <c r="HD208" s="98"/>
      <c r="HE208" s="98"/>
      <c r="HF208" s="98"/>
      <c r="HG208" s="98"/>
      <c r="HH208" s="98"/>
      <c r="HI208" s="98"/>
      <c r="HJ208" s="98"/>
      <c r="HK208" s="98"/>
      <c r="HL208" s="98"/>
      <c r="HM208" s="98"/>
      <c r="HN208" s="98"/>
      <c r="HO208" s="98"/>
      <c r="HP208" s="98"/>
      <c r="HQ208" s="98"/>
      <c r="HR208" s="98"/>
      <c r="HS208" s="98"/>
      <c r="HT208" s="98"/>
      <c r="HU208" s="98"/>
      <c r="HV208" s="98"/>
      <c r="HW208" s="98"/>
      <c r="HX208" s="98"/>
      <c r="HY208" s="98"/>
      <c r="HZ208" s="98"/>
      <c r="IA208" s="98"/>
      <c r="IB208" s="98"/>
      <c r="IC208" s="98"/>
      <c r="ID208" s="98"/>
      <c r="IE208" s="98"/>
      <c r="IF208" s="98"/>
      <c r="IG208" s="98"/>
      <c r="IH208" s="98"/>
      <c r="II208" s="98"/>
      <c r="IJ208" s="98"/>
      <c r="IK208" s="98"/>
      <c r="IL208" s="98"/>
      <c r="IM208" s="98"/>
      <c r="IN208" s="98"/>
      <c r="IO208" s="98"/>
      <c r="IP208" s="98"/>
      <c r="IQ208" s="98"/>
      <c r="IR208" s="98"/>
      <c r="IS208" s="98"/>
      <c r="IT208" s="98"/>
      <c r="IU208" s="98"/>
      <c r="IV208" s="98"/>
    </row>
    <row r="209" spans="2:256" s="5" customFormat="1" ht="17.25" customHeight="1" x14ac:dyDescent="0.25">
      <c r="B209" s="134">
        <v>187</v>
      </c>
      <c r="C209" s="66"/>
      <c r="D209" s="105"/>
      <c r="E209" s="66"/>
      <c r="F209" s="175"/>
      <c r="G209" s="710"/>
      <c r="H209" s="117"/>
      <c r="I209" s="117"/>
      <c r="J209" s="710"/>
      <c r="K209" s="46"/>
      <c r="L209" s="38" t="str">
        <f t="shared" si="44"/>
        <v/>
      </c>
      <c r="M209" s="38" t="str">
        <f t="shared" si="45"/>
        <v/>
      </c>
      <c r="N209" s="516" t="str">
        <f t="shared" si="46"/>
        <v/>
      </c>
      <c r="O209" s="514" t="str">
        <f t="shared" si="36"/>
        <v/>
      </c>
      <c r="P209" s="40" t="str">
        <f t="shared" si="47"/>
        <v/>
      </c>
      <c r="Q209" s="74" t="str">
        <f t="shared" si="37"/>
        <v/>
      </c>
      <c r="R209" s="45" t="str">
        <f t="shared" si="38"/>
        <v/>
      </c>
      <c r="S209" s="40" t="str">
        <f t="shared" si="48"/>
        <v/>
      </c>
      <c r="T209" s="74" t="str">
        <f t="shared" si="39"/>
        <v/>
      </c>
      <c r="U209" s="45" t="str">
        <f t="shared" si="40"/>
        <v/>
      </c>
      <c r="V209" s="40" t="str">
        <f t="shared" si="49"/>
        <v/>
      </c>
      <c r="W209" s="133" t="str">
        <f t="shared" si="41"/>
        <v/>
      </c>
      <c r="X209" s="44" t="str">
        <f t="shared" si="50"/>
        <v/>
      </c>
      <c r="Y209" s="44" t="str">
        <f t="shared" si="51"/>
        <v/>
      </c>
      <c r="Z209" s="44" t="str">
        <f t="shared" si="52"/>
        <v/>
      </c>
      <c r="AA209" s="78" t="str">
        <f t="shared" si="53"/>
        <v/>
      </c>
      <c r="AB209" s="7" t="str">
        <f t="shared" si="42"/>
        <v>Empty</v>
      </c>
      <c r="AC209" s="7" t="str">
        <f t="shared" si="43"/>
        <v>empty</v>
      </c>
      <c r="AG209" s="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97"/>
      <c r="EY209" s="97"/>
      <c r="EZ209" s="97"/>
      <c r="FA209" s="97"/>
      <c r="FB209" s="97"/>
      <c r="FC209" s="97"/>
      <c r="FD209" s="97"/>
      <c r="FE209" s="97"/>
      <c r="FF209" s="97"/>
      <c r="FG209" s="97"/>
      <c r="FH209" s="97"/>
      <c r="FI209" s="97"/>
      <c r="FJ209" s="97"/>
      <c r="FK209" s="97"/>
      <c r="FL209" s="97"/>
      <c r="FM209" s="97"/>
      <c r="FN209" s="97"/>
      <c r="FO209" s="97"/>
      <c r="FP209" s="97"/>
      <c r="FQ209" s="97"/>
      <c r="FR209" s="97"/>
      <c r="FS209" s="97"/>
      <c r="FT209" s="97"/>
      <c r="FU209" s="97"/>
      <c r="FV209" s="97"/>
      <c r="FW209" s="98"/>
      <c r="FX209" s="98"/>
      <c r="FY209" s="98"/>
      <c r="FZ209" s="98"/>
      <c r="GA209" s="98"/>
      <c r="GB209" s="98"/>
      <c r="GC209" s="98"/>
      <c r="GD209" s="98"/>
      <c r="GE209" s="98"/>
      <c r="GF209" s="98"/>
      <c r="GG209" s="98"/>
      <c r="GH209" s="98"/>
      <c r="GI209" s="98"/>
      <c r="GJ209" s="98"/>
      <c r="GK209" s="98"/>
      <c r="GL209" s="98"/>
      <c r="GM209" s="98"/>
      <c r="GN209" s="98"/>
      <c r="GO209" s="98"/>
      <c r="GP209" s="98"/>
      <c r="GQ209" s="98"/>
      <c r="GR209" s="98"/>
      <c r="GS209" s="98"/>
      <c r="GT209" s="98"/>
      <c r="GU209" s="98"/>
      <c r="GV209" s="98"/>
      <c r="GW209" s="98"/>
      <c r="GX209" s="98"/>
      <c r="GY209" s="98"/>
      <c r="GZ209" s="98"/>
      <c r="HA209" s="98"/>
      <c r="HB209" s="98"/>
      <c r="HC209" s="98"/>
      <c r="HD209" s="98"/>
      <c r="HE209" s="98"/>
      <c r="HF209" s="98"/>
      <c r="HG209" s="98"/>
      <c r="HH209" s="98"/>
      <c r="HI209" s="98"/>
      <c r="HJ209" s="98"/>
      <c r="HK209" s="98"/>
      <c r="HL209" s="98"/>
      <c r="HM209" s="98"/>
      <c r="HN209" s="98"/>
      <c r="HO209" s="98"/>
      <c r="HP209" s="98"/>
      <c r="HQ209" s="98"/>
      <c r="HR209" s="98"/>
      <c r="HS209" s="98"/>
      <c r="HT209" s="98"/>
      <c r="HU209" s="98"/>
      <c r="HV209" s="98"/>
      <c r="HW209" s="98"/>
      <c r="HX209" s="98"/>
      <c r="HY209" s="98"/>
      <c r="HZ209" s="98"/>
      <c r="IA209" s="98"/>
      <c r="IB209" s="98"/>
      <c r="IC209" s="98"/>
      <c r="ID209" s="98"/>
      <c r="IE209" s="98"/>
      <c r="IF209" s="98"/>
      <c r="IG209" s="98"/>
      <c r="IH209" s="98"/>
      <c r="II209" s="98"/>
      <c r="IJ209" s="98"/>
      <c r="IK209" s="98"/>
      <c r="IL209" s="98"/>
      <c r="IM209" s="98"/>
      <c r="IN209" s="98"/>
      <c r="IO209" s="98"/>
      <c r="IP209" s="98"/>
      <c r="IQ209" s="98"/>
      <c r="IR209" s="98"/>
      <c r="IS209" s="98"/>
      <c r="IT209" s="98"/>
      <c r="IU209" s="98"/>
      <c r="IV209" s="98"/>
    </row>
    <row r="210" spans="2:256" s="5" customFormat="1" ht="17.25" customHeight="1" x14ac:dyDescent="0.25">
      <c r="B210" s="134">
        <v>188</v>
      </c>
      <c r="C210" s="66"/>
      <c r="D210" s="105"/>
      <c r="E210" s="66"/>
      <c r="F210" s="175"/>
      <c r="G210" s="710"/>
      <c r="H210" s="117"/>
      <c r="I210" s="117"/>
      <c r="J210" s="710"/>
      <c r="K210" s="46"/>
      <c r="L210" s="38" t="str">
        <f t="shared" si="44"/>
        <v/>
      </c>
      <c r="M210" s="38" t="str">
        <f t="shared" si="45"/>
        <v/>
      </c>
      <c r="N210" s="516" t="str">
        <f t="shared" si="46"/>
        <v/>
      </c>
      <c r="O210" s="514" t="str">
        <f t="shared" si="36"/>
        <v/>
      </c>
      <c r="P210" s="40" t="str">
        <f t="shared" si="47"/>
        <v/>
      </c>
      <c r="Q210" s="74" t="str">
        <f t="shared" si="37"/>
        <v/>
      </c>
      <c r="R210" s="45" t="str">
        <f t="shared" si="38"/>
        <v/>
      </c>
      <c r="S210" s="40" t="str">
        <f t="shared" si="48"/>
        <v/>
      </c>
      <c r="T210" s="74" t="str">
        <f t="shared" si="39"/>
        <v/>
      </c>
      <c r="U210" s="45" t="str">
        <f t="shared" si="40"/>
        <v/>
      </c>
      <c r="V210" s="40" t="str">
        <f t="shared" si="49"/>
        <v/>
      </c>
      <c r="W210" s="133" t="str">
        <f t="shared" si="41"/>
        <v/>
      </c>
      <c r="X210" s="44" t="str">
        <f t="shared" si="50"/>
        <v/>
      </c>
      <c r="Y210" s="44" t="str">
        <f t="shared" si="51"/>
        <v/>
      </c>
      <c r="Z210" s="44" t="str">
        <f t="shared" si="52"/>
        <v/>
      </c>
      <c r="AA210" s="78" t="str">
        <f t="shared" si="53"/>
        <v/>
      </c>
      <c r="AB210" s="7" t="str">
        <f t="shared" si="42"/>
        <v>Empty</v>
      </c>
      <c r="AC210" s="7" t="str">
        <f t="shared" si="43"/>
        <v>empty</v>
      </c>
      <c r="AG210" s="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97"/>
      <c r="EY210" s="97"/>
      <c r="EZ210" s="97"/>
      <c r="FA210" s="97"/>
      <c r="FB210" s="97"/>
      <c r="FC210" s="97"/>
      <c r="FD210" s="97"/>
      <c r="FE210" s="97"/>
      <c r="FF210" s="97"/>
      <c r="FG210" s="97"/>
      <c r="FH210" s="97"/>
      <c r="FI210" s="97"/>
      <c r="FJ210" s="97"/>
      <c r="FK210" s="97"/>
      <c r="FL210" s="97"/>
      <c r="FM210" s="97"/>
      <c r="FN210" s="97"/>
      <c r="FO210" s="97"/>
      <c r="FP210" s="97"/>
      <c r="FQ210" s="97"/>
      <c r="FR210" s="97"/>
      <c r="FS210" s="97"/>
      <c r="FT210" s="97"/>
      <c r="FU210" s="97"/>
      <c r="FV210" s="97"/>
      <c r="FW210" s="98"/>
      <c r="FX210" s="98"/>
      <c r="FY210" s="98"/>
      <c r="FZ210" s="98"/>
      <c r="GA210" s="98"/>
      <c r="GB210" s="98"/>
      <c r="GC210" s="98"/>
      <c r="GD210" s="98"/>
      <c r="GE210" s="98"/>
      <c r="GF210" s="98"/>
      <c r="GG210" s="98"/>
      <c r="GH210" s="98"/>
      <c r="GI210" s="98"/>
      <c r="GJ210" s="98"/>
      <c r="GK210" s="98"/>
      <c r="GL210" s="98"/>
      <c r="GM210" s="98"/>
      <c r="GN210" s="98"/>
      <c r="GO210" s="98"/>
      <c r="GP210" s="98"/>
      <c r="GQ210" s="98"/>
      <c r="GR210" s="98"/>
      <c r="GS210" s="98"/>
      <c r="GT210" s="98"/>
      <c r="GU210" s="98"/>
      <c r="GV210" s="98"/>
      <c r="GW210" s="98"/>
      <c r="GX210" s="98"/>
      <c r="GY210" s="98"/>
      <c r="GZ210" s="98"/>
      <c r="HA210" s="98"/>
      <c r="HB210" s="98"/>
      <c r="HC210" s="98"/>
      <c r="HD210" s="98"/>
      <c r="HE210" s="98"/>
      <c r="HF210" s="98"/>
      <c r="HG210" s="98"/>
      <c r="HH210" s="98"/>
      <c r="HI210" s="98"/>
      <c r="HJ210" s="98"/>
      <c r="HK210" s="98"/>
      <c r="HL210" s="98"/>
      <c r="HM210" s="98"/>
      <c r="HN210" s="98"/>
      <c r="HO210" s="98"/>
      <c r="HP210" s="98"/>
      <c r="HQ210" s="98"/>
      <c r="HR210" s="98"/>
      <c r="HS210" s="98"/>
      <c r="HT210" s="98"/>
      <c r="HU210" s="98"/>
      <c r="HV210" s="98"/>
      <c r="HW210" s="98"/>
      <c r="HX210" s="98"/>
      <c r="HY210" s="98"/>
      <c r="HZ210" s="98"/>
      <c r="IA210" s="98"/>
      <c r="IB210" s="98"/>
      <c r="IC210" s="98"/>
      <c r="ID210" s="98"/>
      <c r="IE210" s="98"/>
      <c r="IF210" s="98"/>
      <c r="IG210" s="98"/>
      <c r="IH210" s="98"/>
      <c r="II210" s="98"/>
      <c r="IJ210" s="98"/>
      <c r="IK210" s="98"/>
      <c r="IL210" s="98"/>
      <c r="IM210" s="98"/>
      <c r="IN210" s="98"/>
      <c r="IO210" s="98"/>
      <c r="IP210" s="98"/>
      <c r="IQ210" s="98"/>
      <c r="IR210" s="98"/>
      <c r="IS210" s="98"/>
      <c r="IT210" s="98"/>
      <c r="IU210" s="98"/>
      <c r="IV210" s="98"/>
    </row>
    <row r="211" spans="2:256" s="5" customFormat="1" ht="17.25" customHeight="1" x14ac:dyDescent="0.25">
      <c r="B211" s="134">
        <v>189</v>
      </c>
      <c r="C211" s="66"/>
      <c r="D211" s="105"/>
      <c r="E211" s="66"/>
      <c r="F211" s="175"/>
      <c r="G211" s="710"/>
      <c r="H211" s="117"/>
      <c r="I211" s="117"/>
      <c r="J211" s="710"/>
      <c r="K211" s="46"/>
      <c r="L211" s="38" t="str">
        <f t="shared" si="44"/>
        <v/>
      </c>
      <c r="M211" s="38" t="str">
        <f t="shared" si="45"/>
        <v/>
      </c>
      <c r="N211" s="516" t="str">
        <f t="shared" si="46"/>
        <v/>
      </c>
      <c r="O211" s="514" t="str">
        <f t="shared" si="36"/>
        <v/>
      </c>
      <c r="P211" s="40" t="str">
        <f t="shared" si="47"/>
        <v/>
      </c>
      <c r="Q211" s="74" t="str">
        <f t="shared" si="37"/>
        <v/>
      </c>
      <c r="R211" s="45" t="str">
        <f t="shared" si="38"/>
        <v/>
      </c>
      <c r="S211" s="40" t="str">
        <f t="shared" si="48"/>
        <v/>
      </c>
      <c r="T211" s="74" t="str">
        <f t="shared" si="39"/>
        <v/>
      </c>
      <c r="U211" s="45" t="str">
        <f t="shared" si="40"/>
        <v/>
      </c>
      <c r="V211" s="40" t="str">
        <f t="shared" si="49"/>
        <v/>
      </c>
      <c r="W211" s="133" t="str">
        <f t="shared" si="41"/>
        <v/>
      </c>
      <c r="X211" s="44" t="str">
        <f t="shared" si="50"/>
        <v/>
      </c>
      <c r="Y211" s="44" t="str">
        <f t="shared" si="51"/>
        <v/>
      </c>
      <c r="Z211" s="44" t="str">
        <f t="shared" si="52"/>
        <v/>
      </c>
      <c r="AA211" s="78" t="str">
        <f t="shared" si="53"/>
        <v/>
      </c>
      <c r="AB211" s="7" t="str">
        <f t="shared" si="42"/>
        <v>Empty</v>
      </c>
      <c r="AC211" s="7" t="str">
        <f t="shared" si="43"/>
        <v>empty</v>
      </c>
      <c r="AG211" s="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97"/>
      <c r="EY211" s="97"/>
      <c r="EZ211" s="97"/>
      <c r="FA211" s="97"/>
      <c r="FB211" s="97"/>
      <c r="FC211" s="97"/>
      <c r="FD211" s="97"/>
      <c r="FE211" s="97"/>
      <c r="FF211" s="97"/>
      <c r="FG211" s="97"/>
      <c r="FH211" s="97"/>
      <c r="FI211" s="97"/>
      <c r="FJ211" s="97"/>
      <c r="FK211" s="97"/>
      <c r="FL211" s="97"/>
      <c r="FM211" s="97"/>
      <c r="FN211" s="97"/>
      <c r="FO211" s="97"/>
      <c r="FP211" s="97"/>
      <c r="FQ211" s="97"/>
      <c r="FR211" s="97"/>
      <c r="FS211" s="97"/>
      <c r="FT211" s="97"/>
      <c r="FU211" s="97"/>
      <c r="FV211" s="97"/>
      <c r="FW211" s="98"/>
      <c r="FX211" s="98"/>
      <c r="FY211" s="98"/>
      <c r="FZ211" s="98"/>
      <c r="GA211" s="98"/>
      <c r="GB211" s="98"/>
      <c r="GC211" s="98"/>
      <c r="GD211" s="98"/>
      <c r="GE211" s="98"/>
      <c r="GF211" s="98"/>
      <c r="GG211" s="98"/>
      <c r="GH211" s="98"/>
      <c r="GI211" s="98"/>
      <c r="GJ211" s="98"/>
      <c r="GK211" s="98"/>
      <c r="GL211" s="98"/>
      <c r="GM211" s="98"/>
      <c r="GN211" s="98"/>
      <c r="GO211" s="98"/>
      <c r="GP211" s="98"/>
      <c r="GQ211" s="98"/>
      <c r="GR211" s="98"/>
      <c r="GS211" s="98"/>
      <c r="GT211" s="98"/>
      <c r="GU211" s="98"/>
      <c r="GV211" s="98"/>
      <c r="GW211" s="98"/>
      <c r="GX211" s="98"/>
      <c r="GY211" s="98"/>
      <c r="GZ211" s="98"/>
      <c r="HA211" s="98"/>
      <c r="HB211" s="98"/>
      <c r="HC211" s="98"/>
      <c r="HD211" s="98"/>
      <c r="HE211" s="98"/>
      <c r="HF211" s="98"/>
      <c r="HG211" s="98"/>
      <c r="HH211" s="98"/>
      <c r="HI211" s="98"/>
      <c r="HJ211" s="98"/>
      <c r="HK211" s="98"/>
      <c r="HL211" s="98"/>
      <c r="HM211" s="98"/>
      <c r="HN211" s="98"/>
      <c r="HO211" s="98"/>
      <c r="HP211" s="98"/>
      <c r="HQ211" s="98"/>
      <c r="HR211" s="98"/>
      <c r="HS211" s="98"/>
      <c r="HT211" s="98"/>
      <c r="HU211" s="98"/>
      <c r="HV211" s="98"/>
      <c r="HW211" s="98"/>
      <c r="HX211" s="98"/>
      <c r="HY211" s="98"/>
      <c r="HZ211" s="98"/>
      <c r="IA211" s="98"/>
      <c r="IB211" s="98"/>
      <c r="IC211" s="98"/>
      <c r="ID211" s="98"/>
      <c r="IE211" s="98"/>
      <c r="IF211" s="98"/>
      <c r="IG211" s="98"/>
      <c r="IH211" s="98"/>
      <c r="II211" s="98"/>
      <c r="IJ211" s="98"/>
      <c r="IK211" s="98"/>
      <c r="IL211" s="98"/>
      <c r="IM211" s="98"/>
      <c r="IN211" s="98"/>
      <c r="IO211" s="98"/>
      <c r="IP211" s="98"/>
      <c r="IQ211" s="98"/>
      <c r="IR211" s="98"/>
      <c r="IS211" s="98"/>
      <c r="IT211" s="98"/>
      <c r="IU211" s="98"/>
      <c r="IV211" s="98"/>
    </row>
    <row r="212" spans="2:256" s="5" customFormat="1" ht="17.25" customHeight="1" x14ac:dyDescent="0.25">
      <c r="B212" s="134">
        <v>190</v>
      </c>
      <c r="C212" s="66"/>
      <c r="D212" s="105"/>
      <c r="E212" s="66"/>
      <c r="F212" s="175"/>
      <c r="G212" s="710"/>
      <c r="H212" s="117"/>
      <c r="I212" s="117"/>
      <c r="J212" s="710"/>
      <c r="K212" s="46"/>
      <c r="L212" s="38" t="str">
        <f t="shared" si="44"/>
        <v/>
      </c>
      <c r="M212" s="38" t="str">
        <f t="shared" si="45"/>
        <v/>
      </c>
      <c r="N212" s="516" t="str">
        <f t="shared" si="46"/>
        <v/>
      </c>
      <c r="O212" s="514" t="str">
        <f t="shared" si="36"/>
        <v/>
      </c>
      <c r="P212" s="40" t="str">
        <f t="shared" si="47"/>
        <v/>
      </c>
      <c r="Q212" s="74" t="str">
        <f t="shared" si="37"/>
        <v/>
      </c>
      <c r="R212" s="45" t="str">
        <f t="shared" si="38"/>
        <v/>
      </c>
      <c r="S212" s="40" t="str">
        <f t="shared" si="48"/>
        <v/>
      </c>
      <c r="T212" s="74" t="str">
        <f t="shared" si="39"/>
        <v/>
      </c>
      <c r="U212" s="45" t="str">
        <f t="shared" si="40"/>
        <v/>
      </c>
      <c r="V212" s="40" t="str">
        <f t="shared" si="49"/>
        <v/>
      </c>
      <c r="W212" s="133" t="str">
        <f t="shared" si="41"/>
        <v/>
      </c>
      <c r="X212" s="44" t="str">
        <f t="shared" si="50"/>
        <v/>
      </c>
      <c r="Y212" s="44" t="str">
        <f t="shared" si="51"/>
        <v/>
      </c>
      <c r="Z212" s="44" t="str">
        <f t="shared" si="52"/>
        <v/>
      </c>
      <c r="AA212" s="78" t="str">
        <f t="shared" si="53"/>
        <v/>
      </c>
      <c r="AB212" s="7" t="str">
        <f t="shared" si="42"/>
        <v>Empty</v>
      </c>
      <c r="AC212" s="7" t="str">
        <f t="shared" si="43"/>
        <v>empty</v>
      </c>
      <c r="AG212" s="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97"/>
      <c r="EY212" s="97"/>
      <c r="EZ212" s="97"/>
      <c r="FA212" s="97"/>
      <c r="FB212" s="97"/>
      <c r="FC212" s="97"/>
      <c r="FD212" s="97"/>
      <c r="FE212" s="97"/>
      <c r="FF212" s="97"/>
      <c r="FG212" s="97"/>
      <c r="FH212" s="97"/>
      <c r="FI212" s="97"/>
      <c r="FJ212" s="97"/>
      <c r="FK212" s="97"/>
      <c r="FL212" s="97"/>
      <c r="FM212" s="97"/>
      <c r="FN212" s="97"/>
      <c r="FO212" s="97"/>
      <c r="FP212" s="97"/>
      <c r="FQ212" s="97"/>
      <c r="FR212" s="97"/>
      <c r="FS212" s="97"/>
      <c r="FT212" s="97"/>
      <c r="FU212" s="97"/>
      <c r="FV212" s="97"/>
      <c r="FW212" s="98"/>
      <c r="FX212" s="98"/>
      <c r="FY212" s="98"/>
      <c r="FZ212" s="98"/>
      <c r="GA212" s="98"/>
      <c r="GB212" s="98"/>
      <c r="GC212" s="98"/>
      <c r="GD212" s="98"/>
      <c r="GE212" s="98"/>
      <c r="GF212" s="98"/>
      <c r="GG212" s="98"/>
      <c r="GH212" s="98"/>
      <c r="GI212" s="98"/>
      <c r="GJ212" s="98"/>
      <c r="GK212" s="98"/>
      <c r="GL212" s="98"/>
      <c r="GM212" s="98"/>
      <c r="GN212" s="98"/>
      <c r="GO212" s="98"/>
      <c r="GP212" s="98"/>
      <c r="GQ212" s="98"/>
      <c r="GR212" s="98"/>
      <c r="GS212" s="98"/>
      <c r="GT212" s="98"/>
      <c r="GU212" s="98"/>
      <c r="GV212" s="98"/>
      <c r="GW212" s="98"/>
      <c r="GX212" s="98"/>
      <c r="GY212" s="98"/>
      <c r="GZ212" s="98"/>
      <c r="HA212" s="98"/>
      <c r="HB212" s="98"/>
      <c r="HC212" s="98"/>
      <c r="HD212" s="98"/>
      <c r="HE212" s="98"/>
      <c r="HF212" s="98"/>
      <c r="HG212" s="98"/>
      <c r="HH212" s="98"/>
      <c r="HI212" s="98"/>
      <c r="HJ212" s="98"/>
      <c r="HK212" s="98"/>
      <c r="HL212" s="98"/>
      <c r="HM212" s="98"/>
      <c r="HN212" s="98"/>
      <c r="HO212" s="98"/>
      <c r="HP212" s="98"/>
      <c r="HQ212" s="98"/>
      <c r="HR212" s="98"/>
      <c r="HS212" s="98"/>
      <c r="HT212" s="98"/>
      <c r="HU212" s="98"/>
      <c r="HV212" s="98"/>
      <c r="HW212" s="98"/>
      <c r="HX212" s="98"/>
      <c r="HY212" s="98"/>
      <c r="HZ212" s="98"/>
      <c r="IA212" s="98"/>
      <c r="IB212" s="98"/>
      <c r="IC212" s="98"/>
      <c r="ID212" s="98"/>
      <c r="IE212" s="98"/>
      <c r="IF212" s="98"/>
      <c r="IG212" s="98"/>
      <c r="IH212" s="98"/>
      <c r="II212" s="98"/>
      <c r="IJ212" s="98"/>
      <c r="IK212" s="98"/>
      <c r="IL212" s="98"/>
      <c r="IM212" s="98"/>
      <c r="IN212" s="98"/>
      <c r="IO212" s="98"/>
      <c r="IP212" s="98"/>
      <c r="IQ212" s="98"/>
      <c r="IR212" s="98"/>
      <c r="IS212" s="98"/>
      <c r="IT212" s="98"/>
      <c r="IU212" s="98"/>
      <c r="IV212" s="98"/>
    </row>
    <row r="213" spans="2:256" s="5" customFormat="1" ht="17.25" customHeight="1" x14ac:dyDescent="0.25">
      <c r="B213" s="134">
        <v>191</v>
      </c>
      <c r="C213" s="66"/>
      <c r="D213" s="105"/>
      <c r="E213" s="66"/>
      <c r="F213" s="175"/>
      <c r="G213" s="710"/>
      <c r="H213" s="117"/>
      <c r="I213" s="117"/>
      <c r="J213" s="710"/>
      <c r="K213" s="46"/>
      <c r="L213" s="38" t="str">
        <f t="shared" si="44"/>
        <v/>
      </c>
      <c r="M213" s="38" t="str">
        <f t="shared" si="45"/>
        <v/>
      </c>
      <c r="N213" s="516" t="str">
        <f t="shared" si="46"/>
        <v/>
      </c>
      <c r="O213" s="514" t="str">
        <f t="shared" si="36"/>
        <v/>
      </c>
      <c r="P213" s="40" t="str">
        <f t="shared" si="47"/>
        <v/>
      </c>
      <c r="Q213" s="74" t="str">
        <f t="shared" si="37"/>
        <v/>
      </c>
      <c r="R213" s="45" t="str">
        <f t="shared" si="38"/>
        <v/>
      </c>
      <c r="S213" s="40" t="str">
        <f t="shared" si="48"/>
        <v/>
      </c>
      <c r="T213" s="74" t="str">
        <f t="shared" si="39"/>
        <v/>
      </c>
      <c r="U213" s="45" t="str">
        <f t="shared" si="40"/>
        <v/>
      </c>
      <c r="V213" s="40" t="str">
        <f t="shared" si="49"/>
        <v/>
      </c>
      <c r="W213" s="133" t="str">
        <f t="shared" si="41"/>
        <v/>
      </c>
      <c r="X213" s="44" t="str">
        <f t="shared" si="50"/>
        <v/>
      </c>
      <c r="Y213" s="44" t="str">
        <f t="shared" si="51"/>
        <v/>
      </c>
      <c r="Z213" s="44" t="str">
        <f t="shared" si="52"/>
        <v/>
      </c>
      <c r="AA213" s="78" t="str">
        <f t="shared" si="53"/>
        <v/>
      </c>
      <c r="AB213" s="7" t="str">
        <f t="shared" si="42"/>
        <v>Empty</v>
      </c>
      <c r="AC213" s="7" t="str">
        <f t="shared" si="43"/>
        <v>empty</v>
      </c>
      <c r="AG213" s="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7"/>
      <c r="FL213" s="97"/>
      <c r="FM213" s="97"/>
      <c r="FN213" s="97"/>
      <c r="FO213" s="97"/>
      <c r="FP213" s="97"/>
      <c r="FQ213" s="97"/>
      <c r="FR213" s="97"/>
      <c r="FS213" s="97"/>
      <c r="FT213" s="97"/>
      <c r="FU213" s="97"/>
      <c r="FV213" s="97"/>
      <c r="FW213" s="98"/>
      <c r="FX213" s="98"/>
      <c r="FY213" s="98"/>
      <c r="FZ213" s="98"/>
      <c r="GA213" s="98"/>
      <c r="GB213" s="98"/>
      <c r="GC213" s="98"/>
      <c r="GD213" s="98"/>
      <c r="GE213" s="98"/>
      <c r="GF213" s="98"/>
      <c r="GG213" s="98"/>
      <c r="GH213" s="98"/>
      <c r="GI213" s="98"/>
      <c r="GJ213" s="98"/>
      <c r="GK213" s="98"/>
      <c r="GL213" s="98"/>
      <c r="GM213" s="98"/>
      <c r="GN213" s="98"/>
      <c r="GO213" s="98"/>
      <c r="GP213" s="98"/>
      <c r="GQ213" s="98"/>
      <c r="GR213" s="98"/>
      <c r="GS213" s="98"/>
      <c r="GT213" s="98"/>
      <c r="GU213" s="98"/>
      <c r="GV213" s="98"/>
      <c r="GW213" s="98"/>
      <c r="GX213" s="98"/>
      <c r="GY213" s="98"/>
      <c r="GZ213" s="98"/>
      <c r="HA213" s="98"/>
      <c r="HB213" s="98"/>
      <c r="HC213" s="98"/>
      <c r="HD213" s="98"/>
      <c r="HE213" s="98"/>
      <c r="HF213" s="98"/>
      <c r="HG213" s="98"/>
      <c r="HH213" s="98"/>
      <c r="HI213" s="98"/>
      <c r="HJ213" s="98"/>
      <c r="HK213" s="98"/>
      <c r="HL213" s="98"/>
      <c r="HM213" s="98"/>
      <c r="HN213" s="98"/>
      <c r="HO213" s="98"/>
      <c r="HP213" s="98"/>
      <c r="HQ213" s="98"/>
      <c r="HR213" s="98"/>
      <c r="HS213" s="98"/>
      <c r="HT213" s="98"/>
      <c r="HU213" s="98"/>
      <c r="HV213" s="98"/>
      <c r="HW213" s="98"/>
      <c r="HX213" s="98"/>
      <c r="HY213" s="98"/>
      <c r="HZ213" s="98"/>
      <c r="IA213" s="98"/>
      <c r="IB213" s="98"/>
      <c r="IC213" s="98"/>
      <c r="ID213" s="98"/>
      <c r="IE213" s="98"/>
      <c r="IF213" s="98"/>
      <c r="IG213" s="98"/>
      <c r="IH213" s="98"/>
      <c r="II213" s="98"/>
      <c r="IJ213" s="98"/>
      <c r="IK213" s="98"/>
      <c r="IL213" s="98"/>
      <c r="IM213" s="98"/>
      <c r="IN213" s="98"/>
      <c r="IO213" s="98"/>
      <c r="IP213" s="98"/>
      <c r="IQ213" s="98"/>
      <c r="IR213" s="98"/>
      <c r="IS213" s="98"/>
      <c r="IT213" s="98"/>
      <c r="IU213" s="98"/>
      <c r="IV213" s="98"/>
    </row>
    <row r="214" spans="2:256" s="5" customFormat="1" ht="17.25" customHeight="1" x14ac:dyDescent="0.25">
      <c r="B214" s="134">
        <v>192</v>
      </c>
      <c r="C214" s="66"/>
      <c r="D214" s="105"/>
      <c r="E214" s="66"/>
      <c r="F214" s="175"/>
      <c r="G214" s="710"/>
      <c r="H214" s="117"/>
      <c r="I214" s="117"/>
      <c r="J214" s="710"/>
      <c r="K214" s="46"/>
      <c r="L214" s="38" t="str">
        <f t="shared" si="44"/>
        <v/>
      </c>
      <c r="M214" s="38" t="str">
        <f t="shared" si="45"/>
        <v/>
      </c>
      <c r="N214" s="516" t="str">
        <f t="shared" si="46"/>
        <v/>
      </c>
      <c r="O214" s="514" t="str">
        <f t="shared" si="36"/>
        <v/>
      </c>
      <c r="P214" s="40" t="str">
        <f t="shared" si="47"/>
        <v/>
      </c>
      <c r="Q214" s="74" t="str">
        <f t="shared" si="37"/>
        <v/>
      </c>
      <c r="R214" s="45" t="str">
        <f t="shared" si="38"/>
        <v/>
      </c>
      <c r="S214" s="40" t="str">
        <f t="shared" si="48"/>
        <v/>
      </c>
      <c r="T214" s="74" t="str">
        <f t="shared" si="39"/>
        <v/>
      </c>
      <c r="U214" s="45" t="str">
        <f t="shared" si="40"/>
        <v/>
      </c>
      <c r="V214" s="40" t="str">
        <f t="shared" si="49"/>
        <v/>
      </c>
      <c r="W214" s="133" t="str">
        <f t="shared" si="41"/>
        <v/>
      </c>
      <c r="X214" s="44" t="str">
        <f t="shared" si="50"/>
        <v/>
      </c>
      <c r="Y214" s="44" t="str">
        <f t="shared" si="51"/>
        <v/>
      </c>
      <c r="Z214" s="44" t="str">
        <f t="shared" si="52"/>
        <v/>
      </c>
      <c r="AA214" s="78" t="str">
        <f t="shared" si="53"/>
        <v/>
      </c>
      <c r="AB214" s="7" t="str">
        <f t="shared" si="42"/>
        <v>Empty</v>
      </c>
      <c r="AC214" s="7" t="str">
        <f t="shared" si="43"/>
        <v>empty</v>
      </c>
      <c r="AG214" s="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7"/>
      <c r="FL214" s="97"/>
      <c r="FM214" s="97"/>
      <c r="FN214" s="97"/>
      <c r="FO214" s="97"/>
      <c r="FP214" s="97"/>
      <c r="FQ214" s="97"/>
      <c r="FR214" s="97"/>
      <c r="FS214" s="97"/>
      <c r="FT214" s="97"/>
      <c r="FU214" s="97"/>
      <c r="FV214" s="97"/>
      <c r="FW214" s="98"/>
      <c r="FX214" s="98"/>
      <c r="FY214" s="98"/>
      <c r="FZ214" s="98"/>
      <c r="GA214" s="98"/>
      <c r="GB214" s="98"/>
      <c r="GC214" s="98"/>
      <c r="GD214" s="98"/>
      <c r="GE214" s="98"/>
      <c r="GF214" s="98"/>
      <c r="GG214" s="98"/>
      <c r="GH214" s="98"/>
      <c r="GI214" s="98"/>
      <c r="GJ214" s="98"/>
      <c r="GK214" s="98"/>
      <c r="GL214" s="98"/>
      <c r="GM214" s="98"/>
      <c r="GN214" s="98"/>
      <c r="GO214" s="98"/>
      <c r="GP214" s="98"/>
      <c r="GQ214" s="98"/>
      <c r="GR214" s="98"/>
      <c r="GS214" s="98"/>
      <c r="GT214" s="98"/>
      <c r="GU214" s="98"/>
      <c r="GV214" s="98"/>
      <c r="GW214" s="98"/>
      <c r="GX214" s="98"/>
      <c r="GY214" s="98"/>
      <c r="GZ214" s="98"/>
      <c r="HA214" s="98"/>
      <c r="HB214" s="98"/>
      <c r="HC214" s="98"/>
      <c r="HD214" s="98"/>
      <c r="HE214" s="98"/>
      <c r="HF214" s="98"/>
      <c r="HG214" s="98"/>
      <c r="HH214" s="98"/>
      <c r="HI214" s="98"/>
      <c r="HJ214" s="98"/>
      <c r="HK214" s="98"/>
      <c r="HL214" s="98"/>
      <c r="HM214" s="98"/>
      <c r="HN214" s="98"/>
      <c r="HO214" s="98"/>
      <c r="HP214" s="98"/>
      <c r="HQ214" s="98"/>
      <c r="HR214" s="98"/>
      <c r="HS214" s="98"/>
      <c r="HT214" s="98"/>
      <c r="HU214" s="98"/>
      <c r="HV214" s="98"/>
      <c r="HW214" s="98"/>
      <c r="HX214" s="98"/>
      <c r="HY214" s="98"/>
      <c r="HZ214" s="98"/>
      <c r="IA214" s="98"/>
      <c r="IB214" s="98"/>
      <c r="IC214" s="98"/>
      <c r="ID214" s="98"/>
      <c r="IE214" s="98"/>
      <c r="IF214" s="98"/>
      <c r="IG214" s="98"/>
      <c r="IH214" s="98"/>
      <c r="II214" s="98"/>
      <c r="IJ214" s="98"/>
      <c r="IK214" s="98"/>
      <c r="IL214" s="98"/>
      <c r="IM214" s="98"/>
      <c r="IN214" s="98"/>
      <c r="IO214" s="98"/>
      <c r="IP214" s="98"/>
      <c r="IQ214" s="98"/>
      <c r="IR214" s="98"/>
      <c r="IS214" s="98"/>
      <c r="IT214" s="98"/>
      <c r="IU214" s="98"/>
      <c r="IV214" s="98"/>
    </row>
    <row r="215" spans="2:256" s="5" customFormat="1" ht="17.25" customHeight="1" x14ac:dyDescent="0.25">
      <c r="B215" s="134">
        <v>193</v>
      </c>
      <c r="C215" s="66"/>
      <c r="D215" s="105"/>
      <c r="E215" s="66"/>
      <c r="F215" s="175"/>
      <c r="G215" s="710"/>
      <c r="H215" s="117"/>
      <c r="I215" s="117"/>
      <c r="J215" s="710"/>
      <c r="K215" s="46"/>
      <c r="L215" s="38" t="str">
        <f t="shared" si="44"/>
        <v/>
      </c>
      <c r="M215" s="38" t="str">
        <f t="shared" si="45"/>
        <v/>
      </c>
      <c r="N215" s="516" t="str">
        <f t="shared" si="46"/>
        <v/>
      </c>
      <c r="O215" s="514" t="str">
        <f t="shared" ref="O215:O246" si="54">IF($AB$20="Yes","",IF($AB215="Empty","",IF($P$17="","",IF(OR($P215&lt;$O$17,$P215&gt;$Q$17),"NC","yes"))))</f>
        <v/>
      </c>
      <c r="P215" s="40" t="str">
        <f t="shared" si="47"/>
        <v/>
      </c>
      <c r="Q215" s="74" t="str">
        <f t="shared" ref="Q215:Q246" si="55">IF($AB$20="Yes","",IF($AB215="Empty","",IF(O215="yes",($P215/$P$17),IF(OR($P215&lt;$O$17,$P215&gt;$Q$17),($P215/$P$17)))))</f>
        <v/>
      </c>
      <c r="R215" s="45" t="str">
        <f t="shared" ref="R215:R246" si="56">IF($AB$20="Yes","",IF($AB215="Empty","",IF($S$17="","",IF(OR($S215&lt;$R$17,$S215&gt;$T$17),"NC","yes"))))</f>
        <v/>
      </c>
      <c r="S215" s="40" t="str">
        <f t="shared" si="48"/>
        <v/>
      </c>
      <c r="T215" s="74" t="str">
        <f t="shared" ref="T215:T246" si="57">IF($AB$20="Yes","",IF($AB215="Empty","",IF(R215="yes",($S215/$S$17),IF(OR($S215&gt;$R$17,$S215&lt;$T$17),($S215/$S$17)))))</f>
        <v/>
      </c>
      <c r="U215" s="45" t="str">
        <f t="shared" ref="U215:U246" si="58">IF($AB$20="Yes","",IF($AB215="Empty","",IF($V$17="","",IF(OR($V215&lt;$U$17,V215&gt;$W$17),"NC","yes"))))</f>
        <v/>
      </c>
      <c r="V215" s="40" t="str">
        <f t="shared" si="49"/>
        <v/>
      </c>
      <c r="W215" s="133" t="str">
        <f t="shared" ref="W215:W246" si="59">IF($AB$20="Yes","",IF($AB215="Empty","",IF(U215="yes",(V215/V$17),IF(OR(V215&lt;$U$17,V215&gt;W$17),(V215/V$17)))))</f>
        <v/>
      </c>
      <c r="X215" s="44" t="str">
        <f t="shared" si="50"/>
        <v/>
      </c>
      <c r="Y215" s="44" t="str">
        <f t="shared" si="51"/>
        <v/>
      </c>
      <c r="Z215" s="44" t="str">
        <f t="shared" si="52"/>
        <v/>
      </c>
      <c r="AA215" s="78" t="str">
        <f t="shared" si="53"/>
        <v/>
      </c>
      <c r="AB215" s="7" t="str">
        <f t="shared" ref="AB215:AB246" si="60">IF(E215&lt;&gt;"y","Empty","Data")</f>
        <v>Empty</v>
      </c>
      <c r="AC215" s="7" t="str">
        <f t="shared" ref="AC215:AC246" si="61">IF(D215="","empty","data")</f>
        <v>empty</v>
      </c>
      <c r="AG215" s="7"/>
      <c r="AH215" s="97"/>
      <c r="AI215" s="97"/>
      <c r="AJ215" s="97"/>
      <c r="AK215" s="97"/>
      <c r="AL215" s="97"/>
      <c r="AM215" s="97"/>
      <c r="AN215" s="97"/>
      <c r="AO215" s="97"/>
      <c r="AP215" s="97"/>
      <c r="AQ215" s="97"/>
      <c r="AR215" s="97"/>
      <c r="AS215" s="97"/>
      <c r="AT215" s="97"/>
      <c r="AU215" s="97"/>
      <c r="AV215" s="97"/>
      <c r="AW215" s="97"/>
      <c r="AX215" s="97"/>
      <c r="AY215" s="97"/>
      <c r="AZ215" s="97"/>
      <c r="BA215" s="97"/>
      <c r="BB215" s="97"/>
      <c r="BC215" s="97"/>
      <c r="BD215" s="97"/>
      <c r="BE215" s="97"/>
      <c r="BF215" s="97"/>
      <c r="BG215" s="97"/>
      <c r="BH215" s="97"/>
      <c r="BI215" s="97"/>
      <c r="BJ215" s="97"/>
      <c r="BK215" s="97"/>
      <c r="BL215" s="97"/>
      <c r="BM215" s="97"/>
      <c r="BN215" s="97"/>
      <c r="BO215" s="97"/>
      <c r="BP215" s="97"/>
      <c r="BQ215" s="97"/>
      <c r="BR215" s="97"/>
      <c r="BS215" s="97"/>
      <c r="BT215" s="97"/>
      <c r="BU215" s="97"/>
      <c r="BV215" s="97"/>
      <c r="BW215" s="97"/>
      <c r="BX215" s="97"/>
      <c r="BY215" s="97"/>
      <c r="BZ215" s="97"/>
      <c r="CA215" s="97"/>
      <c r="CB215" s="97"/>
      <c r="CC215" s="97"/>
      <c r="CD215" s="97"/>
      <c r="CE215" s="97"/>
      <c r="CF215" s="97"/>
      <c r="CG215" s="97"/>
      <c r="CH215" s="97"/>
      <c r="CI215" s="97"/>
      <c r="CJ215" s="97"/>
      <c r="CK215" s="97"/>
      <c r="CL215" s="97"/>
      <c r="CM215" s="97"/>
      <c r="CN215" s="97"/>
      <c r="CO215" s="97"/>
      <c r="CP215" s="97"/>
      <c r="CQ215" s="97"/>
      <c r="CR215" s="97"/>
      <c r="CS215" s="97"/>
      <c r="CT215" s="97"/>
      <c r="CU215" s="97"/>
      <c r="CV215" s="97"/>
      <c r="CW215" s="97"/>
      <c r="CX215" s="97"/>
      <c r="CY215" s="97"/>
      <c r="CZ215" s="97"/>
      <c r="DA215" s="97"/>
      <c r="DB215" s="97"/>
      <c r="DC215" s="97"/>
      <c r="DD215" s="97"/>
      <c r="DE215" s="97"/>
      <c r="DF215" s="97"/>
      <c r="DG215" s="97"/>
      <c r="DH215" s="97"/>
      <c r="DI215" s="97"/>
      <c r="DJ215" s="97"/>
      <c r="DK215" s="97"/>
      <c r="DL215" s="97"/>
      <c r="DM215" s="97"/>
      <c r="DN215" s="97"/>
      <c r="DO215" s="97"/>
      <c r="DP215" s="97"/>
      <c r="DQ215" s="97"/>
      <c r="DR215" s="97"/>
      <c r="DS215" s="97"/>
      <c r="DT215" s="97"/>
      <c r="DU215" s="97"/>
      <c r="DV215" s="97"/>
      <c r="DW215" s="97"/>
      <c r="DX215" s="97"/>
      <c r="DY215" s="97"/>
      <c r="DZ215" s="97"/>
      <c r="EA215" s="97"/>
      <c r="EB215" s="97"/>
      <c r="EC215" s="97"/>
      <c r="ED215" s="97"/>
      <c r="EE215" s="97"/>
      <c r="EF215" s="97"/>
      <c r="EG215" s="97"/>
      <c r="EH215" s="97"/>
      <c r="EI215" s="97"/>
      <c r="EJ215" s="97"/>
      <c r="EK215" s="97"/>
      <c r="EL215" s="97"/>
      <c r="EM215" s="97"/>
      <c r="EN215" s="97"/>
      <c r="EO215" s="97"/>
      <c r="EP215" s="97"/>
      <c r="EQ215" s="97"/>
      <c r="ER215" s="97"/>
      <c r="ES215" s="97"/>
      <c r="ET215" s="97"/>
      <c r="EU215" s="97"/>
      <c r="EV215" s="97"/>
      <c r="EW215" s="97"/>
      <c r="EX215" s="97"/>
      <c r="EY215" s="97"/>
      <c r="EZ215" s="97"/>
      <c r="FA215" s="97"/>
      <c r="FB215" s="97"/>
      <c r="FC215" s="97"/>
      <c r="FD215" s="97"/>
      <c r="FE215" s="97"/>
      <c r="FF215" s="97"/>
      <c r="FG215" s="97"/>
      <c r="FH215" s="97"/>
      <c r="FI215" s="97"/>
      <c r="FJ215" s="97"/>
      <c r="FK215" s="97"/>
      <c r="FL215" s="97"/>
      <c r="FM215" s="97"/>
      <c r="FN215" s="97"/>
      <c r="FO215" s="97"/>
      <c r="FP215" s="97"/>
      <c r="FQ215" s="97"/>
      <c r="FR215" s="97"/>
      <c r="FS215" s="97"/>
      <c r="FT215" s="97"/>
      <c r="FU215" s="97"/>
      <c r="FV215" s="97"/>
      <c r="FW215" s="98"/>
      <c r="FX215" s="98"/>
      <c r="FY215" s="98"/>
      <c r="FZ215" s="98"/>
      <c r="GA215" s="98"/>
      <c r="GB215" s="98"/>
      <c r="GC215" s="98"/>
      <c r="GD215" s="98"/>
      <c r="GE215" s="98"/>
      <c r="GF215" s="98"/>
      <c r="GG215" s="98"/>
      <c r="GH215" s="98"/>
      <c r="GI215" s="98"/>
      <c r="GJ215" s="98"/>
      <c r="GK215" s="98"/>
      <c r="GL215" s="98"/>
      <c r="GM215" s="98"/>
      <c r="GN215" s="98"/>
      <c r="GO215" s="98"/>
      <c r="GP215" s="98"/>
      <c r="GQ215" s="98"/>
      <c r="GR215" s="98"/>
      <c r="GS215" s="98"/>
      <c r="GT215" s="98"/>
      <c r="GU215" s="98"/>
      <c r="GV215" s="98"/>
      <c r="GW215" s="98"/>
      <c r="GX215" s="98"/>
      <c r="GY215" s="98"/>
      <c r="GZ215" s="98"/>
      <c r="HA215" s="98"/>
      <c r="HB215" s="98"/>
      <c r="HC215" s="98"/>
      <c r="HD215" s="98"/>
      <c r="HE215" s="98"/>
      <c r="HF215" s="98"/>
      <c r="HG215" s="98"/>
      <c r="HH215" s="98"/>
      <c r="HI215" s="98"/>
      <c r="HJ215" s="98"/>
      <c r="HK215" s="98"/>
      <c r="HL215" s="98"/>
      <c r="HM215" s="98"/>
      <c r="HN215" s="98"/>
      <c r="HO215" s="98"/>
      <c r="HP215" s="98"/>
      <c r="HQ215" s="98"/>
      <c r="HR215" s="98"/>
      <c r="HS215" s="98"/>
      <c r="HT215" s="98"/>
      <c r="HU215" s="98"/>
      <c r="HV215" s="98"/>
      <c r="HW215" s="98"/>
      <c r="HX215" s="98"/>
      <c r="HY215" s="98"/>
      <c r="HZ215" s="98"/>
      <c r="IA215" s="98"/>
      <c r="IB215" s="98"/>
      <c r="IC215" s="98"/>
      <c r="ID215" s="98"/>
      <c r="IE215" s="98"/>
      <c r="IF215" s="98"/>
      <c r="IG215" s="98"/>
      <c r="IH215" s="98"/>
      <c r="II215" s="98"/>
      <c r="IJ215" s="98"/>
      <c r="IK215" s="98"/>
      <c r="IL215" s="98"/>
      <c r="IM215" s="98"/>
      <c r="IN215" s="98"/>
      <c r="IO215" s="98"/>
      <c r="IP215" s="98"/>
      <c r="IQ215" s="98"/>
      <c r="IR215" s="98"/>
      <c r="IS215" s="98"/>
      <c r="IT215" s="98"/>
      <c r="IU215" s="98"/>
      <c r="IV215" s="98"/>
    </row>
    <row r="216" spans="2:256" s="5" customFormat="1" ht="17.25" customHeight="1" x14ac:dyDescent="0.25">
      <c r="B216" s="134">
        <v>194</v>
      </c>
      <c r="C216" s="66"/>
      <c r="D216" s="105"/>
      <c r="E216" s="66"/>
      <c r="F216" s="175"/>
      <c r="G216" s="710"/>
      <c r="H216" s="117"/>
      <c r="I216" s="117"/>
      <c r="J216" s="710"/>
      <c r="K216" s="46"/>
      <c r="L216" s="38" t="str">
        <f>IF($Y$22=0,"",IF($AB216="Empty","",IF($H216="","",IF($G216="","",IF($H216/$G216&gt;=$L$22,"yes","NC")))))</f>
        <v/>
      </c>
      <c r="M216" s="38" t="str">
        <f>IF($Z$22=0,"",IF($AB216="Empty","",IF($I216="","",IF($I216="","",IF($I216/$G216&gt;=$M$22,"yes","NC")))))</f>
        <v/>
      </c>
      <c r="N216" s="516" t="str">
        <f>IF($AA$22=0,"",IF($AB216="Empty","",IF($J216="","",IF($J216="","",IF($G216/$J216&lt;=$N$22,"yes","NC")))))</f>
        <v/>
      </c>
      <c r="O216" s="514" t="str">
        <f t="shared" si="54"/>
        <v/>
      </c>
      <c r="P216" s="40" t="str">
        <f>IF($AB$20="Yes","",IF($AB216="Empty","",$H216/$G216))</f>
        <v/>
      </c>
      <c r="Q216" s="74" t="str">
        <f>IF($AB$20="Yes","",IF($AB216="Empty","",IF(O216="yes",($P216/$P$17),IF(OR($P216&lt;$O$17,$P216&gt;$Q$17),($P216/$P$17)))))</f>
        <v/>
      </c>
      <c r="R216" s="45" t="str">
        <f t="shared" si="56"/>
        <v/>
      </c>
      <c r="S216" s="40" t="str">
        <f>IF($AB$20="Yes","",IF($AB216="Empty","",$I216/$G216))</f>
        <v/>
      </c>
      <c r="T216" s="74" t="str">
        <f>IF($AB$20="Yes","",IF($AB216="Empty","",IF(R216="yes",($S216/$S$17),IF(OR($S216&gt;$R$17,$S216&lt;$T$17),($S216/$S$17)))))</f>
        <v/>
      </c>
      <c r="U216" s="45" t="str">
        <f>IF($AB$20="Yes","",IF($AB216="Empty","",IF($V$17="","",IF(OR($V216&lt;$U$17,V216&gt;$W$17),"NC","yes"))))</f>
        <v/>
      </c>
      <c r="V216" s="40" t="str">
        <f>IF($AB$20="Yes","",IF($AB216="Empty","",$G216/$J216))</f>
        <v/>
      </c>
      <c r="W216" s="133" t="str">
        <f>IF($AB$20="Yes","",IF($AB216="Empty","",IF(U216="yes",(V216/V$17),IF(OR(V216&lt;$U$17,V216&gt;W$17),(V216/V$17)))))</f>
        <v/>
      </c>
      <c r="X216" s="44" t="str">
        <f>IF($AC216="empty","",IF($AB216="Empty",$G216,""))</f>
        <v/>
      </c>
      <c r="Y216" s="44" t="str">
        <f>IF($AC216="empty","",IF($AB216="Empty",$H216,""))</f>
        <v/>
      </c>
      <c r="Z216" s="44" t="str">
        <f>IF($AC216="empty","",IF($AB216="Empty",$I216,""))</f>
        <v/>
      </c>
      <c r="AA216" s="78" t="str">
        <f>IF($AC216="empty","",IF($AB216="Empty",$J216,""))</f>
        <v/>
      </c>
      <c r="AB216" s="7" t="str">
        <f>IF(E216&lt;&gt;"y","Empty","Data")</f>
        <v>Empty</v>
      </c>
      <c r="AC216" s="7" t="str">
        <f>IF(D216="","empty","data")</f>
        <v>empty</v>
      </c>
      <c r="AG216" s="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97"/>
      <c r="BI216" s="97"/>
      <c r="BJ216" s="97"/>
      <c r="BK216" s="97"/>
      <c r="BL216" s="97"/>
      <c r="BM216" s="97"/>
      <c r="BN216" s="97"/>
      <c r="BO216" s="97"/>
      <c r="BP216" s="97"/>
      <c r="BQ216" s="97"/>
      <c r="BR216" s="97"/>
      <c r="BS216" s="97"/>
      <c r="BT216" s="97"/>
      <c r="BU216" s="97"/>
      <c r="BV216" s="97"/>
      <c r="BW216" s="97"/>
      <c r="BX216" s="97"/>
      <c r="BY216" s="97"/>
      <c r="BZ216" s="97"/>
      <c r="CA216" s="97"/>
      <c r="CB216" s="97"/>
      <c r="CC216" s="97"/>
      <c r="CD216" s="97"/>
      <c r="CE216" s="97"/>
      <c r="CF216" s="97"/>
      <c r="CG216" s="97"/>
      <c r="CH216" s="97"/>
      <c r="CI216" s="97"/>
      <c r="CJ216" s="97"/>
      <c r="CK216" s="97"/>
      <c r="CL216" s="97"/>
      <c r="CM216" s="97"/>
      <c r="CN216" s="97"/>
      <c r="CO216" s="97"/>
      <c r="CP216" s="97"/>
      <c r="CQ216" s="97"/>
      <c r="CR216" s="97"/>
      <c r="CS216" s="97"/>
      <c r="CT216" s="97"/>
      <c r="CU216" s="97"/>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97"/>
      <c r="EM216" s="97"/>
      <c r="EN216" s="97"/>
      <c r="EO216" s="97"/>
      <c r="EP216" s="97"/>
      <c r="EQ216" s="97"/>
      <c r="ER216" s="97"/>
      <c r="ES216" s="97"/>
      <c r="ET216" s="97"/>
      <c r="EU216" s="97"/>
      <c r="EV216" s="97"/>
      <c r="EW216" s="97"/>
      <c r="EX216" s="97"/>
      <c r="EY216" s="97"/>
      <c r="EZ216" s="97"/>
      <c r="FA216" s="97"/>
      <c r="FB216" s="97"/>
      <c r="FC216" s="97"/>
      <c r="FD216" s="97"/>
      <c r="FE216" s="97"/>
      <c r="FF216" s="97"/>
      <c r="FG216" s="97"/>
      <c r="FH216" s="97"/>
      <c r="FI216" s="97"/>
      <c r="FJ216" s="97"/>
      <c r="FK216" s="97"/>
      <c r="FL216" s="97"/>
      <c r="FM216" s="97"/>
      <c r="FN216" s="97"/>
      <c r="FO216" s="97"/>
      <c r="FP216" s="97"/>
      <c r="FQ216" s="97"/>
      <c r="FR216" s="97"/>
      <c r="FS216" s="97"/>
      <c r="FT216" s="97"/>
      <c r="FU216" s="97"/>
      <c r="FV216" s="97"/>
      <c r="FW216" s="98"/>
      <c r="FX216" s="98"/>
      <c r="FY216" s="98"/>
      <c r="FZ216" s="98"/>
      <c r="GA216" s="98"/>
      <c r="GB216" s="98"/>
      <c r="GC216" s="98"/>
      <c r="GD216" s="98"/>
      <c r="GE216" s="98"/>
      <c r="GF216" s="98"/>
      <c r="GG216" s="98"/>
      <c r="GH216" s="98"/>
      <c r="GI216" s="98"/>
      <c r="GJ216" s="98"/>
      <c r="GK216" s="98"/>
      <c r="GL216" s="98"/>
      <c r="GM216" s="98"/>
      <c r="GN216" s="98"/>
      <c r="GO216" s="98"/>
      <c r="GP216" s="98"/>
      <c r="GQ216" s="98"/>
      <c r="GR216" s="98"/>
      <c r="GS216" s="98"/>
      <c r="GT216" s="98"/>
      <c r="GU216" s="98"/>
      <c r="GV216" s="98"/>
      <c r="GW216" s="98"/>
      <c r="GX216" s="98"/>
      <c r="GY216" s="98"/>
      <c r="GZ216" s="98"/>
      <c r="HA216" s="98"/>
      <c r="HB216" s="98"/>
      <c r="HC216" s="98"/>
      <c r="HD216" s="98"/>
      <c r="HE216" s="98"/>
      <c r="HF216" s="98"/>
      <c r="HG216" s="98"/>
      <c r="HH216" s="98"/>
      <c r="HI216" s="98"/>
      <c r="HJ216" s="98"/>
      <c r="HK216" s="98"/>
      <c r="HL216" s="98"/>
      <c r="HM216" s="98"/>
      <c r="HN216" s="98"/>
      <c r="HO216" s="98"/>
      <c r="HP216" s="98"/>
      <c r="HQ216" s="98"/>
      <c r="HR216" s="98"/>
      <c r="HS216" s="98"/>
      <c r="HT216" s="98"/>
      <c r="HU216" s="98"/>
      <c r="HV216" s="98"/>
      <c r="HW216" s="98"/>
      <c r="HX216" s="98"/>
      <c r="HY216" s="98"/>
      <c r="HZ216" s="98"/>
      <c r="IA216" s="98"/>
      <c r="IB216" s="98"/>
      <c r="IC216" s="98"/>
      <c r="ID216" s="98"/>
      <c r="IE216" s="98"/>
      <c r="IF216" s="98"/>
      <c r="IG216" s="98"/>
      <c r="IH216" s="98"/>
      <c r="II216" s="98"/>
      <c r="IJ216" s="98"/>
      <c r="IK216" s="98"/>
      <c r="IL216" s="98"/>
      <c r="IM216" s="98"/>
      <c r="IN216" s="98"/>
      <c r="IO216" s="98"/>
      <c r="IP216" s="98"/>
      <c r="IQ216" s="98"/>
      <c r="IR216" s="98"/>
      <c r="IS216" s="98"/>
      <c r="IT216" s="98"/>
      <c r="IU216" s="98"/>
      <c r="IV216" s="98"/>
    </row>
    <row r="217" spans="2:256" s="5" customFormat="1" ht="17.25" customHeight="1" x14ac:dyDescent="0.25">
      <c r="B217" s="134">
        <v>195</v>
      </c>
      <c r="C217" s="66"/>
      <c r="D217" s="105"/>
      <c r="E217" s="66"/>
      <c r="F217" s="175"/>
      <c r="G217" s="710"/>
      <c r="H217" s="117"/>
      <c r="I217" s="117"/>
      <c r="J217" s="710"/>
      <c r="K217" s="46"/>
      <c r="L217" s="38" t="str">
        <f>IF($Y$22=0,"",IF($AB217="Empty","",IF($H217="","",IF($G217="","",IF($H217/$G217&gt;=$L$22,"yes","NC")))))</f>
        <v/>
      </c>
      <c r="M217" s="38" t="str">
        <f>IF($Z$22=0,"",IF($AB217="Empty","",IF($I217="","",IF($I217="","",IF($I217/$G217&gt;=$M$22,"yes","NC")))))</f>
        <v/>
      </c>
      <c r="N217" s="516" t="str">
        <f>IF($AA$22=0,"",IF($AB217="Empty","",IF($J217="","",IF($J217="","",IF($G217/$J217&lt;=$N$22,"yes","NC")))))</f>
        <v/>
      </c>
      <c r="O217" s="514" t="str">
        <f t="shared" si="54"/>
        <v/>
      </c>
      <c r="P217" s="40" t="str">
        <f>IF($AB$20="Yes","",IF($AB217="Empty","",$H217/$G217))</f>
        <v/>
      </c>
      <c r="Q217" s="74" t="str">
        <f>IF($AB$20="Yes","",IF($AB217="Empty","",IF(O217="yes",($P217/$P$17),IF(OR($P217&lt;$O$17,$P217&gt;$Q$17),($P217/$P$17)))))</f>
        <v/>
      </c>
      <c r="R217" s="45" t="str">
        <f t="shared" si="56"/>
        <v/>
      </c>
      <c r="S217" s="40" t="str">
        <f>IF($AB$20="Yes","",IF($AB217="Empty","",$I217/$G217))</f>
        <v/>
      </c>
      <c r="T217" s="74" t="str">
        <f>IF($AB$20="Yes","",IF($AB217="Empty","",IF(R217="yes",($S217/$S$17),IF(OR($S217&gt;$R$17,$S217&lt;$T$17),($S217/$S$17)))))</f>
        <v/>
      </c>
      <c r="U217" s="45" t="str">
        <f>IF($AB$20="Yes","",IF($AB217="Empty","",IF($V$17="","",IF(OR($V217&lt;$U$17,V217&gt;$W$17),"NC","yes"))))</f>
        <v/>
      </c>
      <c r="V217" s="40" t="str">
        <f>IF($AB$20="Yes","",IF($AB217="Empty","",$G217/$J217))</f>
        <v/>
      </c>
      <c r="W217" s="133" t="str">
        <f>IF($AB$20="Yes","",IF($AB217="Empty","",IF(U217="yes",(V217/V$17),IF(OR(V217&lt;$U$17,V217&gt;W$17),(V217/V$17)))))</f>
        <v/>
      </c>
      <c r="X217" s="44" t="str">
        <f>IF($AC217="empty","",IF($AB217="Empty",$G217,""))</f>
        <v/>
      </c>
      <c r="Y217" s="44" t="str">
        <f>IF($AC217="empty","",IF($AB217="Empty",$H217,""))</f>
        <v/>
      </c>
      <c r="Z217" s="44" t="str">
        <f>IF($AC217="empty","",IF($AB217="Empty",$I217,""))</f>
        <v/>
      </c>
      <c r="AA217" s="78" t="str">
        <f>IF($AC217="empty","",IF($AB217="Empty",$J217,""))</f>
        <v/>
      </c>
      <c r="AB217" s="7" t="str">
        <f>IF(E217&lt;&gt;"y","Empty","Data")</f>
        <v>Empty</v>
      </c>
      <c r="AC217" s="7" t="str">
        <f>IF(D217="","empty","data")</f>
        <v>empty</v>
      </c>
      <c r="AG217" s="7"/>
      <c r="AH217" s="97"/>
      <c r="AI217" s="97"/>
      <c r="AJ217" s="97"/>
      <c r="AK217" s="97"/>
      <c r="AL217" s="97"/>
      <c r="AM217" s="97"/>
      <c r="AN217" s="97"/>
      <c r="AO217" s="97"/>
      <c r="AP217" s="97"/>
      <c r="AQ217" s="97"/>
      <c r="AR217" s="97"/>
      <c r="AS217" s="97"/>
      <c r="AT217" s="97"/>
      <c r="AU217" s="97"/>
      <c r="AV217" s="97"/>
      <c r="AW217" s="97"/>
      <c r="AX217" s="97"/>
      <c r="AY217" s="97"/>
      <c r="AZ217" s="97"/>
      <c r="BA217" s="97"/>
      <c r="BB217" s="97"/>
      <c r="BC217" s="97"/>
      <c r="BD217" s="97"/>
      <c r="BE217" s="97"/>
      <c r="BF217" s="97"/>
      <c r="BG217" s="97"/>
      <c r="BH217" s="97"/>
      <c r="BI217" s="97"/>
      <c r="BJ217" s="97"/>
      <c r="BK217" s="97"/>
      <c r="BL217" s="97"/>
      <c r="BM217" s="97"/>
      <c r="BN217" s="97"/>
      <c r="BO217" s="97"/>
      <c r="BP217" s="97"/>
      <c r="BQ217" s="97"/>
      <c r="BR217" s="97"/>
      <c r="BS217" s="97"/>
      <c r="BT217" s="97"/>
      <c r="BU217" s="97"/>
      <c r="BV217" s="97"/>
      <c r="BW217" s="97"/>
      <c r="BX217" s="97"/>
      <c r="BY217" s="97"/>
      <c r="BZ217" s="97"/>
      <c r="CA217" s="97"/>
      <c r="CB217" s="97"/>
      <c r="CC217" s="97"/>
      <c r="CD217" s="97"/>
      <c r="CE217" s="97"/>
      <c r="CF217" s="97"/>
      <c r="CG217" s="97"/>
      <c r="CH217" s="97"/>
      <c r="CI217" s="97"/>
      <c r="CJ217" s="97"/>
      <c r="CK217" s="97"/>
      <c r="CL217" s="97"/>
      <c r="CM217" s="97"/>
      <c r="CN217" s="97"/>
      <c r="CO217" s="97"/>
      <c r="CP217" s="97"/>
      <c r="CQ217" s="97"/>
      <c r="CR217" s="97"/>
      <c r="CS217" s="97"/>
      <c r="CT217" s="97"/>
      <c r="CU217" s="97"/>
      <c r="CV217" s="97"/>
      <c r="CW217" s="97"/>
      <c r="CX217" s="97"/>
      <c r="CY217" s="97"/>
      <c r="CZ217" s="97"/>
      <c r="DA217" s="97"/>
      <c r="DB217" s="97"/>
      <c r="DC217" s="97"/>
      <c r="DD217" s="97"/>
      <c r="DE217" s="97"/>
      <c r="DF217" s="97"/>
      <c r="DG217" s="97"/>
      <c r="DH217" s="97"/>
      <c r="DI217" s="97"/>
      <c r="DJ217" s="97"/>
      <c r="DK217" s="97"/>
      <c r="DL217" s="97"/>
      <c r="DM217" s="97"/>
      <c r="DN217" s="97"/>
      <c r="DO217" s="97"/>
      <c r="DP217" s="97"/>
      <c r="DQ217" s="97"/>
      <c r="DR217" s="97"/>
      <c r="DS217" s="97"/>
      <c r="DT217" s="97"/>
      <c r="DU217" s="97"/>
      <c r="DV217" s="97"/>
      <c r="DW217" s="97"/>
      <c r="DX217" s="97"/>
      <c r="DY217" s="97"/>
      <c r="DZ217" s="97"/>
      <c r="EA217" s="97"/>
      <c r="EB217" s="97"/>
      <c r="EC217" s="97"/>
      <c r="ED217" s="97"/>
      <c r="EE217" s="97"/>
      <c r="EF217" s="97"/>
      <c r="EG217" s="97"/>
      <c r="EH217" s="97"/>
      <c r="EI217" s="97"/>
      <c r="EJ217" s="97"/>
      <c r="EK217" s="97"/>
      <c r="EL217" s="97"/>
      <c r="EM217" s="97"/>
      <c r="EN217" s="97"/>
      <c r="EO217" s="97"/>
      <c r="EP217" s="97"/>
      <c r="EQ217" s="97"/>
      <c r="ER217" s="97"/>
      <c r="ES217" s="97"/>
      <c r="ET217" s="97"/>
      <c r="EU217" s="97"/>
      <c r="EV217" s="97"/>
      <c r="EW217" s="97"/>
      <c r="EX217" s="97"/>
      <c r="EY217" s="97"/>
      <c r="EZ217" s="97"/>
      <c r="FA217" s="97"/>
      <c r="FB217" s="97"/>
      <c r="FC217" s="97"/>
      <c r="FD217" s="97"/>
      <c r="FE217" s="97"/>
      <c r="FF217" s="97"/>
      <c r="FG217" s="97"/>
      <c r="FH217" s="97"/>
      <c r="FI217" s="97"/>
      <c r="FJ217" s="97"/>
      <c r="FK217" s="97"/>
      <c r="FL217" s="97"/>
      <c r="FM217" s="97"/>
      <c r="FN217" s="97"/>
      <c r="FO217" s="97"/>
      <c r="FP217" s="97"/>
      <c r="FQ217" s="97"/>
      <c r="FR217" s="97"/>
      <c r="FS217" s="97"/>
      <c r="FT217" s="97"/>
      <c r="FU217" s="97"/>
      <c r="FV217" s="97"/>
      <c r="FW217" s="98"/>
      <c r="FX217" s="98"/>
      <c r="FY217" s="98"/>
      <c r="FZ217" s="98"/>
      <c r="GA217" s="98"/>
      <c r="GB217" s="98"/>
      <c r="GC217" s="98"/>
      <c r="GD217" s="98"/>
      <c r="GE217" s="98"/>
      <c r="GF217" s="98"/>
      <c r="GG217" s="98"/>
      <c r="GH217" s="98"/>
      <c r="GI217" s="98"/>
      <c r="GJ217" s="98"/>
      <c r="GK217" s="98"/>
      <c r="GL217" s="98"/>
      <c r="GM217" s="98"/>
      <c r="GN217" s="98"/>
      <c r="GO217" s="98"/>
      <c r="GP217" s="98"/>
      <c r="GQ217" s="98"/>
      <c r="GR217" s="98"/>
      <c r="GS217" s="98"/>
      <c r="GT217" s="98"/>
      <c r="GU217" s="98"/>
      <c r="GV217" s="98"/>
      <c r="GW217" s="98"/>
      <c r="GX217" s="98"/>
      <c r="GY217" s="98"/>
      <c r="GZ217" s="98"/>
      <c r="HA217" s="98"/>
      <c r="HB217" s="98"/>
      <c r="HC217" s="98"/>
      <c r="HD217" s="98"/>
      <c r="HE217" s="98"/>
      <c r="HF217" s="98"/>
      <c r="HG217" s="98"/>
      <c r="HH217" s="98"/>
      <c r="HI217" s="98"/>
      <c r="HJ217" s="98"/>
      <c r="HK217" s="98"/>
      <c r="HL217" s="98"/>
      <c r="HM217" s="98"/>
      <c r="HN217" s="98"/>
      <c r="HO217" s="98"/>
      <c r="HP217" s="98"/>
      <c r="HQ217" s="98"/>
      <c r="HR217" s="98"/>
      <c r="HS217" s="98"/>
      <c r="HT217" s="98"/>
      <c r="HU217" s="98"/>
      <c r="HV217" s="98"/>
      <c r="HW217" s="98"/>
      <c r="HX217" s="98"/>
      <c r="HY217" s="98"/>
      <c r="HZ217" s="98"/>
      <c r="IA217" s="98"/>
      <c r="IB217" s="98"/>
      <c r="IC217" s="98"/>
      <c r="ID217" s="98"/>
      <c r="IE217" s="98"/>
      <c r="IF217" s="98"/>
      <c r="IG217" s="98"/>
      <c r="IH217" s="98"/>
      <c r="II217" s="98"/>
      <c r="IJ217" s="98"/>
      <c r="IK217" s="98"/>
      <c r="IL217" s="98"/>
      <c r="IM217" s="98"/>
      <c r="IN217" s="98"/>
      <c r="IO217" s="98"/>
      <c r="IP217" s="98"/>
      <c r="IQ217" s="98"/>
      <c r="IR217" s="98"/>
      <c r="IS217" s="98"/>
      <c r="IT217" s="98"/>
      <c r="IU217" s="98"/>
      <c r="IV217" s="98"/>
    </row>
    <row r="218" spans="2:256" s="5" customFormat="1" ht="17.25" customHeight="1" x14ac:dyDescent="0.25">
      <c r="B218" s="134">
        <v>196</v>
      </c>
      <c r="C218" s="66"/>
      <c r="D218" s="105"/>
      <c r="E218" s="66"/>
      <c r="F218" s="175"/>
      <c r="G218" s="710"/>
      <c r="H218" s="117"/>
      <c r="I218" s="117"/>
      <c r="J218" s="710"/>
      <c r="K218" s="46"/>
      <c r="L218" s="38" t="str">
        <f>IF($Y$22=0,"",IF($AB218="Empty","",IF($H218="","",IF($G218="","",IF($H218/$G218&gt;=$L$22,"yes","NC")))))</f>
        <v/>
      </c>
      <c r="M218" s="38" t="str">
        <f>IF($Z$22=0,"",IF($AB218="Empty","",IF($I218="","",IF($I218="","",IF($I218/$G218&gt;=$M$22,"yes","NC")))))</f>
        <v/>
      </c>
      <c r="N218" s="516" t="str">
        <f>IF($AA$22=0,"",IF($AB218="Empty","",IF($J218="","",IF($J218="","",IF($G218/$J218&lt;=$N$22,"yes","NC")))))</f>
        <v/>
      </c>
      <c r="O218" s="514" t="str">
        <f t="shared" si="54"/>
        <v/>
      </c>
      <c r="P218" s="40" t="str">
        <f>IF($AB$20="Yes","",IF($AB218="Empty","",$H218/$G218))</f>
        <v/>
      </c>
      <c r="Q218" s="74" t="str">
        <f>IF($AB$20="Yes","",IF($AB218="Empty","",IF(O218="yes",($P218/$P$17),IF(OR($P218&lt;$O$17,$P218&gt;$Q$17),($P218/$P$17)))))</f>
        <v/>
      </c>
      <c r="R218" s="45" t="str">
        <f t="shared" si="56"/>
        <v/>
      </c>
      <c r="S218" s="40" t="str">
        <f>IF($AB$20="Yes","",IF($AB218="Empty","",$I218/$G218))</f>
        <v/>
      </c>
      <c r="T218" s="74" t="str">
        <f>IF($AB$20="Yes","",IF($AB218="Empty","",IF(R218="yes",($S218/$S$17),IF(OR($S218&gt;$R$17,$S218&lt;$T$17),($S218/$S$17)))))</f>
        <v/>
      </c>
      <c r="U218" s="45" t="str">
        <f>IF($AB$20="Yes","",IF($AB218="Empty","",IF($V$17="","",IF(OR($V218&lt;$U$17,V218&gt;$W$17),"NC","yes"))))</f>
        <v/>
      </c>
      <c r="V218" s="40" t="str">
        <f>IF($AB$20="Yes","",IF($AB218="Empty","",$G218/$J218))</f>
        <v/>
      </c>
      <c r="W218" s="133" t="str">
        <f>IF($AB$20="Yes","",IF($AB218="Empty","",IF(U218="yes",(V218/V$17),IF(OR(V218&lt;$U$17,V218&gt;W$17),(V218/V$17)))))</f>
        <v/>
      </c>
      <c r="X218" s="44" t="str">
        <f>IF($AC218="empty","",IF($AB218="Empty",$G218,""))</f>
        <v/>
      </c>
      <c r="Y218" s="44" t="str">
        <f>IF($AC218="empty","",IF($AB218="Empty",$H218,""))</f>
        <v/>
      </c>
      <c r="Z218" s="44" t="str">
        <f>IF($AC218="empty","",IF($AB218="Empty",$I218,""))</f>
        <v/>
      </c>
      <c r="AA218" s="78" t="str">
        <f>IF($AC218="empty","",IF($AB218="Empty",$J218,""))</f>
        <v/>
      </c>
      <c r="AB218" s="7" t="str">
        <f>IF(E218&lt;&gt;"y","Empty","Data")</f>
        <v>Empty</v>
      </c>
      <c r="AC218" s="7" t="str">
        <f>IF(D218="","empty","data")</f>
        <v>empty</v>
      </c>
      <c r="AG218" s="7"/>
      <c r="AH218" s="97"/>
      <c r="AI218" s="97"/>
      <c r="AJ218" s="97"/>
      <c r="AK218" s="97"/>
      <c r="AL218" s="97"/>
      <c r="AM218" s="97"/>
      <c r="AN218" s="97"/>
      <c r="AO218" s="97"/>
      <c r="AP218" s="97"/>
      <c r="AQ218" s="97"/>
      <c r="AR218" s="97"/>
      <c r="AS218" s="97"/>
      <c r="AT218" s="97"/>
      <c r="AU218" s="97"/>
      <c r="AV218" s="97"/>
      <c r="AW218" s="97"/>
      <c r="AX218" s="97"/>
      <c r="AY218" s="97"/>
      <c r="AZ218" s="97"/>
      <c r="BA218" s="97"/>
      <c r="BB218" s="97"/>
      <c r="BC218" s="97"/>
      <c r="BD218" s="97"/>
      <c r="BE218" s="97"/>
      <c r="BF218" s="97"/>
      <c r="BG218" s="97"/>
      <c r="BH218" s="97"/>
      <c r="BI218" s="97"/>
      <c r="BJ218" s="97"/>
      <c r="BK218" s="97"/>
      <c r="BL218" s="97"/>
      <c r="BM218" s="97"/>
      <c r="BN218" s="97"/>
      <c r="BO218" s="97"/>
      <c r="BP218" s="97"/>
      <c r="BQ218" s="97"/>
      <c r="BR218" s="97"/>
      <c r="BS218" s="97"/>
      <c r="BT218" s="97"/>
      <c r="BU218" s="97"/>
      <c r="BV218" s="97"/>
      <c r="BW218" s="97"/>
      <c r="BX218" s="97"/>
      <c r="BY218" s="97"/>
      <c r="BZ218" s="97"/>
      <c r="CA218" s="97"/>
      <c r="CB218" s="97"/>
      <c r="CC218" s="97"/>
      <c r="CD218" s="97"/>
      <c r="CE218" s="97"/>
      <c r="CF218" s="97"/>
      <c r="CG218" s="97"/>
      <c r="CH218" s="97"/>
      <c r="CI218" s="97"/>
      <c r="CJ218" s="97"/>
      <c r="CK218" s="97"/>
      <c r="CL218" s="97"/>
      <c r="CM218" s="97"/>
      <c r="CN218" s="97"/>
      <c r="CO218" s="97"/>
      <c r="CP218" s="97"/>
      <c r="CQ218" s="97"/>
      <c r="CR218" s="97"/>
      <c r="CS218" s="97"/>
      <c r="CT218" s="97"/>
      <c r="CU218" s="97"/>
      <c r="CV218" s="97"/>
      <c r="CW218" s="97"/>
      <c r="CX218" s="97"/>
      <c r="CY218" s="97"/>
      <c r="CZ218" s="97"/>
      <c r="DA218" s="97"/>
      <c r="DB218" s="97"/>
      <c r="DC218" s="97"/>
      <c r="DD218" s="97"/>
      <c r="DE218" s="97"/>
      <c r="DF218" s="97"/>
      <c r="DG218" s="97"/>
      <c r="DH218" s="97"/>
      <c r="DI218" s="97"/>
      <c r="DJ218" s="97"/>
      <c r="DK218" s="97"/>
      <c r="DL218" s="97"/>
      <c r="DM218" s="97"/>
      <c r="DN218" s="97"/>
      <c r="DO218" s="97"/>
      <c r="DP218" s="97"/>
      <c r="DQ218" s="97"/>
      <c r="DR218" s="97"/>
      <c r="DS218" s="97"/>
      <c r="DT218" s="97"/>
      <c r="DU218" s="97"/>
      <c r="DV218" s="97"/>
      <c r="DW218" s="97"/>
      <c r="DX218" s="97"/>
      <c r="DY218" s="97"/>
      <c r="DZ218" s="97"/>
      <c r="EA218" s="97"/>
      <c r="EB218" s="97"/>
      <c r="EC218" s="97"/>
      <c r="ED218" s="97"/>
      <c r="EE218" s="97"/>
      <c r="EF218" s="97"/>
      <c r="EG218" s="97"/>
      <c r="EH218" s="97"/>
      <c r="EI218" s="97"/>
      <c r="EJ218" s="97"/>
      <c r="EK218" s="97"/>
      <c r="EL218" s="97"/>
      <c r="EM218" s="97"/>
      <c r="EN218" s="97"/>
      <c r="EO218" s="97"/>
      <c r="EP218" s="97"/>
      <c r="EQ218" s="97"/>
      <c r="ER218" s="97"/>
      <c r="ES218" s="97"/>
      <c r="ET218" s="97"/>
      <c r="EU218" s="97"/>
      <c r="EV218" s="97"/>
      <c r="EW218" s="97"/>
      <c r="EX218" s="97"/>
      <c r="EY218" s="97"/>
      <c r="EZ218" s="97"/>
      <c r="FA218" s="97"/>
      <c r="FB218" s="97"/>
      <c r="FC218" s="97"/>
      <c r="FD218" s="97"/>
      <c r="FE218" s="97"/>
      <c r="FF218" s="97"/>
      <c r="FG218" s="97"/>
      <c r="FH218" s="97"/>
      <c r="FI218" s="97"/>
      <c r="FJ218" s="97"/>
      <c r="FK218" s="97"/>
      <c r="FL218" s="97"/>
      <c r="FM218" s="97"/>
      <c r="FN218" s="97"/>
      <c r="FO218" s="97"/>
      <c r="FP218" s="97"/>
      <c r="FQ218" s="97"/>
      <c r="FR218" s="97"/>
      <c r="FS218" s="97"/>
      <c r="FT218" s="97"/>
      <c r="FU218" s="97"/>
      <c r="FV218" s="97"/>
      <c r="FW218" s="98"/>
      <c r="FX218" s="98"/>
      <c r="FY218" s="98"/>
      <c r="FZ218" s="98"/>
      <c r="GA218" s="98"/>
      <c r="GB218" s="98"/>
      <c r="GC218" s="98"/>
      <c r="GD218" s="98"/>
      <c r="GE218" s="98"/>
      <c r="GF218" s="98"/>
      <c r="GG218" s="98"/>
      <c r="GH218" s="98"/>
      <c r="GI218" s="98"/>
      <c r="GJ218" s="98"/>
      <c r="GK218" s="98"/>
      <c r="GL218" s="98"/>
      <c r="GM218" s="98"/>
      <c r="GN218" s="98"/>
      <c r="GO218" s="98"/>
      <c r="GP218" s="98"/>
      <c r="GQ218" s="98"/>
      <c r="GR218" s="98"/>
      <c r="GS218" s="98"/>
      <c r="GT218" s="98"/>
      <c r="GU218" s="98"/>
      <c r="GV218" s="98"/>
      <c r="GW218" s="98"/>
      <c r="GX218" s="98"/>
      <c r="GY218" s="98"/>
      <c r="GZ218" s="98"/>
      <c r="HA218" s="98"/>
      <c r="HB218" s="98"/>
      <c r="HC218" s="98"/>
      <c r="HD218" s="98"/>
      <c r="HE218" s="98"/>
      <c r="HF218" s="98"/>
      <c r="HG218" s="98"/>
      <c r="HH218" s="98"/>
      <c r="HI218" s="98"/>
      <c r="HJ218" s="98"/>
      <c r="HK218" s="98"/>
      <c r="HL218" s="98"/>
      <c r="HM218" s="98"/>
      <c r="HN218" s="98"/>
      <c r="HO218" s="98"/>
      <c r="HP218" s="98"/>
      <c r="HQ218" s="98"/>
      <c r="HR218" s="98"/>
      <c r="HS218" s="98"/>
      <c r="HT218" s="98"/>
      <c r="HU218" s="98"/>
      <c r="HV218" s="98"/>
      <c r="HW218" s="98"/>
      <c r="HX218" s="98"/>
      <c r="HY218" s="98"/>
      <c r="HZ218" s="98"/>
      <c r="IA218" s="98"/>
      <c r="IB218" s="98"/>
      <c r="IC218" s="98"/>
      <c r="ID218" s="98"/>
      <c r="IE218" s="98"/>
      <c r="IF218" s="98"/>
      <c r="IG218" s="98"/>
      <c r="IH218" s="98"/>
      <c r="II218" s="98"/>
      <c r="IJ218" s="98"/>
      <c r="IK218" s="98"/>
      <c r="IL218" s="98"/>
      <c r="IM218" s="98"/>
      <c r="IN218" s="98"/>
      <c r="IO218" s="98"/>
      <c r="IP218" s="98"/>
      <c r="IQ218" s="98"/>
      <c r="IR218" s="98"/>
      <c r="IS218" s="98"/>
      <c r="IT218" s="98"/>
      <c r="IU218" s="98"/>
      <c r="IV218" s="98"/>
    </row>
    <row r="219" spans="2:256" s="5" customFormat="1" ht="17.25" customHeight="1" x14ac:dyDescent="0.25">
      <c r="B219" s="134">
        <v>197</v>
      </c>
      <c r="C219" s="66"/>
      <c r="D219" s="105"/>
      <c r="E219" s="66"/>
      <c r="F219" s="175"/>
      <c r="G219" s="710"/>
      <c r="H219" s="117"/>
      <c r="I219" s="117"/>
      <c r="J219" s="710"/>
      <c r="K219" s="46"/>
      <c r="L219" s="38" t="str">
        <f t="shared" ref="L219:L246" si="62">IF($Y$22=0,"",IF($AB219="Empty","",IF($H219="","",IF($G219="","",IF($H219/$G219&gt;=$L$22,"yes","NC")))))</f>
        <v/>
      </c>
      <c r="M219" s="38" t="str">
        <f t="shared" ref="M219:M246" si="63">IF($Z$22=0,"",IF($AB219="Empty","",IF($I219="","",IF($I219="","",IF($I219/$G219&gt;=$M$22,"yes","NC")))))</f>
        <v/>
      </c>
      <c r="N219" s="516" t="str">
        <f t="shared" ref="N219:N246" si="64">IF($AA$22=0,"",IF($AB219="Empty","",IF($J219="","",IF($J219="","",IF($G219/$J219&lt;=$N$22,"yes","NC")))))</f>
        <v/>
      </c>
      <c r="O219" s="514" t="str">
        <f t="shared" si="54"/>
        <v/>
      </c>
      <c r="P219" s="40" t="str">
        <f t="shared" ref="P219:P246" si="65">IF($AB$20="Yes","",IF($AB219="Empty","",$H219/$G219))</f>
        <v/>
      </c>
      <c r="Q219" s="74" t="str">
        <f t="shared" si="55"/>
        <v/>
      </c>
      <c r="R219" s="45" t="str">
        <f t="shared" si="56"/>
        <v/>
      </c>
      <c r="S219" s="40" t="str">
        <f t="shared" ref="S219:S246" si="66">IF($AB$20="Yes","",IF($AB219="Empty","",$I219/$G219))</f>
        <v/>
      </c>
      <c r="T219" s="74" t="str">
        <f t="shared" si="57"/>
        <v/>
      </c>
      <c r="U219" s="45" t="str">
        <f t="shared" si="58"/>
        <v/>
      </c>
      <c r="V219" s="40" t="str">
        <f t="shared" ref="V219:V246" si="67">IF($AB$20="Yes","",IF($AB219="Empty","",$G219/$J219))</f>
        <v/>
      </c>
      <c r="W219" s="133" t="str">
        <f t="shared" si="59"/>
        <v/>
      </c>
      <c r="X219" s="44" t="str">
        <f t="shared" ref="X219:X246" si="68">IF($AC219="empty","",IF($AB219="Empty",$G219,""))</f>
        <v/>
      </c>
      <c r="Y219" s="44" t="str">
        <f t="shared" ref="Y219:Y246" si="69">IF($AC219="empty","",IF($AB219="Empty",$H219,""))</f>
        <v/>
      </c>
      <c r="Z219" s="44" t="str">
        <f t="shared" ref="Z219:Z246" si="70">IF($AC219="empty","",IF($AB219="Empty",$I219,""))</f>
        <v/>
      </c>
      <c r="AA219" s="78" t="str">
        <f t="shared" ref="AA219:AA246" si="71">IF($AC219="empty","",IF($AB219="Empty",$J219,""))</f>
        <v/>
      </c>
      <c r="AB219" s="7" t="str">
        <f t="shared" si="60"/>
        <v>Empty</v>
      </c>
      <c r="AC219" s="7" t="str">
        <f t="shared" si="61"/>
        <v>empty</v>
      </c>
      <c r="AG219" s="7"/>
      <c r="AH219" s="97"/>
      <c r="AI219" s="97"/>
      <c r="AJ219" s="97"/>
      <c r="AK219" s="97"/>
      <c r="AL219" s="97"/>
      <c r="AM219" s="97"/>
      <c r="AN219" s="97"/>
      <c r="AO219" s="97"/>
      <c r="AP219" s="97"/>
      <c r="AQ219" s="97"/>
      <c r="AR219" s="97"/>
      <c r="AS219" s="97"/>
      <c r="AT219" s="97"/>
      <c r="AU219" s="97"/>
      <c r="AV219" s="97"/>
      <c r="AW219" s="97"/>
      <c r="AX219" s="97"/>
      <c r="AY219" s="97"/>
      <c r="AZ219" s="97"/>
      <c r="BA219" s="97"/>
      <c r="BB219" s="97"/>
      <c r="BC219" s="97"/>
      <c r="BD219" s="97"/>
      <c r="BE219" s="97"/>
      <c r="BF219" s="97"/>
      <c r="BG219" s="97"/>
      <c r="BH219" s="97"/>
      <c r="BI219" s="97"/>
      <c r="BJ219" s="97"/>
      <c r="BK219" s="97"/>
      <c r="BL219" s="97"/>
      <c r="BM219" s="97"/>
      <c r="BN219" s="97"/>
      <c r="BO219" s="97"/>
      <c r="BP219" s="97"/>
      <c r="BQ219" s="97"/>
      <c r="BR219" s="97"/>
      <c r="BS219" s="97"/>
      <c r="BT219" s="97"/>
      <c r="BU219" s="97"/>
      <c r="BV219" s="97"/>
      <c r="BW219" s="97"/>
      <c r="BX219" s="97"/>
      <c r="BY219" s="97"/>
      <c r="BZ219" s="97"/>
      <c r="CA219" s="97"/>
      <c r="CB219" s="97"/>
      <c r="CC219" s="97"/>
      <c r="CD219" s="97"/>
      <c r="CE219" s="97"/>
      <c r="CF219" s="97"/>
      <c r="CG219" s="97"/>
      <c r="CH219" s="97"/>
      <c r="CI219" s="97"/>
      <c r="CJ219" s="97"/>
      <c r="CK219" s="97"/>
      <c r="CL219" s="97"/>
      <c r="CM219" s="97"/>
      <c r="CN219" s="97"/>
      <c r="CO219" s="97"/>
      <c r="CP219" s="97"/>
      <c r="CQ219" s="97"/>
      <c r="CR219" s="97"/>
      <c r="CS219" s="97"/>
      <c r="CT219" s="97"/>
      <c r="CU219" s="97"/>
      <c r="CV219" s="97"/>
      <c r="CW219" s="97"/>
      <c r="CX219" s="97"/>
      <c r="CY219" s="97"/>
      <c r="CZ219" s="97"/>
      <c r="DA219" s="97"/>
      <c r="DB219" s="97"/>
      <c r="DC219" s="97"/>
      <c r="DD219" s="97"/>
      <c r="DE219" s="97"/>
      <c r="DF219" s="97"/>
      <c r="DG219" s="97"/>
      <c r="DH219" s="97"/>
      <c r="DI219" s="97"/>
      <c r="DJ219" s="97"/>
      <c r="DK219" s="97"/>
      <c r="DL219" s="97"/>
      <c r="DM219" s="97"/>
      <c r="DN219" s="97"/>
      <c r="DO219" s="97"/>
      <c r="DP219" s="97"/>
      <c r="DQ219" s="97"/>
      <c r="DR219" s="97"/>
      <c r="DS219" s="97"/>
      <c r="DT219" s="97"/>
      <c r="DU219" s="97"/>
      <c r="DV219" s="97"/>
      <c r="DW219" s="97"/>
      <c r="DX219" s="97"/>
      <c r="DY219" s="97"/>
      <c r="DZ219" s="97"/>
      <c r="EA219" s="97"/>
      <c r="EB219" s="97"/>
      <c r="EC219" s="97"/>
      <c r="ED219" s="97"/>
      <c r="EE219" s="97"/>
      <c r="EF219" s="97"/>
      <c r="EG219" s="97"/>
      <c r="EH219" s="97"/>
      <c r="EI219" s="97"/>
      <c r="EJ219" s="97"/>
      <c r="EK219" s="97"/>
      <c r="EL219" s="97"/>
      <c r="EM219" s="97"/>
      <c r="EN219" s="97"/>
      <c r="EO219" s="97"/>
      <c r="EP219" s="97"/>
      <c r="EQ219" s="97"/>
      <c r="ER219" s="97"/>
      <c r="ES219" s="97"/>
      <c r="ET219" s="97"/>
      <c r="EU219" s="97"/>
      <c r="EV219" s="97"/>
      <c r="EW219" s="97"/>
      <c r="EX219" s="97"/>
      <c r="EY219" s="97"/>
      <c r="EZ219" s="97"/>
      <c r="FA219" s="97"/>
      <c r="FB219" s="97"/>
      <c r="FC219" s="97"/>
      <c r="FD219" s="97"/>
      <c r="FE219" s="97"/>
      <c r="FF219" s="97"/>
      <c r="FG219" s="97"/>
      <c r="FH219" s="97"/>
      <c r="FI219" s="97"/>
      <c r="FJ219" s="97"/>
      <c r="FK219" s="97"/>
      <c r="FL219" s="97"/>
      <c r="FM219" s="97"/>
      <c r="FN219" s="97"/>
      <c r="FO219" s="97"/>
      <c r="FP219" s="97"/>
      <c r="FQ219" s="97"/>
      <c r="FR219" s="97"/>
      <c r="FS219" s="97"/>
      <c r="FT219" s="97"/>
      <c r="FU219" s="97"/>
      <c r="FV219" s="97"/>
      <c r="FW219" s="98"/>
      <c r="FX219" s="98"/>
      <c r="FY219" s="98"/>
      <c r="FZ219" s="98"/>
      <c r="GA219" s="98"/>
      <c r="GB219" s="98"/>
      <c r="GC219" s="98"/>
      <c r="GD219" s="98"/>
      <c r="GE219" s="98"/>
      <c r="GF219" s="98"/>
      <c r="GG219" s="98"/>
      <c r="GH219" s="98"/>
      <c r="GI219" s="98"/>
      <c r="GJ219" s="98"/>
      <c r="GK219" s="98"/>
      <c r="GL219" s="98"/>
      <c r="GM219" s="98"/>
      <c r="GN219" s="98"/>
      <c r="GO219" s="98"/>
      <c r="GP219" s="98"/>
      <c r="GQ219" s="98"/>
      <c r="GR219" s="98"/>
      <c r="GS219" s="98"/>
      <c r="GT219" s="98"/>
      <c r="GU219" s="98"/>
      <c r="GV219" s="98"/>
      <c r="GW219" s="98"/>
      <c r="GX219" s="98"/>
      <c r="GY219" s="98"/>
      <c r="GZ219" s="98"/>
      <c r="HA219" s="98"/>
      <c r="HB219" s="98"/>
      <c r="HC219" s="98"/>
      <c r="HD219" s="98"/>
      <c r="HE219" s="98"/>
      <c r="HF219" s="98"/>
      <c r="HG219" s="98"/>
      <c r="HH219" s="98"/>
      <c r="HI219" s="98"/>
      <c r="HJ219" s="98"/>
      <c r="HK219" s="98"/>
      <c r="HL219" s="98"/>
      <c r="HM219" s="98"/>
      <c r="HN219" s="98"/>
      <c r="HO219" s="98"/>
      <c r="HP219" s="98"/>
      <c r="HQ219" s="98"/>
      <c r="HR219" s="98"/>
      <c r="HS219" s="98"/>
      <c r="HT219" s="98"/>
      <c r="HU219" s="98"/>
      <c r="HV219" s="98"/>
      <c r="HW219" s="98"/>
      <c r="HX219" s="98"/>
      <c r="HY219" s="98"/>
      <c r="HZ219" s="98"/>
      <c r="IA219" s="98"/>
      <c r="IB219" s="98"/>
      <c r="IC219" s="98"/>
      <c r="ID219" s="98"/>
      <c r="IE219" s="98"/>
      <c r="IF219" s="98"/>
      <c r="IG219" s="98"/>
      <c r="IH219" s="98"/>
      <c r="II219" s="98"/>
      <c r="IJ219" s="98"/>
      <c r="IK219" s="98"/>
      <c r="IL219" s="98"/>
      <c r="IM219" s="98"/>
      <c r="IN219" s="98"/>
      <c r="IO219" s="98"/>
      <c r="IP219" s="98"/>
      <c r="IQ219" s="98"/>
      <c r="IR219" s="98"/>
      <c r="IS219" s="98"/>
      <c r="IT219" s="98"/>
      <c r="IU219" s="98"/>
      <c r="IV219" s="98"/>
    </row>
    <row r="220" spans="2:256" s="5" customFormat="1" ht="17.25" customHeight="1" x14ac:dyDescent="0.25">
      <c r="B220" s="134">
        <v>198</v>
      </c>
      <c r="C220" s="66"/>
      <c r="D220" s="105"/>
      <c r="E220" s="66"/>
      <c r="F220" s="175"/>
      <c r="G220" s="710"/>
      <c r="H220" s="117"/>
      <c r="I220" s="117"/>
      <c r="J220" s="710"/>
      <c r="K220" s="46"/>
      <c r="L220" s="38" t="str">
        <f t="shared" si="62"/>
        <v/>
      </c>
      <c r="M220" s="38" t="str">
        <f t="shared" si="63"/>
        <v/>
      </c>
      <c r="N220" s="516" t="str">
        <f t="shared" si="64"/>
        <v/>
      </c>
      <c r="O220" s="514" t="str">
        <f t="shared" si="54"/>
        <v/>
      </c>
      <c r="P220" s="40" t="str">
        <f t="shared" si="65"/>
        <v/>
      </c>
      <c r="Q220" s="74" t="str">
        <f t="shared" si="55"/>
        <v/>
      </c>
      <c r="R220" s="45" t="str">
        <f t="shared" si="56"/>
        <v/>
      </c>
      <c r="S220" s="40" t="str">
        <f t="shared" si="66"/>
        <v/>
      </c>
      <c r="T220" s="74" t="str">
        <f t="shared" si="57"/>
        <v/>
      </c>
      <c r="U220" s="45" t="str">
        <f t="shared" si="58"/>
        <v/>
      </c>
      <c r="V220" s="40" t="str">
        <f t="shared" si="67"/>
        <v/>
      </c>
      <c r="W220" s="133" t="str">
        <f t="shared" si="59"/>
        <v/>
      </c>
      <c r="X220" s="44" t="str">
        <f t="shared" si="68"/>
        <v/>
      </c>
      <c r="Y220" s="44" t="str">
        <f t="shared" si="69"/>
        <v/>
      </c>
      <c r="Z220" s="44" t="str">
        <f t="shared" si="70"/>
        <v/>
      </c>
      <c r="AA220" s="78" t="str">
        <f t="shared" si="71"/>
        <v/>
      </c>
      <c r="AB220" s="7" t="str">
        <f t="shared" si="60"/>
        <v>Empty</v>
      </c>
      <c r="AC220" s="7" t="str">
        <f t="shared" si="61"/>
        <v>empty</v>
      </c>
      <c r="AG220" s="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7"/>
      <c r="BD220" s="97"/>
      <c r="BE220" s="97"/>
      <c r="BF220" s="97"/>
      <c r="BG220" s="97"/>
      <c r="BH220" s="97"/>
      <c r="BI220" s="97"/>
      <c r="BJ220" s="97"/>
      <c r="BK220" s="97"/>
      <c r="BL220" s="97"/>
      <c r="BM220" s="97"/>
      <c r="BN220" s="97"/>
      <c r="BO220" s="97"/>
      <c r="BP220" s="97"/>
      <c r="BQ220" s="97"/>
      <c r="BR220" s="97"/>
      <c r="BS220" s="97"/>
      <c r="BT220" s="97"/>
      <c r="BU220" s="97"/>
      <c r="BV220" s="97"/>
      <c r="BW220" s="97"/>
      <c r="BX220" s="97"/>
      <c r="BY220" s="97"/>
      <c r="BZ220" s="97"/>
      <c r="CA220" s="97"/>
      <c r="CB220" s="97"/>
      <c r="CC220" s="97"/>
      <c r="CD220" s="97"/>
      <c r="CE220" s="97"/>
      <c r="CF220" s="97"/>
      <c r="CG220" s="97"/>
      <c r="CH220" s="97"/>
      <c r="CI220" s="97"/>
      <c r="CJ220" s="97"/>
      <c r="CK220" s="97"/>
      <c r="CL220" s="97"/>
      <c r="CM220" s="97"/>
      <c r="CN220" s="97"/>
      <c r="CO220" s="97"/>
      <c r="CP220" s="97"/>
      <c r="CQ220" s="97"/>
      <c r="CR220" s="97"/>
      <c r="CS220" s="97"/>
      <c r="CT220" s="97"/>
      <c r="CU220" s="97"/>
      <c r="CV220" s="97"/>
      <c r="CW220" s="97"/>
      <c r="CX220" s="97"/>
      <c r="CY220" s="97"/>
      <c r="CZ220" s="97"/>
      <c r="DA220" s="97"/>
      <c r="DB220" s="97"/>
      <c r="DC220" s="97"/>
      <c r="DD220" s="97"/>
      <c r="DE220" s="97"/>
      <c r="DF220" s="97"/>
      <c r="DG220" s="97"/>
      <c r="DH220" s="97"/>
      <c r="DI220" s="97"/>
      <c r="DJ220" s="97"/>
      <c r="DK220" s="97"/>
      <c r="DL220" s="97"/>
      <c r="DM220" s="97"/>
      <c r="DN220" s="97"/>
      <c r="DO220" s="97"/>
      <c r="DP220" s="97"/>
      <c r="DQ220" s="97"/>
      <c r="DR220" s="97"/>
      <c r="DS220" s="97"/>
      <c r="DT220" s="97"/>
      <c r="DU220" s="97"/>
      <c r="DV220" s="97"/>
      <c r="DW220" s="97"/>
      <c r="DX220" s="97"/>
      <c r="DY220" s="97"/>
      <c r="DZ220" s="97"/>
      <c r="EA220" s="97"/>
      <c r="EB220" s="97"/>
      <c r="EC220" s="97"/>
      <c r="ED220" s="97"/>
      <c r="EE220" s="97"/>
      <c r="EF220" s="97"/>
      <c r="EG220" s="97"/>
      <c r="EH220" s="97"/>
      <c r="EI220" s="97"/>
      <c r="EJ220" s="97"/>
      <c r="EK220" s="97"/>
      <c r="EL220" s="97"/>
      <c r="EM220" s="97"/>
      <c r="EN220" s="97"/>
      <c r="EO220" s="97"/>
      <c r="EP220" s="97"/>
      <c r="EQ220" s="97"/>
      <c r="ER220" s="97"/>
      <c r="ES220" s="97"/>
      <c r="ET220" s="97"/>
      <c r="EU220" s="97"/>
      <c r="EV220" s="97"/>
      <c r="EW220" s="97"/>
      <c r="EX220" s="97"/>
      <c r="EY220" s="97"/>
      <c r="EZ220" s="97"/>
      <c r="FA220" s="97"/>
      <c r="FB220" s="97"/>
      <c r="FC220" s="97"/>
      <c r="FD220" s="97"/>
      <c r="FE220" s="97"/>
      <c r="FF220" s="97"/>
      <c r="FG220" s="97"/>
      <c r="FH220" s="97"/>
      <c r="FI220" s="97"/>
      <c r="FJ220" s="97"/>
      <c r="FK220" s="97"/>
      <c r="FL220" s="97"/>
      <c r="FM220" s="97"/>
      <c r="FN220" s="97"/>
      <c r="FO220" s="97"/>
      <c r="FP220" s="97"/>
      <c r="FQ220" s="97"/>
      <c r="FR220" s="97"/>
      <c r="FS220" s="97"/>
      <c r="FT220" s="97"/>
      <c r="FU220" s="97"/>
      <c r="FV220" s="97"/>
      <c r="FW220" s="98"/>
      <c r="FX220" s="98"/>
      <c r="FY220" s="98"/>
      <c r="FZ220" s="98"/>
      <c r="GA220" s="98"/>
      <c r="GB220" s="98"/>
      <c r="GC220" s="98"/>
      <c r="GD220" s="98"/>
      <c r="GE220" s="98"/>
      <c r="GF220" s="98"/>
      <c r="GG220" s="98"/>
      <c r="GH220" s="98"/>
      <c r="GI220" s="98"/>
      <c r="GJ220" s="98"/>
      <c r="GK220" s="98"/>
      <c r="GL220" s="98"/>
      <c r="GM220" s="98"/>
      <c r="GN220" s="98"/>
      <c r="GO220" s="98"/>
      <c r="GP220" s="98"/>
      <c r="GQ220" s="98"/>
      <c r="GR220" s="98"/>
      <c r="GS220" s="98"/>
      <c r="GT220" s="98"/>
      <c r="GU220" s="98"/>
      <c r="GV220" s="98"/>
      <c r="GW220" s="98"/>
      <c r="GX220" s="98"/>
      <c r="GY220" s="98"/>
      <c r="GZ220" s="98"/>
      <c r="HA220" s="98"/>
      <c r="HB220" s="98"/>
      <c r="HC220" s="98"/>
      <c r="HD220" s="98"/>
      <c r="HE220" s="98"/>
      <c r="HF220" s="98"/>
      <c r="HG220" s="98"/>
      <c r="HH220" s="98"/>
      <c r="HI220" s="98"/>
      <c r="HJ220" s="98"/>
      <c r="HK220" s="98"/>
      <c r="HL220" s="98"/>
      <c r="HM220" s="98"/>
      <c r="HN220" s="98"/>
      <c r="HO220" s="98"/>
      <c r="HP220" s="98"/>
      <c r="HQ220" s="98"/>
      <c r="HR220" s="98"/>
      <c r="HS220" s="98"/>
      <c r="HT220" s="98"/>
      <c r="HU220" s="98"/>
      <c r="HV220" s="98"/>
      <c r="HW220" s="98"/>
      <c r="HX220" s="98"/>
      <c r="HY220" s="98"/>
      <c r="HZ220" s="98"/>
      <c r="IA220" s="98"/>
      <c r="IB220" s="98"/>
      <c r="IC220" s="98"/>
      <c r="ID220" s="98"/>
      <c r="IE220" s="98"/>
      <c r="IF220" s="98"/>
      <c r="IG220" s="98"/>
      <c r="IH220" s="98"/>
      <c r="II220" s="98"/>
      <c r="IJ220" s="98"/>
      <c r="IK220" s="98"/>
      <c r="IL220" s="98"/>
      <c r="IM220" s="98"/>
      <c r="IN220" s="98"/>
      <c r="IO220" s="98"/>
      <c r="IP220" s="98"/>
      <c r="IQ220" s="98"/>
      <c r="IR220" s="98"/>
      <c r="IS220" s="98"/>
      <c r="IT220" s="98"/>
      <c r="IU220" s="98"/>
      <c r="IV220" s="98"/>
    </row>
    <row r="221" spans="2:256" s="5" customFormat="1" ht="17.25" customHeight="1" x14ac:dyDescent="0.25">
      <c r="B221" s="134">
        <v>199</v>
      </c>
      <c r="C221" s="66"/>
      <c r="D221" s="105"/>
      <c r="E221" s="66"/>
      <c r="F221" s="175"/>
      <c r="G221" s="710"/>
      <c r="H221" s="117"/>
      <c r="I221" s="117"/>
      <c r="J221" s="710"/>
      <c r="K221" s="46"/>
      <c r="L221" s="38" t="str">
        <f t="shared" si="62"/>
        <v/>
      </c>
      <c r="M221" s="38" t="str">
        <f t="shared" si="63"/>
        <v/>
      </c>
      <c r="N221" s="516" t="str">
        <f t="shared" si="64"/>
        <v/>
      </c>
      <c r="O221" s="514" t="str">
        <f t="shared" si="54"/>
        <v/>
      </c>
      <c r="P221" s="40" t="str">
        <f t="shared" si="65"/>
        <v/>
      </c>
      <c r="Q221" s="74" t="str">
        <f t="shared" si="55"/>
        <v/>
      </c>
      <c r="R221" s="45" t="str">
        <f t="shared" si="56"/>
        <v/>
      </c>
      <c r="S221" s="40" t="str">
        <f t="shared" si="66"/>
        <v/>
      </c>
      <c r="T221" s="74" t="str">
        <f t="shared" si="57"/>
        <v/>
      </c>
      <c r="U221" s="45" t="str">
        <f t="shared" si="58"/>
        <v/>
      </c>
      <c r="V221" s="40" t="str">
        <f t="shared" si="67"/>
        <v/>
      </c>
      <c r="W221" s="133" t="str">
        <f t="shared" si="59"/>
        <v/>
      </c>
      <c r="X221" s="44" t="str">
        <f t="shared" si="68"/>
        <v/>
      </c>
      <c r="Y221" s="44" t="str">
        <f t="shared" si="69"/>
        <v/>
      </c>
      <c r="Z221" s="44" t="str">
        <f t="shared" si="70"/>
        <v/>
      </c>
      <c r="AA221" s="78" t="str">
        <f t="shared" si="71"/>
        <v/>
      </c>
      <c r="AB221" s="7" t="str">
        <f t="shared" si="60"/>
        <v>Empty</v>
      </c>
      <c r="AC221" s="7" t="str">
        <f t="shared" si="61"/>
        <v>empty</v>
      </c>
      <c r="AG221" s="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97"/>
      <c r="EY221" s="97"/>
      <c r="EZ221" s="97"/>
      <c r="FA221" s="97"/>
      <c r="FB221" s="97"/>
      <c r="FC221" s="97"/>
      <c r="FD221" s="97"/>
      <c r="FE221" s="97"/>
      <c r="FF221" s="97"/>
      <c r="FG221" s="97"/>
      <c r="FH221" s="97"/>
      <c r="FI221" s="97"/>
      <c r="FJ221" s="97"/>
      <c r="FK221" s="97"/>
      <c r="FL221" s="97"/>
      <c r="FM221" s="97"/>
      <c r="FN221" s="97"/>
      <c r="FO221" s="97"/>
      <c r="FP221" s="97"/>
      <c r="FQ221" s="97"/>
      <c r="FR221" s="97"/>
      <c r="FS221" s="97"/>
      <c r="FT221" s="97"/>
      <c r="FU221" s="97"/>
      <c r="FV221" s="97"/>
      <c r="FW221" s="98"/>
      <c r="FX221" s="98"/>
      <c r="FY221" s="98"/>
      <c r="FZ221" s="98"/>
      <c r="GA221" s="98"/>
      <c r="GB221" s="98"/>
      <c r="GC221" s="98"/>
      <c r="GD221" s="98"/>
      <c r="GE221" s="98"/>
      <c r="GF221" s="98"/>
      <c r="GG221" s="98"/>
      <c r="GH221" s="98"/>
      <c r="GI221" s="98"/>
      <c r="GJ221" s="98"/>
      <c r="GK221" s="98"/>
      <c r="GL221" s="98"/>
      <c r="GM221" s="98"/>
      <c r="GN221" s="98"/>
      <c r="GO221" s="98"/>
      <c r="GP221" s="98"/>
      <c r="GQ221" s="98"/>
      <c r="GR221" s="98"/>
      <c r="GS221" s="98"/>
      <c r="GT221" s="98"/>
      <c r="GU221" s="98"/>
      <c r="GV221" s="98"/>
      <c r="GW221" s="98"/>
      <c r="GX221" s="98"/>
      <c r="GY221" s="98"/>
      <c r="GZ221" s="98"/>
      <c r="HA221" s="98"/>
      <c r="HB221" s="98"/>
      <c r="HC221" s="98"/>
      <c r="HD221" s="98"/>
      <c r="HE221" s="98"/>
      <c r="HF221" s="98"/>
      <c r="HG221" s="98"/>
      <c r="HH221" s="98"/>
      <c r="HI221" s="98"/>
      <c r="HJ221" s="98"/>
      <c r="HK221" s="98"/>
      <c r="HL221" s="98"/>
      <c r="HM221" s="98"/>
      <c r="HN221" s="98"/>
      <c r="HO221" s="98"/>
      <c r="HP221" s="98"/>
      <c r="HQ221" s="98"/>
      <c r="HR221" s="98"/>
      <c r="HS221" s="98"/>
      <c r="HT221" s="98"/>
      <c r="HU221" s="98"/>
      <c r="HV221" s="98"/>
      <c r="HW221" s="98"/>
      <c r="HX221" s="98"/>
      <c r="HY221" s="98"/>
      <c r="HZ221" s="98"/>
      <c r="IA221" s="98"/>
      <c r="IB221" s="98"/>
      <c r="IC221" s="98"/>
      <c r="ID221" s="98"/>
      <c r="IE221" s="98"/>
      <c r="IF221" s="98"/>
      <c r="IG221" s="98"/>
      <c r="IH221" s="98"/>
      <c r="II221" s="98"/>
      <c r="IJ221" s="98"/>
      <c r="IK221" s="98"/>
      <c r="IL221" s="98"/>
      <c r="IM221" s="98"/>
      <c r="IN221" s="98"/>
      <c r="IO221" s="98"/>
      <c r="IP221" s="98"/>
      <c r="IQ221" s="98"/>
      <c r="IR221" s="98"/>
      <c r="IS221" s="98"/>
      <c r="IT221" s="98"/>
      <c r="IU221" s="98"/>
      <c r="IV221" s="98"/>
    </row>
    <row r="222" spans="2:256" s="5" customFormat="1" ht="17.25" customHeight="1" x14ac:dyDescent="0.25">
      <c r="B222" s="134">
        <v>200</v>
      </c>
      <c r="C222" s="66"/>
      <c r="D222" s="105"/>
      <c r="E222" s="66"/>
      <c r="F222" s="175"/>
      <c r="G222" s="710"/>
      <c r="H222" s="117"/>
      <c r="I222" s="117"/>
      <c r="J222" s="710"/>
      <c r="K222" s="46"/>
      <c r="L222" s="38" t="str">
        <f t="shared" si="62"/>
        <v/>
      </c>
      <c r="M222" s="38" t="str">
        <f t="shared" si="63"/>
        <v/>
      </c>
      <c r="N222" s="516" t="str">
        <f t="shared" si="64"/>
        <v/>
      </c>
      <c r="O222" s="514" t="str">
        <f t="shared" si="54"/>
        <v/>
      </c>
      <c r="P222" s="40" t="str">
        <f t="shared" si="65"/>
        <v/>
      </c>
      <c r="Q222" s="74" t="str">
        <f t="shared" si="55"/>
        <v/>
      </c>
      <c r="R222" s="45" t="str">
        <f t="shared" si="56"/>
        <v/>
      </c>
      <c r="S222" s="40" t="str">
        <f t="shared" si="66"/>
        <v/>
      </c>
      <c r="T222" s="74" t="str">
        <f t="shared" si="57"/>
        <v/>
      </c>
      <c r="U222" s="45" t="str">
        <f t="shared" si="58"/>
        <v/>
      </c>
      <c r="V222" s="40" t="str">
        <f t="shared" si="67"/>
        <v/>
      </c>
      <c r="W222" s="133" t="str">
        <f t="shared" si="59"/>
        <v/>
      </c>
      <c r="X222" s="44" t="str">
        <f t="shared" si="68"/>
        <v/>
      </c>
      <c r="Y222" s="44" t="str">
        <f t="shared" si="69"/>
        <v/>
      </c>
      <c r="Z222" s="44" t="str">
        <f t="shared" si="70"/>
        <v/>
      </c>
      <c r="AA222" s="78" t="str">
        <f t="shared" si="71"/>
        <v/>
      </c>
      <c r="AB222" s="7" t="str">
        <f t="shared" si="60"/>
        <v>Empty</v>
      </c>
      <c r="AC222" s="7" t="str">
        <f t="shared" si="61"/>
        <v>empty</v>
      </c>
      <c r="AG222" s="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97"/>
      <c r="EY222" s="97"/>
      <c r="EZ222" s="97"/>
      <c r="FA222" s="97"/>
      <c r="FB222" s="97"/>
      <c r="FC222" s="97"/>
      <c r="FD222" s="97"/>
      <c r="FE222" s="97"/>
      <c r="FF222" s="97"/>
      <c r="FG222" s="97"/>
      <c r="FH222" s="97"/>
      <c r="FI222" s="97"/>
      <c r="FJ222" s="97"/>
      <c r="FK222" s="97"/>
      <c r="FL222" s="97"/>
      <c r="FM222" s="97"/>
      <c r="FN222" s="97"/>
      <c r="FO222" s="97"/>
      <c r="FP222" s="97"/>
      <c r="FQ222" s="97"/>
      <c r="FR222" s="97"/>
      <c r="FS222" s="97"/>
      <c r="FT222" s="97"/>
      <c r="FU222" s="97"/>
      <c r="FV222" s="97"/>
      <c r="FW222" s="98"/>
      <c r="FX222" s="98"/>
      <c r="FY222" s="98"/>
      <c r="FZ222" s="98"/>
      <c r="GA222" s="98"/>
      <c r="GB222" s="98"/>
      <c r="GC222" s="98"/>
      <c r="GD222" s="98"/>
      <c r="GE222" s="98"/>
      <c r="GF222" s="98"/>
      <c r="GG222" s="98"/>
      <c r="GH222" s="98"/>
      <c r="GI222" s="98"/>
      <c r="GJ222" s="98"/>
      <c r="GK222" s="98"/>
      <c r="GL222" s="98"/>
      <c r="GM222" s="98"/>
      <c r="GN222" s="98"/>
      <c r="GO222" s="98"/>
      <c r="GP222" s="98"/>
      <c r="GQ222" s="98"/>
      <c r="GR222" s="98"/>
      <c r="GS222" s="98"/>
      <c r="GT222" s="98"/>
      <c r="GU222" s="98"/>
      <c r="GV222" s="98"/>
      <c r="GW222" s="98"/>
      <c r="GX222" s="98"/>
      <c r="GY222" s="98"/>
      <c r="GZ222" s="98"/>
      <c r="HA222" s="98"/>
      <c r="HB222" s="98"/>
      <c r="HC222" s="98"/>
      <c r="HD222" s="98"/>
      <c r="HE222" s="98"/>
      <c r="HF222" s="98"/>
      <c r="HG222" s="98"/>
      <c r="HH222" s="98"/>
      <c r="HI222" s="98"/>
      <c r="HJ222" s="98"/>
      <c r="HK222" s="98"/>
      <c r="HL222" s="98"/>
      <c r="HM222" s="98"/>
      <c r="HN222" s="98"/>
      <c r="HO222" s="98"/>
      <c r="HP222" s="98"/>
      <c r="HQ222" s="98"/>
      <c r="HR222" s="98"/>
      <c r="HS222" s="98"/>
      <c r="HT222" s="98"/>
      <c r="HU222" s="98"/>
      <c r="HV222" s="98"/>
      <c r="HW222" s="98"/>
      <c r="HX222" s="98"/>
      <c r="HY222" s="98"/>
      <c r="HZ222" s="98"/>
      <c r="IA222" s="98"/>
      <c r="IB222" s="98"/>
      <c r="IC222" s="98"/>
      <c r="ID222" s="98"/>
      <c r="IE222" s="98"/>
      <c r="IF222" s="98"/>
      <c r="IG222" s="98"/>
      <c r="IH222" s="98"/>
      <c r="II222" s="98"/>
      <c r="IJ222" s="98"/>
      <c r="IK222" s="98"/>
      <c r="IL222" s="98"/>
      <c r="IM222" s="98"/>
      <c r="IN222" s="98"/>
      <c r="IO222" s="98"/>
      <c r="IP222" s="98"/>
      <c r="IQ222" s="98"/>
      <c r="IR222" s="98"/>
      <c r="IS222" s="98"/>
      <c r="IT222" s="98"/>
      <c r="IU222" s="98"/>
      <c r="IV222" s="98"/>
    </row>
    <row r="223" spans="2:256" s="5" customFormat="1" ht="17.25" customHeight="1" x14ac:dyDescent="0.25">
      <c r="B223" s="134">
        <v>201</v>
      </c>
      <c r="C223" s="66"/>
      <c r="D223" s="105"/>
      <c r="E223" s="66"/>
      <c r="F223" s="175"/>
      <c r="G223" s="710"/>
      <c r="H223" s="117"/>
      <c r="I223" s="117"/>
      <c r="J223" s="710"/>
      <c r="K223" s="46"/>
      <c r="L223" s="38" t="str">
        <f t="shared" si="62"/>
        <v/>
      </c>
      <c r="M223" s="38" t="str">
        <f t="shared" si="63"/>
        <v/>
      </c>
      <c r="N223" s="516" t="str">
        <f t="shared" si="64"/>
        <v/>
      </c>
      <c r="O223" s="514" t="str">
        <f t="shared" si="54"/>
        <v/>
      </c>
      <c r="P223" s="40" t="str">
        <f t="shared" si="65"/>
        <v/>
      </c>
      <c r="Q223" s="74" t="str">
        <f t="shared" si="55"/>
        <v/>
      </c>
      <c r="R223" s="45" t="str">
        <f t="shared" si="56"/>
        <v/>
      </c>
      <c r="S223" s="40" t="str">
        <f t="shared" si="66"/>
        <v/>
      </c>
      <c r="T223" s="74" t="str">
        <f t="shared" si="57"/>
        <v/>
      </c>
      <c r="U223" s="45" t="str">
        <f t="shared" si="58"/>
        <v/>
      </c>
      <c r="V223" s="40" t="str">
        <f t="shared" si="67"/>
        <v/>
      </c>
      <c r="W223" s="133" t="str">
        <f t="shared" si="59"/>
        <v/>
      </c>
      <c r="X223" s="44" t="str">
        <f t="shared" si="68"/>
        <v/>
      </c>
      <c r="Y223" s="44" t="str">
        <f t="shared" si="69"/>
        <v/>
      </c>
      <c r="Z223" s="44" t="str">
        <f t="shared" si="70"/>
        <v/>
      </c>
      <c r="AA223" s="78" t="str">
        <f t="shared" si="71"/>
        <v/>
      </c>
      <c r="AB223" s="7" t="str">
        <f t="shared" si="60"/>
        <v>Empty</v>
      </c>
      <c r="AC223" s="7" t="str">
        <f t="shared" si="61"/>
        <v>empty</v>
      </c>
      <c r="AG223" s="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97"/>
      <c r="EY223" s="97"/>
      <c r="EZ223" s="97"/>
      <c r="FA223" s="97"/>
      <c r="FB223" s="97"/>
      <c r="FC223" s="97"/>
      <c r="FD223" s="97"/>
      <c r="FE223" s="97"/>
      <c r="FF223" s="97"/>
      <c r="FG223" s="97"/>
      <c r="FH223" s="97"/>
      <c r="FI223" s="97"/>
      <c r="FJ223" s="97"/>
      <c r="FK223" s="97"/>
      <c r="FL223" s="97"/>
      <c r="FM223" s="97"/>
      <c r="FN223" s="97"/>
      <c r="FO223" s="97"/>
      <c r="FP223" s="97"/>
      <c r="FQ223" s="97"/>
      <c r="FR223" s="97"/>
      <c r="FS223" s="97"/>
      <c r="FT223" s="97"/>
      <c r="FU223" s="97"/>
      <c r="FV223" s="97"/>
      <c r="FW223" s="98"/>
      <c r="FX223" s="98"/>
      <c r="FY223" s="98"/>
      <c r="FZ223" s="98"/>
      <c r="GA223" s="98"/>
      <c r="GB223" s="98"/>
      <c r="GC223" s="98"/>
      <c r="GD223" s="98"/>
      <c r="GE223" s="98"/>
      <c r="GF223" s="98"/>
      <c r="GG223" s="98"/>
      <c r="GH223" s="98"/>
      <c r="GI223" s="98"/>
      <c r="GJ223" s="98"/>
      <c r="GK223" s="98"/>
      <c r="GL223" s="98"/>
      <c r="GM223" s="98"/>
      <c r="GN223" s="98"/>
      <c r="GO223" s="98"/>
      <c r="GP223" s="98"/>
      <c r="GQ223" s="98"/>
      <c r="GR223" s="98"/>
      <c r="GS223" s="98"/>
      <c r="GT223" s="98"/>
      <c r="GU223" s="98"/>
      <c r="GV223" s="98"/>
      <c r="GW223" s="98"/>
      <c r="GX223" s="98"/>
      <c r="GY223" s="98"/>
      <c r="GZ223" s="98"/>
      <c r="HA223" s="98"/>
      <c r="HB223" s="98"/>
      <c r="HC223" s="98"/>
      <c r="HD223" s="98"/>
      <c r="HE223" s="98"/>
      <c r="HF223" s="98"/>
      <c r="HG223" s="98"/>
      <c r="HH223" s="98"/>
      <c r="HI223" s="98"/>
      <c r="HJ223" s="98"/>
      <c r="HK223" s="98"/>
      <c r="HL223" s="98"/>
      <c r="HM223" s="98"/>
      <c r="HN223" s="98"/>
      <c r="HO223" s="98"/>
      <c r="HP223" s="98"/>
      <c r="HQ223" s="98"/>
      <c r="HR223" s="98"/>
      <c r="HS223" s="98"/>
      <c r="HT223" s="98"/>
      <c r="HU223" s="98"/>
      <c r="HV223" s="98"/>
      <c r="HW223" s="98"/>
      <c r="HX223" s="98"/>
      <c r="HY223" s="98"/>
      <c r="HZ223" s="98"/>
      <c r="IA223" s="98"/>
      <c r="IB223" s="98"/>
      <c r="IC223" s="98"/>
      <c r="ID223" s="98"/>
      <c r="IE223" s="98"/>
      <c r="IF223" s="98"/>
      <c r="IG223" s="98"/>
      <c r="IH223" s="98"/>
      <c r="II223" s="98"/>
      <c r="IJ223" s="98"/>
      <c r="IK223" s="98"/>
      <c r="IL223" s="98"/>
      <c r="IM223" s="98"/>
      <c r="IN223" s="98"/>
      <c r="IO223" s="98"/>
      <c r="IP223" s="98"/>
      <c r="IQ223" s="98"/>
      <c r="IR223" s="98"/>
      <c r="IS223" s="98"/>
      <c r="IT223" s="98"/>
      <c r="IU223" s="98"/>
      <c r="IV223" s="98"/>
    </row>
    <row r="224" spans="2:256" s="5" customFormat="1" ht="17.25" customHeight="1" x14ac:dyDescent="0.25">
      <c r="B224" s="134">
        <v>202</v>
      </c>
      <c r="C224" s="66"/>
      <c r="D224" s="105"/>
      <c r="E224" s="66"/>
      <c r="F224" s="175"/>
      <c r="G224" s="710"/>
      <c r="H224" s="117"/>
      <c r="I224" s="117"/>
      <c r="J224" s="710"/>
      <c r="K224" s="46"/>
      <c r="L224" s="38" t="str">
        <f t="shared" si="62"/>
        <v/>
      </c>
      <c r="M224" s="38" t="str">
        <f t="shared" si="63"/>
        <v/>
      </c>
      <c r="N224" s="516" t="str">
        <f t="shared" si="64"/>
        <v/>
      </c>
      <c r="O224" s="514" t="str">
        <f t="shared" si="54"/>
        <v/>
      </c>
      <c r="P224" s="40" t="str">
        <f t="shared" si="65"/>
        <v/>
      </c>
      <c r="Q224" s="74" t="str">
        <f t="shared" si="55"/>
        <v/>
      </c>
      <c r="R224" s="45" t="str">
        <f t="shared" si="56"/>
        <v/>
      </c>
      <c r="S224" s="40" t="str">
        <f t="shared" si="66"/>
        <v/>
      </c>
      <c r="T224" s="74" t="str">
        <f t="shared" si="57"/>
        <v/>
      </c>
      <c r="U224" s="45" t="str">
        <f t="shared" si="58"/>
        <v/>
      </c>
      <c r="V224" s="40" t="str">
        <f t="shared" si="67"/>
        <v/>
      </c>
      <c r="W224" s="133" t="str">
        <f t="shared" si="59"/>
        <v/>
      </c>
      <c r="X224" s="44" t="str">
        <f t="shared" si="68"/>
        <v/>
      </c>
      <c r="Y224" s="44" t="str">
        <f t="shared" si="69"/>
        <v/>
      </c>
      <c r="Z224" s="44" t="str">
        <f t="shared" si="70"/>
        <v/>
      </c>
      <c r="AA224" s="78" t="str">
        <f t="shared" si="71"/>
        <v/>
      </c>
      <c r="AB224" s="7" t="str">
        <f t="shared" si="60"/>
        <v>Empty</v>
      </c>
      <c r="AC224" s="7" t="str">
        <f t="shared" si="61"/>
        <v>empty</v>
      </c>
      <c r="AG224" s="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97"/>
      <c r="EY224" s="97"/>
      <c r="EZ224" s="97"/>
      <c r="FA224" s="97"/>
      <c r="FB224" s="97"/>
      <c r="FC224" s="97"/>
      <c r="FD224" s="97"/>
      <c r="FE224" s="97"/>
      <c r="FF224" s="97"/>
      <c r="FG224" s="97"/>
      <c r="FH224" s="97"/>
      <c r="FI224" s="97"/>
      <c r="FJ224" s="97"/>
      <c r="FK224" s="97"/>
      <c r="FL224" s="97"/>
      <c r="FM224" s="97"/>
      <c r="FN224" s="97"/>
      <c r="FO224" s="97"/>
      <c r="FP224" s="97"/>
      <c r="FQ224" s="97"/>
      <c r="FR224" s="97"/>
      <c r="FS224" s="97"/>
      <c r="FT224" s="97"/>
      <c r="FU224" s="97"/>
      <c r="FV224" s="97"/>
      <c r="FW224" s="98"/>
      <c r="FX224" s="98"/>
      <c r="FY224" s="98"/>
      <c r="FZ224" s="98"/>
      <c r="GA224" s="98"/>
      <c r="GB224" s="98"/>
      <c r="GC224" s="98"/>
      <c r="GD224" s="98"/>
      <c r="GE224" s="98"/>
      <c r="GF224" s="98"/>
      <c r="GG224" s="98"/>
      <c r="GH224" s="98"/>
      <c r="GI224" s="98"/>
      <c r="GJ224" s="98"/>
      <c r="GK224" s="98"/>
      <c r="GL224" s="98"/>
      <c r="GM224" s="98"/>
      <c r="GN224" s="98"/>
      <c r="GO224" s="98"/>
      <c r="GP224" s="98"/>
      <c r="GQ224" s="98"/>
      <c r="GR224" s="98"/>
      <c r="GS224" s="98"/>
      <c r="GT224" s="98"/>
      <c r="GU224" s="98"/>
      <c r="GV224" s="98"/>
      <c r="GW224" s="98"/>
      <c r="GX224" s="98"/>
      <c r="GY224" s="98"/>
      <c r="GZ224" s="98"/>
      <c r="HA224" s="98"/>
      <c r="HB224" s="98"/>
      <c r="HC224" s="98"/>
      <c r="HD224" s="98"/>
      <c r="HE224" s="98"/>
      <c r="HF224" s="98"/>
      <c r="HG224" s="98"/>
      <c r="HH224" s="98"/>
      <c r="HI224" s="98"/>
      <c r="HJ224" s="98"/>
      <c r="HK224" s="98"/>
      <c r="HL224" s="98"/>
      <c r="HM224" s="98"/>
      <c r="HN224" s="98"/>
      <c r="HO224" s="98"/>
      <c r="HP224" s="98"/>
      <c r="HQ224" s="98"/>
      <c r="HR224" s="98"/>
      <c r="HS224" s="98"/>
      <c r="HT224" s="98"/>
      <c r="HU224" s="98"/>
      <c r="HV224" s="98"/>
      <c r="HW224" s="98"/>
      <c r="HX224" s="98"/>
      <c r="HY224" s="98"/>
      <c r="HZ224" s="98"/>
      <c r="IA224" s="98"/>
      <c r="IB224" s="98"/>
      <c r="IC224" s="98"/>
      <c r="ID224" s="98"/>
      <c r="IE224" s="98"/>
      <c r="IF224" s="98"/>
      <c r="IG224" s="98"/>
      <c r="IH224" s="98"/>
      <c r="II224" s="98"/>
      <c r="IJ224" s="98"/>
      <c r="IK224" s="98"/>
      <c r="IL224" s="98"/>
      <c r="IM224" s="98"/>
      <c r="IN224" s="98"/>
      <c r="IO224" s="98"/>
      <c r="IP224" s="98"/>
      <c r="IQ224" s="98"/>
      <c r="IR224" s="98"/>
      <c r="IS224" s="98"/>
      <c r="IT224" s="98"/>
      <c r="IU224" s="98"/>
      <c r="IV224" s="98"/>
    </row>
    <row r="225" spans="2:256" s="5" customFormat="1" ht="17.25" customHeight="1" x14ac:dyDescent="0.25">
      <c r="B225" s="134">
        <v>203</v>
      </c>
      <c r="C225" s="66"/>
      <c r="D225" s="105"/>
      <c r="E225" s="66"/>
      <c r="F225" s="175"/>
      <c r="G225" s="710"/>
      <c r="H225" s="117"/>
      <c r="I225" s="117"/>
      <c r="J225" s="710"/>
      <c r="K225" s="46"/>
      <c r="L225" s="38" t="str">
        <f t="shared" si="62"/>
        <v/>
      </c>
      <c r="M225" s="38" t="str">
        <f t="shared" si="63"/>
        <v/>
      </c>
      <c r="N225" s="516" t="str">
        <f t="shared" si="64"/>
        <v/>
      </c>
      <c r="O225" s="514" t="str">
        <f t="shared" si="54"/>
        <v/>
      </c>
      <c r="P225" s="40" t="str">
        <f t="shared" si="65"/>
        <v/>
      </c>
      <c r="Q225" s="74" t="str">
        <f t="shared" si="55"/>
        <v/>
      </c>
      <c r="R225" s="45" t="str">
        <f t="shared" si="56"/>
        <v/>
      </c>
      <c r="S225" s="40" t="str">
        <f t="shared" si="66"/>
        <v/>
      </c>
      <c r="T225" s="74" t="str">
        <f t="shared" si="57"/>
        <v/>
      </c>
      <c r="U225" s="45" t="str">
        <f t="shared" si="58"/>
        <v/>
      </c>
      <c r="V225" s="40" t="str">
        <f t="shared" si="67"/>
        <v/>
      </c>
      <c r="W225" s="133" t="str">
        <f t="shared" si="59"/>
        <v/>
      </c>
      <c r="X225" s="44" t="str">
        <f t="shared" si="68"/>
        <v/>
      </c>
      <c r="Y225" s="44" t="str">
        <f t="shared" si="69"/>
        <v/>
      </c>
      <c r="Z225" s="44" t="str">
        <f t="shared" si="70"/>
        <v/>
      </c>
      <c r="AA225" s="78" t="str">
        <f t="shared" si="71"/>
        <v/>
      </c>
      <c r="AB225" s="7" t="str">
        <f t="shared" si="60"/>
        <v>Empty</v>
      </c>
      <c r="AC225" s="7" t="str">
        <f t="shared" si="61"/>
        <v>empty</v>
      </c>
      <c r="AG225" s="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97"/>
      <c r="EY225" s="97"/>
      <c r="EZ225" s="97"/>
      <c r="FA225" s="97"/>
      <c r="FB225" s="97"/>
      <c r="FC225" s="97"/>
      <c r="FD225" s="97"/>
      <c r="FE225" s="97"/>
      <c r="FF225" s="97"/>
      <c r="FG225" s="97"/>
      <c r="FH225" s="97"/>
      <c r="FI225" s="97"/>
      <c r="FJ225" s="97"/>
      <c r="FK225" s="97"/>
      <c r="FL225" s="97"/>
      <c r="FM225" s="97"/>
      <c r="FN225" s="97"/>
      <c r="FO225" s="97"/>
      <c r="FP225" s="97"/>
      <c r="FQ225" s="97"/>
      <c r="FR225" s="97"/>
      <c r="FS225" s="97"/>
      <c r="FT225" s="97"/>
      <c r="FU225" s="97"/>
      <c r="FV225" s="97"/>
      <c r="FW225" s="98"/>
      <c r="FX225" s="98"/>
      <c r="FY225" s="98"/>
      <c r="FZ225" s="98"/>
      <c r="GA225" s="98"/>
      <c r="GB225" s="98"/>
      <c r="GC225" s="98"/>
      <c r="GD225" s="98"/>
      <c r="GE225" s="98"/>
      <c r="GF225" s="98"/>
      <c r="GG225" s="98"/>
      <c r="GH225" s="98"/>
      <c r="GI225" s="98"/>
      <c r="GJ225" s="98"/>
      <c r="GK225" s="98"/>
      <c r="GL225" s="98"/>
      <c r="GM225" s="98"/>
      <c r="GN225" s="98"/>
      <c r="GO225" s="98"/>
      <c r="GP225" s="98"/>
      <c r="GQ225" s="98"/>
      <c r="GR225" s="98"/>
      <c r="GS225" s="98"/>
      <c r="GT225" s="98"/>
      <c r="GU225" s="98"/>
      <c r="GV225" s="98"/>
      <c r="GW225" s="98"/>
      <c r="GX225" s="98"/>
      <c r="GY225" s="98"/>
      <c r="GZ225" s="98"/>
      <c r="HA225" s="98"/>
      <c r="HB225" s="98"/>
      <c r="HC225" s="98"/>
      <c r="HD225" s="98"/>
      <c r="HE225" s="98"/>
      <c r="HF225" s="98"/>
      <c r="HG225" s="98"/>
      <c r="HH225" s="98"/>
      <c r="HI225" s="98"/>
      <c r="HJ225" s="98"/>
      <c r="HK225" s="98"/>
      <c r="HL225" s="98"/>
      <c r="HM225" s="98"/>
      <c r="HN225" s="98"/>
      <c r="HO225" s="98"/>
      <c r="HP225" s="98"/>
      <c r="HQ225" s="98"/>
      <c r="HR225" s="98"/>
      <c r="HS225" s="98"/>
      <c r="HT225" s="98"/>
      <c r="HU225" s="98"/>
      <c r="HV225" s="98"/>
      <c r="HW225" s="98"/>
      <c r="HX225" s="98"/>
      <c r="HY225" s="98"/>
      <c r="HZ225" s="98"/>
      <c r="IA225" s="98"/>
      <c r="IB225" s="98"/>
      <c r="IC225" s="98"/>
      <c r="ID225" s="98"/>
      <c r="IE225" s="98"/>
      <c r="IF225" s="98"/>
      <c r="IG225" s="98"/>
      <c r="IH225" s="98"/>
      <c r="II225" s="98"/>
      <c r="IJ225" s="98"/>
      <c r="IK225" s="98"/>
      <c r="IL225" s="98"/>
      <c r="IM225" s="98"/>
      <c r="IN225" s="98"/>
      <c r="IO225" s="98"/>
      <c r="IP225" s="98"/>
      <c r="IQ225" s="98"/>
      <c r="IR225" s="98"/>
      <c r="IS225" s="98"/>
      <c r="IT225" s="98"/>
      <c r="IU225" s="98"/>
      <c r="IV225" s="98"/>
    </row>
    <row r="226" spans="2:256" s="5" customFormat="1" ht="17.25" customHeight="1" x14ac:dyDescent="0.25">
      <c r="B226" s="134">
        <v>204</v>
      </c>
      <c r="C226" s="66"/>
      <c r="D226" s="105"/>
      <c r="E226" s="66"/>
      <c r="F226" s="175"/>
      <c r="G226" s="710"/>
      <c r="H226" s="117"/>
      <c r="I226" s="117"/>
      <c r="J226" s="710"/>
      <c r="K226" s="46"/>
      <c r="L226" s="38" t="str">
        <f t="shared" si="62"/>
        <v/>
      </c>
      <c r="M226" s="38" t="str">
        <f t="shared" si="63"/>
        <v/>
      </c>
      <c r="N226" s="516" t="str">
        <f t="shared" si="64"/>
        <v/>
      </c>
      <c r="O226" s="514" t="str">
        <f t="shared" si="54"/>
        <v/>
      </c>
      <c r="P226" s="40" t="str">
        <f t="shared" si="65"/>
        <v/>
      </c>
      <c r="Q226" s="74" t="str">
        <f t="shared" si="55"/>
        <v/>
      </c>
      <c r="R226" s="45" t="str">
        <f t="shared" si="56"/>
        <v/>
      </c>
      <c r="S226" s="40" t="str">
        <f t="shared" si="66"/>
        <v/>
      </c>
      <c r="T226" s="74" t="str">
        <f t="shared" si="57"/>
        <v/>
      </c>
      <c r="U226" s="45" t="str">
        <f t="shared" si="58"/>
        <v/>
      </c>
      <c r="V226" s="40" t="str">
        <f t="shared" si="67"/>
        <v/>
      </c>
      <c r="W226" s="133" t="str">
        <f t="shared" si="59"/>
        <v/>
      </c>
      <c r="X226" s="44" t="str">
        <f t="shared" si="68"/>
        <v/>
      </c>
      <c r="Y226" s="44" t="str">
        <f t="shared" si="69"/>
        <v/>
      </c>
      <c r="Z226" s="44" t="str">
        <f t="shared" si="70"/>
        <v/>
      </c>
      <c r="AA226" s="78" t="str">
        <f t="shared" si="71"/>
        <v/>
      </c>
      <c r="AB226" s="7" t="str">
        <f t="shared" si="60"/>
        <v>Empty</v>
      </c>
      <c r="AC226" s="7" t="str">
        <f t="shared" si="61"/>
        <v>empty</v>
      </c>
      <c r="AG226" s="7"/>
      <c r="AH226" s="97"/>
      <c r="AI226" s="97"/>
      <c r="AJ226" s="97"/>
      <c r="AK226" s="97"/>
      <c r="AL226" s="97"/>
      <c r="AM226" s="97"/>
      <c r="AN226" s="97"/>
      <c r="AO226" s="97"/>
      <c r="AP226" s="97"/>
      <c r="AQ226" s="97"/>
      <c r="AR226" s="97"/>
      <c r="AS226" s="97"/>
      <c r="AT226" s="97"/>
      <c r="AU226" s="97"/>
      <c r="AV226" s="97"/>
      <c r="AW226" s="97"/>
      <c r="AX226" s="97"/>
      <c r="AY226" s="97"/>
      <c r="AZ226" s="97"/>
      <c r="BA226" s="97"/>
      <c r="BB226" s="97"/>
      <c r="BC226" s="97"/>
      <c r="BD226" s="97"/>
      <c r="BE226" s="97"/>
      <c r="BF226" s="97"/>
      <c r="BG226" s="97"/>
      <c r="BH226" s="97"/>
      <c r="BI226" s="97"/>
      <c r="BJ226" s="97"/>
      <c r="BK226" s="97"/>
      <c r="BL226" s="97"/>
      <c r="BM226" s="97"/>
      <c r="BN226" s="97"/>
      <c r="BO226" s="97"/>
      <c r="BP226" s="97"/>
      <c r="BQ226" s="97"/>
      <c r="BR226" s="97"/>
      <c r="BS226" s="97"/>
      <c r="BT226" s="97"/>
      <c r="BU226" s="97"/>
      <c r="BV226" s="97"/>
      <c r="BW226" s="97"/>
      <c r="BX226" s="97"/>
      <c r="BY226" s="97"/>
      <c r="BZ226" s="97"/>
      <c r="CA226" s="97"/>
      <c r="CB226" s="97"/>
      <c r="CC226" s="97"/>
      <c r="CD226" s="97"/>
      <c r="CE226" s="97"/>
      <c r="CF226" s="97"/>
      <c r="CG226" s="97"/>
      <c r="CH226" s="97"/>
      <c r="CI226" s="97"/>
      <c r="CJ226" s="97"/>
      <c r="CK226" s="97"/>
      <c r="CL226" s="97"/>
      <c r="CM226" s="97"/>
      <c r="CN226" s="97"/>
      <c r="CO226" s="97"/>
      <c r="CP226" s="97"/>
      <c r="CQ226" s="97"/>
      <c r="CR226" s="97"/>
      <c r="CS226" s="97"/>
      <c r="CT226" s="97"/>
      <c r="CU226" s="97"/>
      <c r="CV226" s="97"/>
      <c r="CW226" s="97"/>
      <c r="CX226" s="97"/>
      <c r="CY226" s="97"/>
      <c r="CZ226" s="97"/>
      <c r="DA226" s="97"/>
      <c r="DB226" s="97"/>
      <c r="DC226" s="97"/>
      <c r="DD226" s="97"/>
      <c r="DE226" s="97"/>
      <c r="DF226" s="97"/>
      <c r="DG226" s="97"/>
      <c r="DH226" s="97"/>
      <c r="DI226" s="97"/>
      <c r="DJ226" s="97"/>
      <c r="DK226" s="97"/>
      <c r="DL226" s="97"/>
      <c r="DM226" s="97"/>
      <c r="DN226" s="97"/>
      <c r="DO226" s="97"/>
      <c r="DP226" s="97"/>
      <c r="DQ226" s="97"/>
      <c r="DR226" s="97"/>
      <c r="DS226" s="97"/>
      <c r="DT226" s="97"/>
      <c r="DU226" s="97"/>
      <c r="DV226" s="97"/>
      <c r="DW226" s="97"/>
      <c r="DX226" s="97"/>
      <c r="DY226" s="97"/>
      <c r="DZ226" s="97"/>
      <c r="EA226" s="97"/>
      <c r="EB226" s="97"/>
      <c r="EC226" s="97"/>
      <c r="ED226" s="97"/>
      <c r="EE226" s="97"/>
      <c r="EF226" s="97"/>
      <c r="EG226" s="97"/>
      <c r="EH226" s="97"/>
      <c r="EI226" s="97"/>
      <c r="EJ226" s="97"/>
      <c r="EK226" s="97"/>
      <c r="EL226" s="97"/>
      <c r="EM226" s="97"/>
      <c r="EN226" s="97"/>
      <c r="EO226" s="97"/>
      <c r="EP226" s="97"/>
      <c r="EQ226" s="97"/>
      <c r="ER226" s="97"/>
      <c r="ES226" s="97"/>
      <c r="ET226" s="97"/>
      <c r="EU226" s="97"/>
      <c r="EV226" s="97"/>
      <c r="EW226" s="97"/>
      <c r="EX226" s="97"/>
      <c r="EY226" s="97"/>
      <c r="EZ226" s="97"/>
      <c r="FA226" s="97"/>
      <c r="FB226" s="97"/>
      <c r="FC226" s="97"/>
      <c r="FD226" s="97"/>
      <c r="FE226" s="97"/>
      <c r="FF226" s="97"/>
      <c r="FG226" s="97"/>
      <c r="FH226" s="97"/>
      <c r="FI226" s="97"/>
      <c r="FJ226" s="97"/>
      <c r="FK226" s="97"/>
      <c r="FL226" s="97"/>
      <c r="FM226" s="97"/>
      <c r="FN226" s="97"/>
      <c r="FO226" s="97"/>
      <c r="FP226" s="97"/>
      <c r="FQ226" s="97"/>
      <c r="FR226" s="97"/>
      <c r="FS226" s="97"/>
      <c r="FT226" s="97"/>
      <c r="FU226" s="97"/>
      <c r="FV226" s="97"/>
      <c r="FW226" s="98"/>
      <c r="FX226" s="98"/>
      <c r="FY226" s="98"/>
      <c r="FZ226" s="98"/>
      <c r="GA226" s="98"/>
      <c r="GB226" s="98"/>
      <c r="GC226" s="98"/>
      <c r="GD226" s="98"/>
      <c r="GE226" s="98"/>
      <c r="GF226" s="98"/>
      <c r="GG226" s="98"/>
      <c r="GH226" s="98"/>
      <c r="GI226" s="98"/>
      <c r="GJ226" s="98"/>
      <c r="GK226" s="98"/>
      <c r="GL226" s="98"/>
      <c r="GM226" s="98"/>
      <c r="GN226" s="98"/>
      <c r="GO226" s="98"/>
      <c r="GP226" s="98"/>
      <c r="GQ226" s="98"/>
      <c r="GR226" s="98"/>
      <c r="GS226" s="98"/>
      <c r="GT226" s="98"/>
      <c r="GU226" s="98"/>
      <c r="GV226" s="98"/>
      <c r="GW226" s="98"/>
      <c r="GX226" s="98"/>
      <c r="GY226" s="98"/>
      <c r="GZ226" s="98"/>
      <c r="HA226" s="98"/>
      <c r="HB226" s="98"/>
      <c r="HC226" s="98"/>
      <c r="HD226" s="98"/>
      <c r="HE226" s="98"/>
      <c r="HF226" s="98"/>
      <c r="HG226" s="98"/>
      <c r="HH226" s="98"/>
      <c r="HI226" s="98"/>
      <c r="HJ226" s="98"/>
      <c r="HK226" s="98"/>
      <c r="HL226" s="98"/>
      <c r="HM226" s="98"/>
      <c r="HN226" s="98"/>
      <c r="HO226" s="98"/>
      <c r="HP226" s="98"/>
      <c r="HQ226" s="98"/>
      <c r="HR226" s="98"/>
      <c r="HS226" s="98"/>
      <c r="HT226" s="98"/>
      <c r="HU226" s="98"/>
      <c r="HV226" s="98"/>
      <c r="HW226" s="98"/>
      <c r="HX226" s="98"/>
      <c r="HY226" s="98"/>
      <c r="HZ226" s="98"/>
      <c r="IA226" s="98"/>
      <c r="IB226" s="98"/>
      <c r="IC226" s="98"/>
      <c r="ID226" s="98"/>
      <c r="IE226" s="98"/>
      <c r="IF226" s="98"/>
      <c r="IG226" s="98"/>
      <c r="IH226" s="98"/>
      <c r="II226" s="98"/>
      <c r="IJ226" s="98"/>
      <c r="IK226" s="98"/>
      <c r="IL226" s="98"/>
      <c r="IM226" s="98"/>
      <c r="IN226" s="98"/>
      <c r="IO226" s="98"/>
      <c r="IP226" s="98"/>
      <c r="IQ226" s="98"/>
      <c r="IR226" s="98"/>
      <c r="IS226" s="98"/>
      <c r="IT226" s="98"/>
      <c r="IU226" s="98"/>
      <c r="IV226" s="98"/>
    </row>
    <row r="227" spans="2:256" s="5" customFormat="1" ht="17.25" customHeight="1" x14ac:dyDescent="0.25">
      <c r="B227" s="134">
        <v>205</v>
      </c>
      <c r="C227" s="66"/>
      <c r="D227" s="105"/>
      <c r="E227" s="66"/>
      <c r="F227" s="175"/>
      <c r="G227" s="710"/>
      <c r="H227" s="117"/>
      <c r="I227" s="117"/>
      <c r="J227" s="710"/>
      <c r="K227" s="46"/>
      <c r="L227" s="38" t="str">
        <f t="shared" si="62"/>
        <v/>
      </c>
      <c r="M227" s="38" t="str">
        <f t="shared" si="63"/>
        <v/>
      </c>
      <c r="N227" s="516" t="str">
        <f t="shared" si="64"/>
        <v/>
      </c>
      <c r="O227" s="514" t="str">
        <f t="shared" si="54"/>
        <v/>
      </c>
      <c r="P227" s="40" t="str">
        <f t="shared" si="65"/>
        <v/>
      </c>
      <c r="Q227" s="74" t="str">
        <f t="shared" si="55"/>
        <v/>
      </c>
      <c r="R227" s="45" t="str">
        <f t="shared" si="56"/>
        <v/>
      </c>
      <c r="S227" s="40" t="str">
        <f t="shared" si="66"/>
        <v/>
      </c>
      <c r="T227" s="74" t="str">
        <f t="shared" si="57"/>
        <v/>
      </c>
      <c r="U227" s="45" t="str">
        <f t="shared" si="58"/>
        <v/>
      </c>
      <c r="V227" s="40" t="str">
        <f t="shared" si="67"/>
        <v/>
      </c>
      <c r="W227" s="133" t="str">
        <f t="shared" si="59"/>
        <v/>
      </c>
      <c r="X227" s="44" t="str">
        <f t="shared" si="68"/>
        <v/>
      </c>
      <c r="Y227" s="44" t="str">
        <f t="shared" si="69"/>
        <v/>
      </c>
      <c r="Z227" s="44" t="str">
        <f t="shared" si="70"/>
        <v/>
      </c>
      <c r="AA227" s="78" t="str">
        <f t="shared" si="71"/>
        <v/>
      </c>
      <c r="AB227" s="7" t="str">
        <f t="shared" si="60"/>
        <v>Empty</v>
      </c>
      <c r="AC227" s="7" t="str">
        <f t="shared" si="61"/>
        <v>empty</v>
      </c>
      <c r="AG227" s="7"/>
      <c r="AH227" s="97"/>
      <c r="AI227" s="97"/>
      <c r="AJ227" s="97"/>
      <c r="AK227" s="97"/>
      <c r="AL227" s="97"/>
      <c r="AM227" s="97"/>
      <c r="AN227" s="97"/>
      <c r="AO227" s="97"/>
      <c r="AP227" s="97"/>
      <c r="AQ227" s="97"/>
      <c r="AR227" s="97"/>
      <c r="AS227" s="97"/>
      <c r="AT227" s="97"/>
      <c r="AU227" s="97"/>
      <c r="AV227" s="97"/>
      <c r="AW227" s="97"/>
      <c r="AX227" s="97"/>
      <c r="AY227" s="97"/>
      <c r="AZ227" s="97"/>
      <c r="BA227" s="97"/>
      <c r="BB227" s="97"/>
      <c r="BC227" s="97"/>
      <c r="BD227" s="97"/>
      <c r="BE227" s="97"/>
      <c r="BF227" s="97"/>
      <c r="BG227" s="97"/>
      <c r="BH227" s="97"/>
      <c r="BI227" s="97"/>
      <c r="BJ227" s="97"/>
      <c r="BK227" s="97"/>
      <c r="BL227" s="97"/>
      <c r="BM227" s="97"/>
      <c r="BN227" s="97"/>
      <c r="BO227" s="97"/>
      <c r="BP227" s="97"/>
      <c r="BQ227" s="97"/>
      <c r="BR227" s="97"/>
      <c r="BS227" s="97"/>
      <c r="BT227" s="97"/>
      <c r="BU227" s="97"/>
      <c r="BV227" s="97"/>
      <c r="BW227" s="97"/>
      <c r="BX227" s="97"/>
      <c r="BY227" s="97"/>
      <c r="BZ227" s="97"/>
      <c r="CA227" s="97"/>
      <c r="CB227" s="97"/>
      <c r="CC227" s="97"/>
      <c r="CD227" s="97"/>
      <c r="CE227" s="97"/>
      <c r="CF227" s="97"/>
      <c r="CG227" s="97"/>
      <c r="CH227" s="97"/>
      <c r="CI227" s="97"/>
      <c r="CJ227" s="97"/>
      <c r="CK227" s="97"/>
      <c r="CL227" s="97"/>
      <c r="CM227" s="97"/>
      <c r="CN227" s="97"/>
      <c r="CO227" s="97"/>
      <c r="CP227" s="97"/>
      <c r="CQ227" s="97"/>
      <c r="CR227" s="97"/>
      <c r="CS227" s="97"/>
      <c r="CT227" s="97"/>
      <c r="CU227" s="97"/>
      <c r="CV227" s="97"/>
      <c r="CW227" s="97"/>
      <c r="CX227" s="97"/>
      <c r="CY227" s="97"/>
      <c r="CZ227" s="97"/>
      <c r="DA227" s="97"/>
      <c r="DB227" s="97"/>
      <c r="DC227" s="97"/>
      <c r="DD227" s="97"/>
      <c r="DE227" s="97"/>
      <c r="DF227" s="97"/>
      <c r="DG227" s="97"/>
      <c r="DH227" s="97"/>
      <c r="DI227" s="97"/>
      <c r="DJ227" s="97"/>
      <c r="DK227" s="97"/>
      <c r="DL227" s="97"/>
      <c r="DM227" s="97"/>
      <c r="DN227" s="97"/>
      <c r="DO227" s="97"/>
      <c r="DP227" s="97"/>
      <c r="DQ227" s="97"/>
      <c r="DR227" s="97"/>
      <c r="DS227" s="97"/>
      <c r="DT227" s="97"/>
      <c r="DU227" s="97"/>
      <c r="DV227" s="97"/>
      <c r="DW227" s="97"/>
      <c r="DX227" s="97"/>
      <c r="DY227" s="97"/>
      <c r="DZ227" s="97"/>
      <c r="EA227" s="97"/>
      <c r="EB227" s="97"/>
      <c r="EC227" s="97"/>
      <c r="ED227" s="97"/>
      <c r="EE227" s="97"/>
      <c r="EF227" s="97"/>
      <c r="EG227" s="97"/>
      <c r="EH227" s="97"/>
      <c r="EI227" s="97"/>
      <c r="EJ227" s="97"/>
      <c r="EK227" s="97"/>
      <c r="EL227" s="97"/>
      <c r="EM227" s="97"/>
      <c r="EN227" s="97"/>
      <c r="EO227" s="97"/>
      <c r="EP227" s="97"/>
      <c r="EQ227" s="97"/>
      <c r="ER227" s="97"/>
      <c r="ES227" s="97"/>
      <c r="ET227" s="97"/>
      <c r="EU227" s="97"/>
      <c r="EV227" s="97"/>
      <c r="EW227" s="97"/>
      <c r="EX227" s="97"/>
      <c r="EY227" s="97"/>
      <c r="EZ227" s="97"/>
      <c r="FA227" s="97"/>
      <c r="FB227" s="97"/>
      <c r="FC227" s="97"/>
      <c r="FD227" s="97"/>
      <c r="FE227" s="97"/>
      <c r="FF227" s="97"/>
      <c r="FG227" s="97"/>
      <c r="FH227" s="97"/>
      <c r="FI227" s="97"/>
      <c r="FJ227" s="97"/>
      <c r="FK227" s="97"/>
      <c r="FL227" s="97"/>
      <c r="FM227" s="97"/>
      <c r="FN227" s="97"/>
      <c r="FO227" s="97"/>
      <c r="FP227" s="97"/>
      <c r="FQ227" s="97"/>
      <c r="FR227" s="97"/>
      <c r="FS227" s="97"/>
      <c r="FT227" s="97"/>
      <c r="FU227" s="97"/>
      <c r="FV227" s="97"/>
      <c r="FW227" s="98"/>
      <c r="FX227" s="98"/>
      <c r="FY227" s="98"/>
      <c r="FZ227" s="98"/>
      <c r="GA227" s="98"/>
      <c r="GB227" s="98"/>
      <c r="GC227" s="98"/>
      <c r="GD227" s="98"/>
      <c r="GE227" s="98"/>
      <c r="GF227" s="98"/>
      <c r="GG227" s="98"/>
      <c r="GH227" s="98"/>
      <c r="GI227" s="98"/>
      <c r="GJ227" s="98"/>
      <c r="GK227" s="98"/>
      <c r="GL227" s="98"/>
      <c r="GM227" s="98"/>
      <c r="GN227" s="98"/>
      <c r="GO227" s="98"/>
      <c r="GP227" s="98"/>
      <c r="GQ227" s="98"/>
      <c r="GR227" s="98"/>
      <c r="GS227" s="98"/>
      <c r="GT227" s="98"/>
      <c r="GU227" s="98"/>
      <c r="GV227" s="98"/>
      <c r="GW227" s="98"/>
      <c r="GX227" s="98"/>
      <c r="GY227" s="98"/>
      <c r="GZ227" s="98"/>
      <c r="HA227" s="98"/>
      <c r="HB227" s="98"/>
      <c r="HC227" s="98"/>
      <c r="HD227" s="98"/>
      <c r="HE227" s="98"/>
      <c r="HF227" s="98"/>
      <c r="HG227" s="98"/>
      <c r="HH227" s="98"/>
      <c r="HI227" s="98"/>
      <c r="HJ227" s="98"/>
      <c r="HK227" s="98"/>
      <c r="HL227" s="98"/>
      <c r="HM227" s="98"/>
      <c r="HN227" s="98"/>
      <c r="HO227" s="98"/>
      <c r="HP227" s="98"/>
      <c r="HQ227" s="98"/>
      <c r="HR227" s="98"/>
      <c r="HS227" s="98"/>
      <c r="HT227" s="98"/>
      <c r="HU227" s="98"/>
      <c r="HV227" s="98"/>
      <c r="HW227" s="98"/>
      <c r="HX227" s="98"/>
      <c r="HY227" s="98"/>
      <c r="HZ227" s="98"/>
      <c r="IA227" s="98"/>
      <c r="IB227" s="98"/>
      <c r="IC227" s="98"/>
      <c r="ID227" s="98"/>
      <c r="IE227" s="98"/>
      <c r="IF227" s="98"/>
      <c r="IG227" s="98"/>
      <c r="IH227" s="98"/>
      <c r="II227" s="98"/>
      <c r="IJ227" s="98"/>
      <c r="IK227" s="98"/>
      <c r="IL227" s="98"/>
      <c r="IM227" s="98"/>
      <c r="IN227" s="98"/>
      <c r="IO227" s="98"/>
      <c r="IP227" s="98"/>
      <c r="IQ227" s="98"/>
      <c r="IR227" s="98"/>
      <c r="IS227" s="98"/>
      <c r="IT227" s="98"/>
      <c r="IU227" s="98"/>
      <c r="IV227" s="98"/>
    </row>
    <row r="228" spans="2:256" s="5" customFormat="1" ht="17.25" customHeight="1" x14ac:dyDescent="0.25">
      <c r="B228" s="134">
        <v>206</v>
      </c>
      <c r="C228" s="66"/>
      <c r="D228" s="105"/>
      <c r="E228" s="66"/>
      <c r="F228" s="175"/>
      <c r="G228" s="710"/>
      <c r="H228" s="117"/>
      <c r="I228" s="117"/>
      <c r="J228" s="710"/>
      <c r="K228" s="46"/>
      <c r="L228" s="38" t="str">
        <f t="shared" si="62"/>
        <v/>
      </c>
      <c r="M228" s="38" t="str">
        <f t="shared" si="63"/>
        <v/>
      </c>
      <c r="N228" s="516" t="str">
        <f t="shared" si="64"/>
        <v/>
      </c>
      <c r="O228" s="514" t="str">
        <f t="shared" si="54"/>
        <v/>
      </c>
      <c r="P228" s="40" t="str">
        <f t="shared" si="65"/>
        <v/>
      </c>
      <c r="Q228" s="74" t="str">
        <f t="shared" si="55"/>
        <v/>
      </c>
      <c r="R228" s="45" t="str">
        <f t="shared" si="56"/>
        <v/>
      </c>
      <c r="S228" s="40" t="str">
        <f t="shared" si="66"/>
        <v/>
      </c>
      <c r="T228" s="74" t="str">
        <f t="shared" si="57"/>
        <v/>
      </c>
      <c r="U228" s="45" t="str">
        <f t="shared" si="58"/>
        <v/>
      </c>
      <c r="V228" s="40" t="str">
        <f t="shared" si="67"/>
        <v/>
      </c>
      <c r="W228" s="133" t="str">
        <f t="shared" si="59"/>
        <v/>
      </c>
      <c r="X228" s="44" t="str">
        <f t="shared" si="68"/>
        <v/>
      </c>
      <c r="Y228" s="44" t="str">
        <f t="shared" si="69"/>
        <v/>
      </c>
      <c r="Z228" s="44" t="str">
        <f t="shared" si="70"/>
        <v/>
      </c>
      <c r="AA228" s="78" t="str">
        <f t="shared" si="71"/>
        <v/>
      </c>
      <c r="AB228" s="7" t="str">
        <f t="shared" si="60"/>
        <v>Empty</v>
      </c>
      <c r="AC228" s="7" t="str">
        <f t="shared" si="61"/>
        <v>empty</v>
      </c>
      <c r="AG228" s="7"/>
      <c r="AH228" s="97"/>
      <c r="AI228" s="97"/>
      <c r="AJ228" s="97"/>
      <c r="AK228" s="97"/>
      <c r="AL228" s="97"/>
      <c r="AM228" s="97"/>
      <c r="AN228" s="97"/>
      <c r="AO228" s="97"/>
      <c r="AP228" s="97"/>
      <c r="AQ228" s="97"/>
      <c r="AR228" s="97"/>
      <c r="AS228" s="97"/>
      <c r="AT228" s="97"/>
      <c r="AU228" s="97"/>
      <c r="AV228" s="97"/>
      <c r="AW228" s="97"/>
      <c r="AX228" s="97"/>
      <c r="AY228" s="97"/>
      <c r="AZ228" s="97"/>
      <c r="BA228" s="97"/>
      <c r="BB228" s="97"/>
      <c r="BC228" s="97"/>
      <c r="BD228" s="97"/>
      <c r="BE228" s="97"/>
      <c r="BF228" s="97"/>
      <c r="BG228" s="97"/>
      <c r="BH228" s="97"/>
      <c r="BI228" s="97"/>
      <c r="BJ228" s="97"/>
      <c r="BK228" s="97"/>
      <c r="BL228" s="97"/>
      <c r="BM228" s="97"/>
      <c r="BN228" s="97"/>
      <c r="BO228" s="97"/>
      <c r="BP228" s="97"/>
      <c r="BQ228" s="97"/>
      <c r="BR228" s="97"/>
      <c r="BS228" s="97"/>
      <c r="BT228" s="97"/>
      <c r="BU228" s="97"/>
      <c r="BV228" s="97"/>
      <c r="BW228" s="97"/>
      <c r="BX228" s="97"/>
      <c r="BY228" s="97"/>
      <c r="BZ228" s="97"/>
      <c r="CA228" s="97"/>
      <c r="CB228" s="97"/>
      <c r="CC228" s="97"/>
      <c r="CD228" s="97"/>
      <c r="CE228" s="97"/>
      <c r="CF228" s="97"/>
      <c r="CG228" s="97"/>
      <c r="CH228" s="97"/>
      <c r="CI228" s="97"/>
      <c r="CJ228" s="97"/>
      <c r="CK228" s="97"/>
      <c r="CL228" s="97"/>
      <c r="CM228" s="97"/>
      <c r="CN228" s="97"/>
      <c r="CO228" s="97"/>
      <c r="CP228" s="97"/>
      <c r="CQ228" s="97"/>
      <c r="CR228" s="97"/>
      <c r="CS228" s="97"/>
      <c r="CT228" s="97"/>
      <c r="CU228" s="97"/>
      <c r="CV228" s="97"/>
      <c r="CW228" s="97"/>
      <c r="CX228" s="97"/>
      <c r="CY228" s="97"/>
      <c r="CZ228" s="97"/>
      <c r="DA228" s="97"/>
      <c r="DB228" s="97"/>
      <c r="DC228" s="97"/>
      <c r="DD228" s="97"/>
      <c r="DE228" s="97"/>
      <c r="DF228" s="97"/>
      <c r="DG228" s="97"/>
      <c r="DH228" s="97"/>
      <c r="DI228" s="97"/>
      <c r="DJ228" s="97"/>
      <c r="DK228" s="97"/>
      <c r="DL228" s="97"/>
      <c r="DM228" s="97"/>
      <c r="DN228" s="97"/>
      <c r="DO228" s="97"/>
      <c r="DP228" s="97"/>
      <c r="DQ228" s="97"/>
      <c r="DR228" s="97"/>
      <c r="DS228" s="97"/>
      <c r="DT228" s="97"/>
      <c r="DU228" s="97"/>
      <c r="DV228" s="97"/>
      <c r="DW228" s="97"/>
      <c r="DX228" s="97"/>
      <c r="DY228" s="97"/>
      <c r="DZ228" s="97"/>
      <c r="EA228" s="97"/>
      <c r="EB228" s="97"/>
      <c r="EC228" s="97"/>
      <c r="ED228" s="97"/>
      <c r="EE228" s="97"/>
      <c r="EF228" s="97"/>
      <c r="EG228" s="97"/>
      <c r="EH228" s="97"/>
      <c r="EI228" s="97"/>
      <c r="EJ228" s="97"/>
      <c r="EK228" s="97"/>
      <c r="EL228" s="97"/>
      <c r="EM228" s="97"/>
      <c r="EN228" s="97"/>
      <c r="EO228" s="97"/>
      <c r="EP228" s="97"/>
      <c r="EQ228" s="97"/>
      <c r="ER228" s="97"/>
      <c r="ES228" s="97"/>
      <c r="ET228" s="97"/>
      <c r="EU228" s="97"/>
      <c r="EV228" s="97"/>
      <c r="EW228" s="97"/>
      <c r="EX228" s="97"/>
      <c r="EY228" s="97"/>
      <c r="EZ228" s="97"/>
      <c r="FA228" s="97"/>
      <c r="FB228" s="97"/>
      <c r="FC228" s="97"/>
      <c r="FD228" s="97"/>
      <c r="FE228" s="97"/>
      <c r="FF228" s="97"/>
      <c r="FG228" s="97"/>
      <c r="FH228" s="97"/>
      <c r="FI228" s="97"/>
      <c r="FJ228" s="97"/>
      <c r="FK228" s="97"/>
      <c r="FL228" s="97"/>
      <c r="FM228" s="97"/>
      <c r="FN228" s="97"/>
      <c r="FO228" s="97"/>
      <c r="FP228" s="97"/>
      <c r="FQ228" s="97"/>
      <c r="FR228" s="97"/>
      <c r="FS228" s="97"/>
      <c r="FT228" s="97"/>
      <c r="FU228" s="97"/>
      <c r="FV228" s="97"/>
      <c r="FW228" s="98"/>
      <c r="FX228" s="98"/>
      <c r="FY228" s="98"/>
      <c r="FZ228" s="98"/>
      <c r="GA228" s="98"/>
      <c r="GB228" s="98"/>
      <c r="GC228" s="98"/>
      <c r="GD228" s="98"/>
      <c r="GE228" s="98"/>
      <c r="GF228" s="98"/>
      <c r="GG228" s="98"/>
      <c r="GH228" s="98"/>
      <c r="GI228" s="98"/>
      <c r="GJ228" s="98"/>
      <c r="GK228" s="98"/>
      <c r="GL228" s="98"/>
      <c r="GM228" s="98"/>
      <c r="GN228" s="98"/>
      <c r="GO228" s="98"/>
      <c r="GP228" s="98"/>
      <c r="GQ228" s="98"/>
      <c r="GR228" s="98"/>
      <c r="GS228" s="98"/>
      <c r="GT228" s="98"/>
      <c r="GU228" s="98"/>
      <c r="GV228" s="98"/>
      <c r="GW228" s="98"/>
      <c r="GX228" s="98"/>
      <c r="GY228" s="98"/>
      <c r="GZ228" s="98"/>
      <c r="HA228" s="98"/>
      <c r="HB228" s="98"/>
      <c r="HC228" s="98"/>
      <c r="HD228" s="98"/>
      <c r="HE228" s="98"/>
      <c r="HF228" s="98"/>
      <c r="HG228" s="98"/>
      <c r="HH228" s="98"/>
      <c r="HI228" s="98"/>
      <c r="HJ228" s="98"/>
      <c r="HK228" s="98"/>
      <c r="HL228" s="98"/>
      <c r="HM228" s="98"/>
      <c r="HN228" s="98"/>
      <c r="HO228" s="98"/>
      <c r="HP228" s="98"/>
      <c r="HQ228" s="98"/>
      <c r="HR228" s="98"/>
      <c r="HS228" s="98"/>
      <c r="HT228" s="98"/>
      <c r="HU228" s="98"/>
      <c r="HV228" s="98"/>
      <c r="HW228" s="98"/>
      <c r="HX228" s="98"/>
      <c r="HY228" s="98"/>
      <c r="HZ228" s="98"/>
      <c r="IA228" s="98"/>
      <c r="IB228" s="98"/>
      <c r="IC228" s="98"/>
      <c r="ID228" s="98"/>
      <c r="IE228" s="98"/>
      <c r="IF228" s="98"/>
      <c r="IG228" s="98"/>
      <c r="IH228" s="98"/>
      <c r="II228" s="98"/>
      <c r="IJ228" s="98"/>
      <c r="IK228" s="98"/>
      <c r="IL228" s="98"/>
      <c r="IM228" s="98"/>
      <c r="IN228" s="98"/>
      <c r="IO228" s="98"/>
      <c r="IP228" s="98"/>
      <c r="IQ228" s="98"/>
      <c r="IR228" s="98"/>
      <c r="IS228" s="98"/>
      <c r="IT228" s="98"/>
      <c r="IU228" s="98"/>
      <c r="IV228" s="98"/>
    </row>
    <row r="229" spans="2:256" s="5" customFormat="1" ht="17.25" customHeight="1" x14ac:dyDescent="0.25">
      <c r="B229" s="134">
        <v>207</v>
      </c>
      <c r="C229" s="66"/>
      <c r="D229" s="105"/>
      <c r="E229" s="66"/>
      <c r="F229" s="175"/>
      <c r="G229" s="710"/>
      <c r="H229" s="117"/>
      <c r="I229" s="117"/>
      <c r="J229" s="710"/>
      <c r="K229" s="46"/>
      <c r="L229" s="38" t="str">
        <f t="shared" si="62"/>
        <v/>
      </c>
      <c r="M229" s="38" t="str">
        <f t="shared" si="63"/>
        <v/>
      </c>
      <c r="N229" s="516" t="str">
        <f t="shared" si="64"/>
        <v/>
      </c>
      <c r="O229" s="514" t="str">
        <f t="shared" si="54"/>
        <v/>
      </c>
      <c r="P229" s="40" t="str">
        <f t="shared" si="65"/>
        <v/>
      </c>
      <c r="Q229" s="74" t="str">
        <f t="shared" si="55"/>
        <v/>
      </c>
      <c r="R229" s="45" t="str">
        <f t="shared" si="56"/>
        <v/>
      </c>
      <c r="S229" s="40" t="str">
        <f t="shared" si="66"/>
        <v/>
      </c>
      <c r="T229" s="74" t="str">
        <f t="shared" si="57"/>
        <v/>
      </c>
      <c r="U229" s="45" t="str">
        <f t="shared" si="58"/>
        <v/>
      </c>
      <c r="V229" s="40" t="str">
        <f t="shared" si="67"/>
        <v/>
      </c>
      <c r="W229" s="133" t="str">
        <f t="shared" si="59"/>
        <v/>
      </c>
      <c r="X229" s="44" t="str">
        <f t="shared" si="68"/>
        <v/>
      </c>
      <c r="Y229" s="44" t="str">
        <f t="shared" si="69"/>
        <v/>
      </c>
      <c r="Z229" s="44" t="str">
        <f t="shared" si="70"/>
        <v/>
      </c>
      <c r="AA229" s="78" t="str">
        <f t="shared" si="71"/>
        <v/>
      </c>
      <c r="AB229" s="7" t="str">
        <f t="shared" si="60"/>
        <v>Empty</v>
      </c>
      <c r="AC229" s="7" t="str">
        <f t="shared" si="61"/>
        <v>empty</v>
      </c>
      <c r="AG229" s="7"/>
      <c r="AH229" s="97"/>
      <c r="AI229" s="97"/>
      <c r="AJ229" s="97"/>
      <c r="AK229" s="97"/>
      <c r="AL229" s="97"/>
      <c r="AM229" s="97"/>
      <c r="AN229" s="97"/>
      <c r="AO229" s="97"/>
      <c r="AP229" s="97"/>
      <c r="AQ229" s="97"/>
      <c r="AR229" s="97"/>
      <c r="AS229" s="97"/>
      <c r="AT229" s="97"/>
      <c r="AU229" s="97"/>
      <c r="AV229" s="97"/>
      <c r="AW229" s="97"/>
      <c r="AX229" s="97"/>
      <c r="AY229" s="97"/>
      <c r="AZ229" s="97"/>
      <c r="BA229" s="97"/>
      <c r="BB229" s="97"/>
      <c r="BC229" s="97"/>
      <c r="BD229" s="97"/>
      <c r="BE229" s="97"/>
      <c r="BF229" s="97"/>
      <c r="BG229" s="97"/>
      <c r="BH229" s="97"/>
      <c r="BI229" s="97"/>
      <c r="BJ229" s="97"/>
      <c r="BK229" s="97"/>
      <c r="BL229" s="97"/>
      <c r="BM229" s="97"/>
      <c r="BN229" s="97"/>
      <c r="BO229" s="97"/>
      <c r="BP229" s="97"/>
      <c r="BQ229" s="97"/>
      <c r="BR229" s="97"/>
      <c r="BS229" s="97"/>
      <c r="BT229" s="97"/>
      <c r="BU229" s="97"/>
      <c r="BV229" s="97"/>
      <c r="BW229" s="97"/>
      <c r="BX229" s="97"/>
      <c r="BY229" s="97"/>
      <c r="BZ229" s="97"/>
      <c r="CA229" s="97"/>
      <c r="CB229" s="97"/>
      <c r="CC229" s="97"/>
      <c r="CD229" s="97"/>
      <c r="CE229" s="97"/>
      <c r="CF229" s="97"/>
      <c r="CG229" s="97"/>
      <c r="CH229" s="97"/>
      <c r="CI229" s="97"/>
      <c r="CJ229" s="97"/>
      <c r="CK229" s="97"/>
      <c r="CL229" s="97"/>
      <c r="CM229" s="97"/>
      <c r="CN229" s="97"/>
      <c r="CO229" s="97"/>
      <c r="CP229" s="97"/>
      <c r="CQ229" s="97"/>
      <c r="CR229" s="97"/>
      <c r="CS229" s="97"/>
      <c r="CT229" s="97"/>
      <c r="CU229" s="97"/>
      <c r="CV229" s="97"/>
      <c r="CW229" s="97"/>
      <c r="CX229" s="97"/>
      <c r="CY229" s="97"/>
      <c r="CZ229" s="97"/>
      <c r="DA229" s="97"/>
      <c r="DB229" s="97"/>
      <c r="DC229" s="97"/>
      <c r="DD229" s="97"/>
      <c r="DE229" s="97"/>
      <c r="DF229" s="97"/>
      <c r="DG229" s="97"/>
      <c r="DH229" s="97"/>
      <c r="DI229" s="97"/>
      <c r="DJ229" s="97"/>
      <c r="DK229" s="97"/>
      <c r="DL229" s="97"/>
      <c r="DM229" s="97"/>
      <c r="DN229" s="97"/>
      <c r="DO229" s="97"/>
      <c r="DP229" s="97"/>
      <c r="DQ229" s="97"/>
      <c r="DR229" s="97"/>
      <c r="DS229" s="97"/>
      <c r="DT229" s="97"/>
      <c r="DU229" s="97"/>
      <c r="DV229" s="97"/>
      <c r="DW229" s="97"/>
      <c r="DX229" s="97"/>
      <c r="DY229" s="97"/>
      <c r="DZ229" s="97"/>
      <c r="EA229" s="97"/>
      <c r="EB229" s="97"/>
      <c r="EC229" s="97"/>
      <c r="ED229" s="97"/>
      <c r="EE229" s="97"/>
      <c r="EF229" s="97"/>
      <c r="EG229" s="97"/>
      <c r="EH229" s="97"/>
      <c r="EI229" s="97"/>
      <c r="EJ229" s="97"/>
      <c r="EK229" s="97"/>
      <c r="EL229" s="97"/>
      <c r="EM229" s="97"/>
      <c r="EN229" s="97"/>
      <c r="EO229" s="97"/>
      <c r="EP229" s="97"/>
      <c r="EQ229" s="97"/>
      <c r="ER229" s="97"/>
      <c r="ES229" s="97"/>
      <c r="ET229" s="97"/>
      <c r="EU229" s="97"/>
      <c r="EV229" s="97"/>
      <c r="EW229" s="97"/>
      <c r="EX229" s="97"/>
      <c r="EY229" s="97"/>
      <c r="EZ229" s="97"/>
      <c r="FA229" s="97"/>
      <c r="FB229" s="97"/>
      <c r="FC229" s="97"/>
      <c r="FD229" s="97"/>
      <c r="FE229" s="97"/>
      <c r="FF229" s="97"/>
      <c r="FG229" s="97"/>
      <c r="FH229" s="97"/>
      <c r="FI229" s="97"/>
      <c r="FJ229" s="97"/>
      <c r="FK229" s="97"/>
      <c r="FL229" s="97"/>
      <c r="FM229" s="97"/>
      <c r="FN229" s="97"/>
      <c r="FO229" s="97"/>
      <c r="FP229" s="97"/>
      <c r="FQ229" s="97"/>
      <c r="FR229" s="97"/>
      <c r="FS229" s="97"/>
      <c r="FT229" s="97"/>
      <c r="FU229" s="97"/>
      <c r="FV229" s="97"/>
      <c r="FW229" s="98"/>
      <c r="FX229" s="98"/>
      <c r="FY229" s="98"/>
      <c r="FZ229" s="98"/>
      <c r="GA229" s="98"/>
      <c r="GB229" s="98"/>
      <c r="GC229" s="98"/>
      <c r="GD229" s="98"/>
      <c r="GE229" s="98"/>
      <c r="GF229" s="98"/>
      <c r="GG229" s="98"/>
      <c r="GH229" s="98"/>
      <c r="GI229" s="98"/>
      <c r="GJ229" s="98"/>
      <c r="GK229" s="98"/>
      <c r="GL229" s="98"/>
      <c r="GM229" s="98"/>
      <c r="GN229" s="98"/>
      <c r="GO229" s="98"/>
      <c r="GP229" s="98"/>
      <c r="GQ229" s="98"/>
      <c r="GR229" s="98"/>
      <c r="GS229" s="98"/>
      <c r="GT229" s="98"/>
      <c r="GU229" s="98"/>
      <c r="GV229" s="98"/>
      <c r="GW229" s="98"/>
      <c r="GX229" s="98"/>
      <c r="GY229" s="98"/>
      <c r="GZ229" s="98"/>
      <c r="HA229" s="98"/>
      <c r="HB229" s="98"/>
      <c r="HC229" s="98"/>
      <c r="HD229" s="98"/>
      <c r="HE229" s="98"/>
      <c r="HF229" s="98"/>
      <c r="HG229" s="98"/>
      <c r="HH229" s="98"/>
      <c r="HI229" s="98"/>
      <c r="HJ229" s="98"/>
      <c r="HK229" s="98"/>
      <c r="HL229" s="98"/>
      <c r="HM229" s="98"/>
      <c r="HN229" s="98"/>
      <c r="HO229" s="98"/>
      <c r="HP229" s="98"/>
      <c r="HQ229" s="98"/>
      <c r="HR229" s="98"/>
      <c r="HS229" s="98"/>
      <c r="HT229" s="98"/>
      <c r="HU229" s="98"/>
      <c r="HV229" s="98"/>
      <c r="HW229" s="98"/>
      <c r="HX229" s="98"/>
      <c r="HY229" s="98"/>
      <c r="HZ229" s="98"/>
      <c r="IA229" s="98"/>
      <c r="IB229" s="98"/>
      <c r="IC229" s="98"/>
      <c r="ID229" s="98"/>
      <c r="IE229" s="98"/>
      <c r="IF229" s="98"/>
      <c r="IG229" s="98"/>
      <c r="IH229" s="98"/>
      <c r="II229" s="98"/>
      <c r="IJ229" s="98"/>
      <c r="IK229" s="98"/>
      <c r="IL229" s="98"/>
      <c r="IM229" s="98"/>
      <c r="IN229" s="98"/>
      <c r="IO229" s="98"/>
      <c r="IP229" s="98"/>
      <c r="IQ229" s="98"/>
      <c r="IR229" s="98"/>
      <c r="IS229" s="98"/>
      <c r="IT229" s="98"/>
      <c r="IU229" s="98"/>
      <c r="IV229" s="98"/>
    </row>
    <row r="230" spans="2:256" s="5" customFormat="1" ht="17.25" customHeight="1" x14ac:dyDescent="0.25">
      <c r="B230" s="134">
        <v>208</v>
      </c>
      <c r="C230" s="66"/>
      <c r="D230" s="105"/>
      <c r="E230" s="66"/>
      <c r="F230" s="175"/>
      <c r="G230" s="710"/>
      <c r="H230" s="117"/>
      <c r="I230" s="117"/>
      <c r="J230" s="710"/>
      <c r="K230" s="46"/>
      <c r="L230" s="38" t="str">
        <f t="shared" si="62"/>
        <v/>
      </c>
      <c r="M230" s="38" t="str">
        <f t="shared" si="63"/>
        <v/>
      </c>
      <c r="N230" s="516" t="str">
        <f t="shared" si="64"/>
        <v/>
      </c>
      <c r="O230" s="514" t="str">
        <f t="shared" si="54"/>
        <v/>
      </c>
      <c r="P230" s="40" t="str">
        <f t="shared" si="65"/>
        <v/>
      </c>
      <c r="Q230" s="74" t="str">
        <f t="shared" si="55"/>
        <v/>
      </c>
      <c r="R230" s="45" t="str">
        <f t="shared" si="56"/>
        <v/>
      </c>
      <c r="S230" s="40" t="str">
        <f t="shared" si="66"/>
        <v/>
      </c>
      <c r="T230" s="74" t="str">
        <f t="shared" si="57"/>
        <v/>
      </c>
      <c r="U230" s="45" t="str">
        <f t="shared" si="58"/>
        <v/>
      </c>
      <c r="V230" s="40" t="str">
        <f t="shared" si="67"/>
        <v/>
      </c>
      <c r="W230" s="133" t="str">
        <f t="shared" si="59"/>
        <v/>
      </c>
      <c r="X230" s="44" t="str">
        <f t="shared" si="68"/>
        <v/>
      </c>
      <c r="Y230" s="44" t="str">
        <f t="shared" si="69"/>
        <v/>
      </c>
      <c r="Z230" s="44" t="str">
        <f t="shared" si="70"/>
        <v/>
      </c>
      <c r="AA230" s="78" t="str">
        <f t="shared" si="71"/>
        <v/>
      </c>
      <c r="AB230" s="7" t="str">
        <f t="shared" si="60"/>
        <v>Empty</v>
      </c>
      <c r="AC230" s="7" t="str">
        <f t="shared" si="61"/>
        <v>empty</v>
      </c>
      <c r="AG230" s="7"/>
      <c r="AH230" s="97"/>
      <c r="AI230" s="97"/>
      <c r="AJ230" s="97"/>
      <c r="AK230" s="97"/>
      <c r="AL230" s="97"/>
      <c r="AM230" s="97"/>
      <c r="AN230" s="97"/>
      <c r="AO230" s="97"/>
      <c r="AP230" s="97"/>
      <c r="AQ230" s="97"/>
      <c r="AR230" s="97"/>
      <c r="AS230" s="97"/>
      <c r="AT230" s="97"/>
      <c r="AU230" s="97"/>
      <c r="AV230" s="97"/>
      <c r="AW230" s="97"/>
      <c r="AX230" s="97"/>
      <c r="AY230" s="97"/>
      <c r="AZ230" s="97"/>
      <c r="BA230" s="97"/>
      <c r="BB230" s="97"/>
      <c r="BC230" s="97"/>
      <c r="BD230" s="97"/>
      <c r="BE230" s="97"/>
      <c r="BF230" s="97"/>
      <c r="BG230" s="97"/>
      <c r="BH230" s="97"/>
      <c r="BI230" s="97"/>
      <c r="BJ230" s="97"/>
      <c r="BK230" s="97"/>
      <c r="BL230" s="97"/>
      <c r="BM230" s="97"/>
      <c r="BN230" s="97"/>
      <c r="BO230" s="97"/>
      <c r="BP230" s="97"/>
      <c r="BQ230" s="97"/>
      <c r="BR230" s="97"/>
      <c r="BS230" s="97"/>
      <c r="BT230" s="97"/>
      <c r="BU230" s="97"/>
      <c r="BV230" s="97"/>
      <c r="BW230" s="97"/>
      <c r="BX230" s="97"/>
      <c r="BY230" s="97"/>
      <c r="BZ230" s="97"/>
      <c r="CA230" s="97"/>
      <c r="CB230" s="97"/>
      <c r="CC230" s="97"/>
      <c r="CD230" s="97"/>
      <c r="CE230" s="97"/>
      <c r="CF230" s="97"/>
      <c r="CG230" s="97"/>
      <c r="CH230" s="97"/>
      <c r="CI230" s="97"/>
      <c r="CJ230" s="97"/>
      <c r="CK230" s="97"/>
      <c r="CL230" s="97"/>
      <c r="CM230" s="97"/>
      <c r="CN230" s="97"/>
      <c r="CO230" s="97"/>
      <c r="CP230" s="97"/>
      <c r="CQ230" s="97"/>
      <c r="CR230" s="97"/>
      <c r="CS230" s="97"/>
      <c r="CT230" s="97"/>
      <c r="CU230" s="97"/>
      <c r="CV230" s="97"/>
      <c r="CW230" s="97"/>
      <c r="CX230" s="97"/>
      <c r="CY230" s="97"/>
      <c r="CZ230" s="97"/>
      <c r="DA230" s="97"/>
      <c r="DB230" s="97"/>
      <c r="DC230" s="97"/>
      <c r="DD230" s="97"/>
      <c r="DE230" s="97"/>
      <c r="DF230" s="97"/>
      <c r="DG230" s="97"/>
      <c r="DH230" s="97"/>
      <c r="DI230" s="97"/>
      <c r="DJ230" s="97"/>
      <c r="DK230" s="97"/>
      <c r="DL230" s="97"/>
      <c r="DM230" s="97"/>
      <c r="DN230" s="97"/>
      <c r="DO230" s="97"/>
      <c r="DP230" s="97"/>
      <c r="DQ230" s="97"/>
      <c r="DR230" s="97"/>
      <c r="DS230" s="97"/>
      <c r="DT230" s="97"/>
      <c r="DU230" s="97"/>
      <c r="DV230" s="97"/>
      <c r="DW230" s="97"/>
      <c r="DX230" s="97"/>
      <c r="DY230" s="97"/>
      <c r="DZ230" s="97"/>
      <c r="EA230" s="97"/>
      <c r="EB230" s="97"/>
      <c r="EC230" s="97"/>
      <c r="ED230" s="97"/>
      <c r="EE230" s="97"/>
      <c r="EF230" s="97"/>
      <c r="EG230" s="97"/>
      <c r="EH230" s="97"/>
      <c r="EI230" s="97"/>
      <c r="EJ230" s="97"/>
      <c r="EK230" s="97"/>
      <c r="EL230" s="97"/>
      <c r="EM230" s="97"/>
      <c r="EN230" s="97"/>
      <c r="EO230" s="97"/>
      <c r="EP230" s="97"/>
      <c r="EQ230" s="97"/>
      <c r="ER230" s="97"/>
      <c r="ES230" s="97"/>
      <c r="ET230" s="97"/>
      <c r="EU230" s="97"/>
      <c r="EV230" s="97"/>
      <c r="EW230" s="97"/>
      <c r="EX230" s="97"/>
      <c r="EY230" s="97"/>
      <c r="EZ230" s="97"/>
      <c r="FA230" s="97"/>
      <c r="FB230" s="97"/>
      <c r="FC230" s="97"/>
      <c r="FD230" s="97"/>
      <c r="FE230" s="97"/>
      <c r="FF230" s="97"/>
      <c r="FG230" s="97"/>
      <c r="FH230" s="97"/>
      <c r="FI230" s="97"/>
      <c r="FJ230" s="97"/>
      <c r="FK230" s="97"/>
      <c r="FL230" s="97"/>
      <c r="FM230" s="97"/>
      <c r="FN230" s="97"/>
      <c r="FO230" s="97"/>
      <c r="FP230" s="97"/>
      <c r="FQ230" s="97"/>
      <c r="FR230" s="97"/>
      <c r="FS230" s="97"/>
      <c r="FT230" s="97"/>
      <c r="FU230" s="97"/>
      <c r="FV230" s="97"/>
      <c r="FW230" s="98"/>
      <c r="FX230" s="98"/>
      <c r="FY230" s="98"/>
      <c r="FZ230" s="98"/>
      <c r="GA230" s="98"/>
      <c r="GB230" s="98"/>
      <c r="GC230" s="98"/>
      <c r="GD230" s="98"/>
      <c r="GE230" s="98"/>
      <c r="GF230" s="98"/>
      <c r="GG230" s="98"/>
      <c r="GH230" s="98"/>
      <c r="GI230" s="98"/>
      <c r="GJ230" s="98"/>
      <c r="GK230" s="98"/>
      <c r="GL230" s="98"/>
      <c r="GM230" s="98"/>
      <c r="GN230" s="98"/>
      <c r="GO230" s="98"/>
      <c r="GP230" s="98"/>
      <c r="GQ230" s="98"/>
      <c r="GR230" s="98"/>
      <c r="GS230" s="98"/>
      <c r="GT230" s="98"/>
      <c r="GU230" s="98"/>
      <c r="GV230" s="98"/>
      <c r="GW230" s="98"/>
      <c r="GX230" s="98"/>
      <c r="GY230" s="98"/>
      <c r="GZ230" s="98"/>
      <c r="HA230" s="98"/>
      <c r="HB230" s="98"/>
      <c r="HC230" s="98"/>
      <c r="HD230" s="98"/>
      <c r="HE230" s="98"/>
      <c r="HF230" s="98"/>
      <c r="HG230" s="98"/>
      <c r="HH230" s="98"/>
      <c r="HI230" s="98"/>
      <c r="HJ230" s="98"/>
      <c r="HK230" s="98"/>
      <c r="HL230" s="98"/>
      <c r="HM230" s="98"/>
      <c r="HN230" s="98"/>
      <c r="HO230" s="98"/>
      <c r="HP230" s="98"/>
      <c r="HQ230" s="98"/>
      <c r="HR230" s="98"/>
      <c r="HS230" s="98"/>
      <c r="HT230" s="98"/>
      <c r="HU230" s="98"/>
      <c r="HV230" s="98"/>
      <c r="HW230" s="98"/>
      <c r="HX230" s="98"/>
      <c r="HY230" s="98"/>
      <c r="HZ230" s="98"/>
      <c r="IA230" s="98"/>
      <c r="IB230" s="98"/>
      <c r="IC230" s="98"/>
      <c r="ID230" s="98"/>
      <c r="IE230" s="98"/>
      <c r="IF230" s="98"/>
      <c r="IG230" s="98"/>
      <c r="IH230" s="98"/>
      <c r="II230" s="98"/>
      <c r="IJ230" s="98"/>
      <c r="IK230" s="98"/>
      <c r="IL230" s="98"/>
      <c r="IM230" s="98"/>
      <c r="IN230" s="98"/>
      <c r="IO230" s="98"/>
      <c r="IP230" s="98"/>
      <c r="IQ230" s="98"/>
      <c r="IR230" s="98"/>
      <c r="IS230" s="98"/>
      <c r="IT230" s="98"/>
      <c r="IU230" s="98"/>
      <c r="IV230" s="98"/>
    </row>
    <row r="231" spans="2:256" s="5" customFormat="1" ht="17.25" customHeight="1" x14ac:dyDescent="0.25">
      <c r="B231" s="134">
        <v>209</v>
      </c>
      <c r="C231" s="66"/>
      <c r="D231" s="105"/>
      <c r="E231" s="66"/>
      <c r="F231" s="175"/>
      <c r="G231" s="710"/>
      <c r="H231" s="117"/>
      <c r="I231" s="117"/>
      <c r="J231" s="710"/>
      <c r="K231" s="46"/>
      <c r="L231" s="38" t="str">
        <f t="shared" si="62"/>
        <v/>
      </c>
      <c r="M231" s="38" t="str">
        <f t="shared" si="63"/>
        <v/>
      </c>
      <c r="N231" s="38" t="str">
        <f t="shared" si="64"/>
        <v/>
      </c>
      <c r="O231" s="76" t="str">
        <f t="shared" si="54"/>
        <v/>
      </c>
      <c r="P231" s="40" t="str">
        <f t="shared" si="65"/>
        <v/>
      </c>
      <c r="Q231" s="74" t="str">
        <f>IF($AB$20="Yes","",IF($AB231="Empty","",IF(O231="yes",($P231/$P$17),IF(OR($P231&lt;$O$17,$P231&gt;$Q$17),($P231/$P$17)))))</f>
        <v/>
      </c>
      <c r="R231" s="45" t="str">
        <f t="shared" si="56"/>
        <v/>
      </c>
      <c r="S231" s="40" t="str">
        <f t="shared" si="66"/>
        <v/>
      </c>
      <c r="T231" s="74" t="str">
        <f>IF($AB$20="Yes","",IF($AB231="Empty","",IF(R231="yes",($S231/$S$17),IF(OR($S231&gt;$R$17,$S231&lt;$T$17),($S231/$S$17)))))</f>
        <v/>
      </c>
      <c r="U231" s="45" t="str">
        <f>IF($AB$20="Yes","",IF($AB231="Empty","",IF($V$17="","",IF(OR($V231&lt;$U$17,V231&gt;$W$17),"NC","yes"))))</f>
        <v/>
      </c>
      <c r="V231" s="40" t="str">
        <f t="shared" si="67"/>
        <v/>
      </c>
      <c r="W231" s="133" t="str">
        <f>IF($AB$20="Yes","",IF($AB231="Empty","",IF(U231="yes",(V231/V$17),IF(OR(V231&lt;$U$17,V231&gt;W$17),(V231/V$17)))))</f>
        <v/>
      </c>
      <c r="X231" s="44" t="str">
        <f t="shared" si="68"/>
        <v/>
      </c>
      <c r="Y231" s="44" t="str">
        <f t="shared" si="69"/>
        <v/>
      </c>
      <c r="Z231" s="44" t="str">
        <f t="shared" si="70"/>
        <v/>
      </c>
      <c r="AA231" s="78" t="str">
        <f t="shared" si="71"/>
        <v/>
      </c>
      <c r="AB231" s="7" t="str">
        <f t="shared" si="60"/>
        <v>Empty</v>
      </c>
      <c r="AC231" s="7" t="str">
        <f t="shared" si="61"/>
        <v>empty</v>
      </c>
      <c r="AG231" s="7"/>
      <c r="AH231" s="97"/>
      <c r="AI231" s="97"/>
      <c r="AJ231" s="97"/>
      <c r="AK231" s="97"/>
      <c r="AL231" s="97"/>
      <c r="AM231" s="97"/>
      <c r="AN231" s="97"/>
      <c r="AO231" s="97"/>
      <c r="AP231" s="97"/>
      <c r="AQ231" s="97"/>
      <c r="AR231" s="97"/>
      <c r="AS231" s="97"/>
      <c r="AT231" s="97"/>
      <c r="AU231" s="97"/>
      <c r="AV231" s="97"/>
      <c r="AW231" s="97"/>
      <c r="AX231" s="97"/>
      <c r="AY231" s="97"/>
      <c r="AZ231" s="97"/>
      <c r="BA231" s="97"/>
      <c r="BB231" s="97"/>
      <c r="BC231" s="97"/>
      <c r="BD231" s="97"/>
      <c r="BE231" s="97"/>
      <c r="BF231" s="97"/>
      <c r="BG231" s="97"/>
      <c r="BH231" s="97"/>
      <c r="BI231" s="97"/>
      <c r="BJ231" s="97"/>
      <c r="BK231" s="97"/>
      <c r="BL231" s="97"/>
      <c r="BM231" s="97"/>
      <c r="BN231" s="97"/>
      <c r="BO231" s="97"/>
      <c r="BP231" s="97"/>
      <c r="BQ231" s="97"/>
      <c r="BR231" s="97"/>
      <c r="BS231" s="97"/>
      <c r="BT231" s="97"/>
      <c r="BU231" s="97"/>
      <c r="BV231" s="97"/>
      <c r="BW231" s="97"/>
      <c r="BX231" s="97"/>
      <c r="BY231" s="97"/>
      <c r="BZ231" s="97"/>
      <c r="CA231" s="97"/>
      <c r="CB231" s="97"/>
      <c r="CC231" s="97"/>
      <c r="CD231" s="97"/>
      <c r="CE231" s="97"/>
      <c r="CF231" s="97"/>
      <c r="CG231" s="97"/>
      <c r="CH231" s="97"/>
      <c r="CI231" s="97"/>
      <c r="CJ231" s="97"/>
      <c r="CK231" s="97"/>
      <c r="CL231" s="97"/>
      <c r="CM231" s="97"/>
      <c r="CN231" s="97"/>
      <c r="CO231" s="97"/>
      <c r="CP231" s="97"/>
      <c r="CQ231" s="97"/>
      <c r="CR231" s="97"/>
      <c r="CS231" s="97"/>
      <c r="CT231" s="97"/>
      <c r="CU231" s="97"/>
      <c r="CV231" s="97"/>
      <c r="CW231" s="97"/>
      <c r="CX231" s="97"/>
      <c r="CY231" s="97"/>
      <c r="CZ231" s="97"/>
      <c r="DA231" s="97"/>
      <c r="DB231" s="97"/>
      <c r="DC231" s="97"/>
      <c r="DD231" s="97"/>
      <c r="DE231" s="97"/>
      <c r="DF231" s="97"/>
      <c r="DG231" s="97"/>
      <c r="DH231" s="97"/>
      <c r="DI231" s="97"/>
      <c r="DJ231" s="97"/>
      <c r="DK231" s="97"/>
      <c r="DL231" s="97"/>
      <c r="DM231" s="97"/>
      <c r="DN231" s="97"/>
      <c r="DO231" s="97"/>
      <c r="DP231" s="97"/>
      <c r="DQ231" s="97"/>
      <c r="DR231" s="97"/>
      <c r="DS231" s="97"/>
      <c r="DT231" s="97"/>
      <c r="DU231" s="97"/>
      <c r="DV231" s="97"/>
      <c r="DW231" s="97"/>
      <c r="DX231" s="97"/>
      <c r="DY231" s="97"/>
      <c r="DZ231" s="97"/>
      <c r="EA231" s="97"/>
      <c r="EB231" s="97"/>
      <c r="EC231" s="97"/>
      <c r="ED231" s="97"/>
      <c r="EE231" s="97"/>
      <c r="EF231" s="97"/>
      <c r="EG231" s="97"/>
      <c r="EH231" s="97"/>
      <c r="EI231" s="97"/>
      <c r="EJ231" s="97"/>
      <c r="EK231" s="97"/>
      <c r="EL231" s="97"/>
      <c r="EM231" s="97"/>
      <c r="EN231" s="97"/>
      <c r="EO231" s="97"/>
      <c r="EP231" s="97"/>
      <c r="EQ231" s="97"/>
      <c r="ER231" s="97"/>
      <c r="ES231" s="97"/>
      <c r="ET231" s="97"/>
      <c r="EU231" s="97"/>
      <c r="EV231" s="97"/>
      <c r="EW231" s="97"/>
      <c r="EX231" s="97"/>
      <c r="EY231" s="97"/>
      <c r="EZ231" s="97"/>
      <c r="FA231" s="97"/>
      <c r="FB231" s="97"/>
      <c r="FC231" s="97"/>
      <c r="FD231" s="97"/>
      <c r="FE231" s="97"/>
      <c r="FF231" s="97"/>
      <c r="FG231" s="97"/>
      <c r="FH231" s="97"/>
      <c r="FI231" s="97"/>
      <c r="FJ231" s="97"/>
      <c r="FK231" s="97"/>
      <c r="FL231" s="97"/>
      <c r="FM231" s="97"/>
      <c r="FN231" s="97"/>
      <c r="FO231" s="97"/>
      <c r="FP231" s="97"/>
      <c r="FQ231" s="97"/>
      <c r="FR231" s="97"/>
      <c r="FS231" s="97"/>
      <c r="FT231" s="97"/>
      <c r="FU231" s="97"/>
      <c r="FV231" s="97"/>
      <c r="FW231" s="98"/>
      <c r="FX231" s="98"/>
      <c r="FY231" s="98"/>
      <c r="FZ231" s="98"/>
      <c r="GA231" s="98"/>
      <c r="GB231" s="98"/>
      <c r="GC231" s="98"/>
      <c r="GD231" s="98"/>
      <c r="GE231" s="98"/>
      <c r="GF231" s="98"/>
      <c r="GG231" s="98"/>
      <c r="GH231" s="98"/>
      <c r="GI231" s="98"/>
      <c r="GJ231" s="98"/>
      <c r="GK231" s="98"/>
      <c r="GL231" s="98"/>
      <c r="GM231" s="98"/>
      <c r="GN231" s="98"/>
      <c r="GO231" s="98"/>
      <c r="GP231" s="98"/>
      <c r="GQ231" s="98"/>
      <c r="GR231" s="98"/>
      <c r="GS231" s="98"/>
      <c r="GT231" s="98"/>
      <c r="GU231" s="98"/>
      <c r="GV231" s="98"/>
      <c r="GW231" s="98"/>
      <c r="GX231" s="98"/>
      <c r="GY231" s="98"/>
      <c r="GZ231" s="98"/>
      <c r="HA231" s="98"/>
      <c r="HB231" s="98"/>
      <c r="HC231" s="98"/>
      <c r="HD231" s="98"/>
      <c r="HE231" s="98"/>
      <c r="HF231" s="98"/>
      <c r="HG231" s="98"/>
      <c r="HH231" s="98"/>
      <c r="HI231" s="98"/>
      <c r="HJ231" s="98"/>
      <c r="HK231" s="98"/>
      <c r="HL231" s="98"/>
      <c r="HM231" s="98"/>
      <c r="HN231" s="98"/>
      <c r="HO231" s="98"/>
      <c r="HP231" s="98"/>
      <c r="HQ231" s="98"/>
      <c r="HR231" s="98"/>
      <c r="HS231" s="98"/>
      <c r="HT231" s="98"/>
      <c r="HU231" s="98"/>
      <c r="HV231" s="98"/>
      <c r="HW231" s="98"/>
      <c r="HX231" s="98"/>
      <c r="HY231" s="98"/>
      <c r="HZ231" s="98"/>
      <c r="IA231" s="98"/>
      <c r="IB231" s="98"/>
      <c r="IC231" s="98"/>
      <c r="ID231" s="98"/>
      <c r="IE231" s="98"/>
      <c r="IF231" s="98"/>
      <c r="IG231" s="98"/>
      <c r="IH231" s="98"/>
      <c r="II231" s="98"/>
      <c r="IJ231" s="98"/>
      <c r="IK231" s="98"/>
      <c r="IL231" s="98"/>
      <c r="IM231" s="98"/>
      <c r="IN231" s="98"/>
      <c r="IO231" s="98"/>
      <c r="IP231" s="98"/>
      <c r="IQ231" s="98"/>
      <c r="IR231" s="98"/>
      <c r="IS231" s="98"/>
      <c r="IT231" s="98"/>
      <c r="IU231" s="98"/>
      <c r="IV231" s="98"/>
    </row>
    <row r="232" spans="2:256" s="5" customFormat="1" ht="17.25" customHeight="1" x14ac:dyDescent="0.25">
      <c r="B232" s="134">
        <v>210</v>
      </c>
      <c r="C232" s="66"/>
      <c r="D232" s="105"/>
      <c r="E232" s="66"/>
      <c r="F232" s="175"/>
      <c r="G232" s="710"/>
      <c r="H232" s="117"/>
      <c r="I232" s="117"/>
      <c r="J232" s="710"/>
      <c r="K232" s="46"/>
      <c r="L232" s="38" t="str">
        <f t="shared" si="62"/>
        <v/>
      </c>
      <c r="M232" s="38" t="str">
        <f t="shared" si="63"/>
        <v/>
      </c>
      <c r="N232" s="38" t="str">
        <f t="shared" si="64"/>
        <v/>
      </c>
      <c r="O232" s="76" t="str">
        <f t="shared" si="54"/>
        <v/>
      </c>
      <c r="P232" s="40" t="str">
        <f t="shared" si="65"/>
        <v/>
      </c>
      <c r="Q232" s="74" t="str">
        <f t="shared" si="55"/>
        <v/>
      </c>
      <c r="R232" s="45" t="str">
        <f t="shared" si="56"/>
        <v/>
      </c>
      <c r="S232" s="40" t="str">
        <f t="shared" si="66"/>
        <v/>
      </c>
      <c r="T232" s="74" t="str">
        <f t="shared" si="57"/>
        <v/>
      </c>
      <c r="U232" s="45" t="str">
        <f t="shared" si="58"/>
        <v/>
      </c>
      <c r="V232" s="40" t="str">
        <f t="shared" si="67"/>
        <v/>
      </c>
      <c r="W232" s="133" t="str">
        <f t="shared" si="59"/>
        <v/>
      </c>
      <c r="X232" s="44" t="str">
        <f t="shared" si="68"/>
        <v/>
      </c>
      <c r="Y232" s="44" t="str">
        <f t="shared" si="69"/>
        <v/>
      </c>
      <c r="Z232" s="44" t="str">
        <f t="shared" si="70"/>
        <v/>
      </c>
      <c r="AA232" s="78" t="str">
        <f t="shared" si="71"/>
        <v/>
      </c>
      <c r="AB232" s="7" t="str">
        <f t="shared" si="60"/>
        <v>Empty</v>
      </c>
      <c r="AC232" s="7" t="str">
        <f t="shared" si="61"/>
        <v>empty</v>
      </c>
      <c r="AG232" s="7"/>
      <c r="AH232" s="97"/>
      <c r="AI232" s="97"/>
      <c r="AJ232" s="97"/>
      <c r="AK232" s="97"/>
      <c r="AL232" s="97"/>
      <c r="AM232" s="97"/>
      <c r="AN232" s="97"/>
      <c r="AO232" s="97"/>
      <c r="AP232" s="97"/>
      <c r="AQ232" s="97"/>
      <c r="AR232" s="97"/>
      <c r="AS232" s="97"/>
      <c r="AT232" s="97"/>
      <c r="AU232" s="97"/>
      <c r="AV232" s="97"/>
      <c r="AW232" s="97"/>
      <c r="AX232" s="97"/>
      <c r="AY232" s="97"/>
      <c r="AZ232" s="97"/>
      <c r="BA232" s="97"/>
      <c r="BB232" s="97"/>
      <c r="BC232" s="97"/>
      <c r="BD232" s="97"/>
      <c r="BE232" s="97"/>
      <c r="BF232" s="97"/>
      <c r="BG232" s="97"/>
      <c r="BH232" s="97"/>
      <c r="BI232" s="97"/>
      <c r="BJ232" s="97"/>
      <c r="BK232" s="97"/>
      <c r="BL232" s="97"/>
      <c r="BM232" s="97"/>
      <c r="BN232" s="97"/>
      <c r="BO232" s="97"/>
      <c r="BP232" s="97"/>
      <c r="BQ232" s="97"/>
      <c r="BR232" s="97"/>
      <c r="BS232" s="97"/>
      <c r="BT232" s="97"/>
      <c r="BU232" s="97"/>
      <c r="BV232" s="97"/>
      <c r="BW232" s="97"/>
      <c r="BX232" s="97"/>
      <c r="BY232" s="97"/>
      <c r="BZ232" s="97"/>
      <c r="CA232" s="97"/>
      <c r="CB232" s="97"/>
      <c r="CC232" s="97"/>
      <c r="CD232" s="97"/>
      <c r="CE232" s="97"/>
      <c r="CF232" s="97"/>
      <c r="CG232" s="97"/>
      <c r="CH232" s="97"/>
      <c r="CI232" s="97"/>
      <c r="CJ232" s="97"/>
      <c r="CK232" s="97"/>
      <c r="CL232" s="97"/>
      <c r="CM232" s="97"/>
      <c r="CN232" s="97"/>
      <c r="CO232" s="97"/>
      <c r="CP232" s="97"/>
      <c r="CQ232" s="97"/>
      <c r="CR232" s="97"/>
      <c r="CS232" s="97"/>
      <c r="CT232" s="97"/>
      <c r="CU232" s="97"/>
      <c r="CV232" s="97"/>
      <c r="CW232" s="97"/>
      <c r="CX232" s="97"/>
      <c r="CY232" s="97"/>
      <c r="CZ232" s="97"/>
      <c r="DA232" s="97"/>
      <c r="DB232" s="97"/>
      <c r="DC232" s="97"/>
      <c r="DD232" s="97"/>
      <c r="DE232" s="97"/>
      <c r="DF232" s="97"/>
      <c r="DG232" s="97"/>
      <c r="DH232" s="97"/>
      <c r="DI232" s="97"/>
      <c r="DJ232" s="97"/>
      <c r="DK232" s="97"/>
      <c r="DL232" s="97"/>
      <c r="DM232" s="97"/>
      <c r="DN232" s="97"/>
      <c r="DO232" s="97"/>
      <c r="DP232" s="97"/>
      <c r="DQ232" s="97"/>
      <c r="DR232" s="97"/>
      <c r="DS232" s="97"/>
      <c r="DT232" s="97"/>
      <c r="DU232" s="97"/>
      <c r="DV232" s="97"/>
      <c r="DW232" s="97"/>
      <c r="DX232" s="97"/>
      <c r="DY232" s="97"/>
      <c r="DZ232" s="97"/>
      <c r="EA232" s="97"/>
      <c r="EB232" s="97"/>
      <c r="EC232" s="97"/>
      <c r="ED232" s="97"/>
      <c r="EE232" s="97"/>
      <c r="EF232" s="97"/>
      <c r="EG232" s="97"/>
      <c r="EH232" s="97"/>
      <c r="EI232" s="97"/>
      <c r="EJ232" s="97"/>
      <c r="EK232" s="97"/>
      <c r="EL232" s="97"/>
      <c r="EM232" s="97"/>
      <c r="EN232" s="97"/>
      <c r="EO232" s="97"/>
      <c r="EP232" s="97"/>
      <c r="EQ232" s="97"/>
      <c r="ER232" s="97"/>
      <c r="ES232" s="97"/>
      <c r="ET232" s="97"/>
      <c r="EU232" s="97"/>
      <c r="EV232" s="97"/>
      <c r="EW232" s="97"/>
      <c r="EX232" s="97"/>
      <c r="EY232" s="97"/>
      <c r="EZ232" s="97"/>
      <c r="FA232" s="97"/>
      <c r="FB232" s="97"/>
      <c r="FC232" s="97"/>
      <c r="FD232" s="97"/>
      <c r="FE232" s="97"/>
      <c r="FF232" s="97"/>
      <c r="FG232" s="97"/>
      <c r="FH232" s="97"/>
      <c r="FI232" s="97"/>
      <c r="FJ232" s="97"/>
      <c r="FK232" s="97"/>
      <c r="FL232" s="97"/>
      <c r="FM232" s="97"/>
      <c r="FN232" s="97"/>
      <c r="FO232" s="97"/>
      <c r="FP232" s="97"/>
      <c r="FQ232" s="97"/>
      <c r="FR232" s="97"/>
      <c r="FS232" s="97"/>
      <c r="FT232" s="97"/>
      <c r="FU232" s="97"/>
      <c r="FV232" s="97"/>
      <c r="FW232" s="98"/>
      <c r="FX232" s="98"/>
      <c r="FY232" s="98"/>
      <c r="FZ232" s="98"/>
      <c r="GA232" s="98"/>
      <c r="GB232" s="98"/>
      <c r="GC232" s="98"/>
      <c r="GD232" s="98"/>
      <c r="GE232" s="98"/>
      <c r="GF232" s="98"/>
      <c r="GG232" s="98"/>
      <c r="GH232" s="98"/>
      <c r="GI232" s="98"/>
      <c r="GJ232" s="98"/>
      <c r="GK232" s="98"/>
      <c r="GL232" s="98"/>
      <c r="GM232" s="98"/>
      <c r="GN232" s="98"/>
      <c r="GO232" s="98"/>
      <c r="GP232" s="98"/>
      <c r="GQ232" s="98"/>
      <c r="GR232" s="98"/>
      <c r="GS232" s="98"/>
      <c r="GT232" s="98"/>
      <c r="GU232" s="98"/>
      <c r="GV232" s="98"/>
      <c r="GW232" s="98"/>
      <c r="GX232" s="98"/>
      <c r="GY232" s="98"/>
      <c r="GZ232" s="98"/>
      <c r="HA232" s="98"/>
      <c r="HB232" s="98"/>
      <c r="HC232" s="98"/>
      <c r="HD232" s="98"/>
      <c r="HE232" s="98"/>
      <c r="HF232" s="98"/>
      <c r="HG232" s="98"/>
      <c r="HH232" s="98"/>
      <c r="HI232" s="98"/>
      <c r="HJ232" s="98"/>
      <c r="HK232" s="98"/>
      <c r="HL232" s="98"/>
      <c r="HM232" s="98"/>
      <c r="HN232" s="98"/>
      <c r="HO232" s="98"/>
      <c r="HP232" s="98"/>
      <c r="HQ232" s="98"/>
      <c r="HR232" s="98"/>
      <c r="HS232" s="98"/>
      <c r="HT232" s="98"/>
      <c r="HU232" s="98"/>
      <c r="HV232" s="98"/>
      <c r="HW232" s="98"/>
      <c r="HX232" s="98"/>
      <c r="HY232" s="98"/>
      <c r="HZ232" s="98"/>
      <c r="IA232" s="98"/>
      <c r="IB232" s="98"/>
      <c r="IC232" s="98"/>
      <c r="ID232" s="98"/>
      <c r="IE232" s="98"/>
      <c r="IF232" s="98"/>
      <c r="IG232" s="98"/>
      <c r="IH232" s="98"/>
      <c r="II232" s="98"/>
      <c r="IJ232" s="98"/>
      <c r="IK232" s="98"/>
      <c r="IL232" s="98"/>
      <c r="IM232" s="98"/>
      <c r="IN232" s="98"/>
      <c r="IO232" s="98"/>
      <c r="IP232" s="98"/>
      <c r="IQ232" s="98"/>
      <c r="IR232" s="98"/>
      <c r="IS232" s="98"/>
      <c r="IT232" s="98"/>
      <c r="IU232" s="98"/>
      <c r="IV232" s="98"/>
    </row>
    <row r="233" spans="2:256" s="5" customFormat="1" ht="17.25" customHeight="1" x14ac:dyDescent="0.25">
      <c r="B233" s="134">
        <v>211</v>
      </c>
      <c r="C233" s="66"/>
      <c r="D233" s="105"/>
      <c r="E233" s="66"/>
      <c r="F233" s="175"/>
      <c r="G233" s="710"/>
      <c r="H233" s="117"/>
      <c r="I233" s="117"/>
      <c r="J233" s="710"/>
      <c r="K233" s="46"/>
      <c r="L233" s="38" t="str">
        <f t="shared" si="62"/>
        <v/>
      </c>
      <c r="M233" s="38" t="str">
        <f t="shared" si="63"/>
        <v/>
      </c>
      <c r="N233" s="38" t="str">
        <f t="shared" si="64"/>
        <v/>
      </c>
      <c r="O233" s="76" t="str">
        <f t="shared" si="54"/>
        <v/>
      </c>
      <c r="P233" s="40" t="str">
        <f t="shared" si="65"/>
        <v/>
      </c>
      <c r="Q233" s="74" t="str">
        <f t="shared" si="55"/>
        <v/>
      </c>
      <c r="R233" s="45" t="str">
        <f t="shared" si="56"/>
        <v/>
      </c>
      <c r="S233" s="40" t="str">
        <f t="shared" si="66"/>
        <v/>
      </c>
      <c r="T233" s="74" t="str">
        <f t="shared" si="57"/>
        <v/>
      </c>
      <c r="U233" s="45" t="str">
        <f t="shared" si="58"/>
        <v/>
      </c>
      <c r="V233" s="40" t="str">
        <f t="shared" si="67"/>
        <v/>
      </c>
      <c r="W233" s="133" t="str">
        <f t="shared" si="59"/>
        <v/>
      </c>
      <c r="X233" s="44" t="str">
        <f t="shared" si="68"/>
        <v/>
      </c>
      <c r="Y233" s="44" t="str">
        <f t="shared" si="69"/>
        <v/>
      </c>
      <c r="Z233" s="44" t="str">
        <f t="shared" si="70"/>
        <v/>
      </c>
      <c r="AA233" s="78" t="str">
        <f t="shared" si="71"/>
        <v/>
      </c>
      <c r="AB233" s="7" t="str">
        <f t="shared" si="60"/>
        <v>Empty</v>
      </c>
      <c r="AC233" s="7" t="str">
        <f t="shared" si="61"/>
        <v>empty</v>
      </c>
      <c r="AG233" s="7"/>
      <c r="AH233" s="97"/>
      <c r="AI233" s="97"/>
      <c r="AJ233" s="97"/>
      <c r="AK233" s="97"/>
      <c r="AL233" s="97"/>
      <c r="AM233" s="97"/>
      <c r="AN233" s="97"/>
      <c r="AO233" s="97"/>
      <c r="AP233" s="97"/>
      <c r="AQ233" s="97"/>
      <c r="AR233" s="97"/>
      <c r="AS233" s="97"/>
      <c r="AT233" s="97"/>
      <c r="AU233" s="97"/>
      <c r="AV233" s="97"/>
      <c r="AW233" s="97"/>
      <c r="AX233" s="97"/>
      <c r="AY233" s="97"/>
      <c r="AZ233" s="97"/>
      <c r="BA233" s="97"/>
      <c r="BB233" s="97"/>
      <c r="BC233" s="97"/>
      <c r="BD233" s="97"/>
      <c r="BE233" s="97"/>
      <c r="BF233" s="97"/>
      <c r="BG233" s="97"/>
      <c r="BH233" s="97"/>
      <c r="BI233" s="97"/>
      <c r="BJ233" s="97"/>
      <c r="BK233" s="97"/>
      <c r="BL233" s="97"/>
      <c r="BM233" s="97"/>
      <c r="BN233" s="97"/>
      <c r="BO233" s="97"/>
      <c r="BP233" s="97"/>
      <c r="BQ233" s="97"/>
      <c r="BR233" s="97"/>
      <c r="BS233" s="97"/>
      <c r="BT233" s="97"/>
      <c r="BU233" s="97"/>
      <c r="BV233" s="97"/>
      <c r="BW233" s="97"/>
      <c r="BX233" s="97"/>
      <c r="BY233" s="97"/>
      <c r="BZ233" s="97"/>
      <c r="CA233" s="97"/>
      <c r="CB233" s="97"/>
      <c r="CC233" s="97"/>
      <c r="CD233" s="97"/>
      <c r="CE233" s="97"/>
      <c r="CF233" s="97"/>
      <c r="CG233" s="97"/>
      <c r="CH233" s="97"/>
      <c r="CI233" s="97"/>
      <c r="CJ233" s="97"/>
      <c r="CK233" s="97"/>
      <c r="CL233" s="97"/>
      <c r="CM233" s="97"/>
      <c r="CN233" s="97"/>
      <c r="CO233" s="97"/>
      <c r="CP233" s="97"/>
      <c r="CQ233" s="97"/>
      <c r="CR233" s="97"/>
      <c r="CS233" s="97"/>
      <c r="CT233" s="97"/>
      <c r="CU233" s="97"/>
      <c r="CV233" s="97"/>
      <c r="CW233" s="97"/>
      <c r="CX233" s="97"/>
      <c r="CY233" s="97"/>
      <c r="CZ233" s="97"/>
      <c r="DA233" s="97"/>
      <c r="DB233" s="97"/>
      <c r="DC233" s="97"/>
      <c r="DD233" s="97"/>
      <c r="DE233" s="97"/>
      <c r="DF233" s="97"/>
      <c r="DG233" s="97"/>
      <c r="DH233" s="97"/>
      <c r="DI233" s="97"/>
      <c r="DJ233" s="97"/>
      <c r="DK233" s="97"/>
      <c r="DL233" s="97"/>
      <c r="DM233" s="97"/>
      <c r="DN233" s="97"/>
      <c r="DO233" s="97"/>
      <c r="DP233" s="97"/>
      <c r="DQ233" s="97"/>
      <c r="DR233" s="97"/>
      <c r="DS233" s="97"/>
      <c r="DT233" s="97"/>
      <c r="DU233" s="97"/>
      <c r="DV233" s="97"/>
      <c r="DW233" s="97"/>
      <c r="DX233" s="97"/>
      <c r="DY233" s="97"/>
      <c r="DZ233" s="97"/>
      <c r="EA233" s="97"/>
      <c r="EB233" s="97"/>
      <c r="EC233" s="97"/>
      <c r="ED233" s="97"/>
      <c r="EE233" s="97"/>
      <c r="EF233" s="97"/>
      <c r="EG233" s="97"/>
      <c r="EH233" s="97"/>
      <c r="EI233" s="97"/>
      <c r="EJ233" s="97"/>
      <c r="EK233" s="97"/>
      <c r="EL233" s="97"/>
      <c r="EM233" s="97"/>
      <c r="EN233" s="97"/>
      <c r="EO233" s="97"/>
      <c r="EP233" s="97"/>
      <c r="EQ233" s="97"/>
      <c r="ER233" s="97"/>
      <c r="ES233" s="97"/>
      <c r="ET233" s="97"/>
      <c r="EU233" s="97"/>
      <c r="EV233" s="97"/>
      <c r="EW233" s="97"/>
      <c r="EX233" s="97"/>
      <c r="EY233" s="97"/>
      <c r="EZ233" s="97"/>
      <c r="FA233" s="97"/>
      <c r="FB233" s="97"/>
      <c r="FC233" s="97"/>
      <c r="FD233" s="97"/>
      <c r="FE233" s="97"/>
      <c r="FF233" s="97"/>
      <c r="FG233" s="97"/>
      <c r="FH233" s="97"/>
      <c r="FI233" s="97"/>
      <c r="FJ233" s="97"/>
      <c r="FK233" s="97"/>
      <c r="FL233" s="97"/>
      <c r="FM233" s="97"/>
      <c r="FN233" s="97"/>
      <c r="FO233" s="97"/>
      <c r="FP233" s="97"/>
      <c r="FQ233" s="97"/>
      <c r="FR233" s="97"/>
      <c r="FS233" s="97"/>
      <c r="FT233" s="97"/>
      <c r="FU233" s="97"/>
      <c r="FV233" s="97"/>
      <c r="FW233" s="98"/>
      <c r="FX233" s="98"/>
      <c r="FY233" s="98"/>
      <c r="FZ233" s="98"/>
      <c r="GA233" s="98"/>
      <c r="GB233" s="98"/>
      <c r="GC233" s="98"/>
      <c r="GD233" s="98"/>
      <c r="GE233" s="98"/>
      <c r="GF233" s="98"/>
      <c r="GG233" s="98"/>
      <c r="GH233" s="98"/>
      <c r="GI233" s="98"/>
      <c r="GJ233" s="98"/>
      <c r="GK233" s="98"/>
      <c r="GL233" s="98"/>
      <c r="GM233" s="98"/>
      <c r="GN233" s="98"/>
      <c r="GO233" s="98"/>
      <c r="GP233" s="98"/>
      <c r="GQ233" s="98"/>
      <c r="GR233" s="98"/>
      <c r="GS233" s="98"/>
      <c r="GT233" s="98"/>
      <c r="GU233" s="98"/>
      <c r="GV233" s="98"/>
      <c r="GW233" s="98"/>
      <c r="GX233" s="98"/>
      <c r="GY233" s="98"/>
      <c r="GZ233" s="98"/>
      <c r="HA233" s="98"/>
      <c r="HB233" s="98"/>
      <c r="HC233" s="98"/>
      <c r="HD233" s="98"/>
      <c r="HE233" s="98"/>
      <c r="HF233" s="98"/>
      <c r="HG233" s="98"/>
      <c r="HH233" s="98"/>
      <c r="HI233" s="98"/>
      <c r="HJ233" s="98"/>
      <c r="HK233" s="98"/>
      <c r="HL233" s="98"/>
      <c r="HM233" s="98"/>
      <c r="HN233" s="98"/>
      <c r="HO233" s="98"/>
      <c r="HP233" s="98"/>
      <c r="HQ233" s="98"/>
      <c r="HR233" s="98"/>
      <c r="HS233" s="98"/>
      <c r="HT233" s="98"/>
      <c r="HU233" s="98"/>
      <c r="HV233" s="98"/>
      <c r="HW233" s="98"/>
      <c r="HX233" s="98"/>
      <c r="HY233" s="98"/>
      <c r="HZ233" s="98"/>
      <c r="IA233" s="98"/>
      <c r="IB233" s="98"/>
      <c r="IC233" s="98"/>
      <c r="ID233" s="98"/>
      <c r="IE233" s="98"/>
      <c r="IF233" s="98"/>
      <c r="IG233" s="98"/>
      <c r="IH233" s="98"/>
      <c r="II233" s="98"/>
      <c r="IJ233" s="98"/>
      <c r="IK233" s="98"/>
      <c r="IL233" s="98"/>
      <c r="IM233" s="98"/>
      <c r="IN233" s="98"/>
      <c r="IO233" s="98"/>
      <c r="IP233" s="98"/>
      <c r="IQ233" s="98"/>
      <c r="IR233" s="98"/>
      <c r="IS233" s="98"/>
      <c r="IT233" s="98"/>
      <c r="IU233" s="98"/>
      <c r="IV233" s="98"/>
    </row>
    <row r="234" spans="2:256" s="5" customFormat="1" ht="17.25" customHeight="1" x14ac:dyDescent="0.25">
      <c r="B234" s="134">
        <v>212</v>
      </c>
      <c r="C234" s="66"/>
      <c r="D234" s="105"/>
      <c r="E234" s="66"/>
      <c r="F234" s="175"/>
      <c r="G234" s="710"/>
      <c r="H234" s="117"/>
      <c r="I234" s="117"/>
      <c r="J234" s="710"/>
      <c r="K234" s="46"/>
      <c r="L234" s="38" t="str">
        <f t="shared" si="62"/>
        <v/>
      </c>
      <c r="M234" s="38" t="str">
        <f t="shared" si="63"/>
        <v/>
      </c>
      <c r="N234" s="38" t="str">
        <f t="shared" si="64"/>
        <v/>
      </c>
      <c r="O234" s="76" t="str">
        <f t="shared" si="54"/>
        <v/>
      </c>
      <c r="P234" s="40" t="str">
        <f t="shared" si="65"/>
        <v/>
      </c>
      <c r="Q234" s="74" t="str">
        <f t="shared" si="55"/>
        <v/>
      </c>
      <c r="R234" s="45" t="str">
        <f t="shared" si="56"/>
        <v/>
      </c>
      <c r="S234" s="40" t="str">
        <f t="shared" si="66"/>
        <v/>
      </c>
      <c r="T234" s="74" t="str">
        <f t="shared" si="57"/>
        <v/>
      </c>
      <c r="U234" s="45" t="str">
        <f t="shared" si="58"/>
        <v/>
      </c>
      <c r="V234" s="40" t="str">
        <f t="shared" si="67"/>
        <v/>
      </c>
      <c r="W234" s="133" t="str">
        <f t="shared" si="59"/>
        <v/>
      </c>
      <c r="X234" s="44"/>
      <c r="Y234" s="44" t="str">
        <f t="shared" si="69"/>
        <v/>
      </c>
      <c r="Z234" s="44" t="str">
        <f t="shared" si="70"/>
        <v/>
      </c>
      <c r="AA234" s="78" t="str">
        <f t="shared" si="71"/>
        <v/>
      </c>
      <c r="AB234" s="7" t="str">
        <f t="shared" si="60"/>
        <v>Empty</v>
      </c>
      <c r="AC234" s="7" t="str">
        <f t="shared" si="61"/>
        <v>empty</v>
      </c>
      <c r="AG234" s="7"/>
      <c r="AH234" s="97"/>
      <c r="AI234" s="97"/>
      <c r="AJ234" s="97"/>
      <c r="AK234" s="97"/>
      <c r="AL234" s="97"/>
      <c r="AM234" s="97"/>
      <c r="AN234" s="97"/>
      <c r="AO234" s="97"/>
      <c r="AP234" s="97"/>
      <c r="AQ234" s="97"/>
      <c r="AR234" s="97"/>
      <c r="AS234" s="97"/>
      <c r="AT234" s="97"/>
      <c r="AU234" s="97"/>
      <c r="AV234" s="97"/>
      <c r="AW234" s="97"/>
      <c r="AX234" s="97"/>
      <c r="AY234" s="97"/>
      <c r="AZ234" s="97"/>
      <c r="BA234" s="97"/>
      <c r="BB234" s="97"/>
      <c r="BC234" s="97"/>
      <c r="BD234" s="97"/>
      <c r="BE234" s="97"/>
      <c r="BF234" s="97"/>
      <c r="BG234" s="97"/>
      <c r="BH234" s="97"/>
      <c r="BI234" s="97"/>
      <c r="BJ234" s="97"/>
      <c r="BK234" s="97"/>
      <c r="BL234" s="97"/>
      <c r="BM234" s="97"/>
      <c r="BN234" s="97"/>
      <c r="BO234" s="97"/>
      <c r="BP234" s="97"/>
      <c r="BQ234" s="97"/>
      <c r="BR234" s="97"/>
      <c r="BS234" s="97"/>
      <c r="BT234" s="97"/>
      <c r="BU234" s="97"/>
      <c r="BV234" s="97"/>
      <c r="BW234" s="97"/>
      <c r="BX234" s="97"/>
      <c r="BY234" s="97"/>
      <c r="BZ234" s="97"/>
      <c r="CA234" s="97"/>
      <c r="CB234" s="97"/>
      <c r="CC234" s="97"/>
      <c r="CD234" s="97"/>
      <c r="CE234" s="97"/>
      <c r="CF234" s="97"/>
      <c r="CG234" s="97"/>
      <c r="CH234" s="97"/>
      <c r="CI234" s="97"/>
      <c r="CJ234" s="97"/>
      <c r="CK234" s="97"/>
      <c r="CL234" s="97"/>
      <c r="CM234" s="97"/>
      <c r="CN234" s="97"/>
      <c r="CO234" s="97"/>
      <c r="CP234" s="97"/>
      <c r="CQ234" s="97"/>
      <c r="CR234" s="97"/>
      <c r="CS234" s="97"/>
      <c r="CT234" s="97"/>
      <c r="CU234" s="97"/>
      <c r="CV234" s="97"/>
      <c r="CW234" s="97"/>
      <c r="CX234" s="97"/>
      <c r="CY234" s="97"/>
      <c r="CZ234" s="97"/>
      <c r="DA234" s="97"/>
      <c r="DB234" s="97"/>
      <c r="DC234" s="97"/>
      <c r="DD234" s="97"/>
      <c r="DE234" s="97"/>
      <c r="DF234" s="97"/>
      <c r="DG234" s="97"/>
      <c r="DH234" s="97"/>
      <c r="DI234" s="97"/>
      <c r="DJ234" s="97"/>
      <c r="DK234" s="97"/>
      <c r="DL234" s="97"/>
      <c r="DM234" s="97"/>
      <c r="DN234" s="97"/>
      <c r="DO234" s="97"/>
      <c r="DP234" s="97"/>
      <c r="DQ234" s="97"/>
      <c r="DR234" s="97"/>
      <c r="DS234" s="97"/>
      <c r="DT234" s="97"/>
      <c r="DU234" s="97"/>
      <c r="DV234" s="97"/>
      <c r="DW234" s="97"/>
      <c r="DX234" s="97"/>
      <c r="DY234" s="97"/>
      <c r="DZ234" s="97"/>
      <c r="EA234" s="97"/>
      <c r="EB234" s="97"/>
      <c r="EC234" s="97"/>
      <c r="ED234" s="97"/>
      <c r="EE234" s="97"/>
      <c r="EF234" s="97"/>
      <c r="EG234" s="97"/>
      <c r="EH234" s="97"/>
      <c r="EI234" s="97"/>
      <c r="EJ234" s="97"/>
      <c r="EK234" s="97"/>
      <c r="EL234" s="97"/>
      <c r="EM234" s="97"/>
      <c r="EN234" s="97"/>
      <c r="EO234" s="97"/>
      <c r="EP234" s="97"/>
      <c r="EQ234" s="97"/>
      <c r="ER234" s="97"/>
      <c r="ES234" s="97"/>
      <c r="ET234" s="97"/>
      <c r="EU234" s="97"/>
      <c r="EV234" s="97"/>
      <c r="EW234" s="97"/>
      <c r="EX234" s="97"/>
      <c r="EY234" s="97"/>
      <c r="EZ234" s="97"/>
      <c r="FA234" s="97"/>
      <c r="FB234" s="97"/>
      <c r="FC234" s="97"/>
      <c r="FD234" s="97"/>
      <c r="FE234" s="97"/>
      <c r="FF234" s="97"/>
      <c r="FG234" s="97"/>
      <c r="FH234" s="97"/>
      <c r="FI234" s="97"/>
      <c r="FJ234" s="97"/>
      <c r="FK234" s="97"/>
      <c r="FL234" s="97"/>
      <c r="FM234" s="97"/>
      <c r="FN234" s="97"/>
      <c r="FO234" s="97"/>
      <c r="FP234" s="97"/>
      <c r="FQ234" s="97"/>
      <c r="FR234" s="97"/>
      <c r="FS234" s="97"/>
      <c r="FT234" s="97"/>
      <c r="FU234" s="97"/>
      <c r="FV234" s="97"/>
      <c r="FW234" s="98"/>
      <c r="FX234" s="98"/>
      <c r="FY234" s="98"/>
      <c r="FZ234" s="98"/>
      <c r="GA234" s="98"/>
      <c r="GB234" s="98"/>
      <c r="GC234" s="98"/>
      <c r="GD234" s="98"/>
      <c r="GE234" s="98"/>
      <c r="GF234" s="98"/>
      <c r="GG234" s="98"/>
      <c r="GH234" s="98"/>
      <c r="GI234" s="98"/>
      <c r="GJ234" s="98"/>
      <c r="GK234" s="98"/>
      <c r="GL234" s="98"/>
      <c r="GM234" s="98"/>
      <c r="GN234" s="98"/>
      <c r="GO234" s="98"/>
      <c r="GP234" s="98"/>
      <c r="GQ234" s="98"/>
      <c r="GR234" s="98"/>
      <c r="GS234" s="98"/>
      <c r="GT234" s="98"/>
      <c r="GU234" s="98"/>
      <c r="GV234" s="98"/>
      <c r="GW234" s="98"/>
      <c r="GX234" s="98"/>
      <c r="GY234" s="98"/>
      <c r="GZ234" s="98"/>
      <c r="HA234" s="98"/>
      <c r="HB234" s="98"/>
      <c r="HC234" s="98"/>
      <c r="HD234" s="98"/>
      <c r="HE234" s="98"/>
      <c r="HF234" s="98"/>
      <c r="HG234" s="98"/>
      <c r="HH234" s="98"/>
      <c r="HI234" s="98"/>
      <c r="HJ234" s="98"/>
      <c r="HK234" s="98"/>
      <c r="HL234" s="98"/>
      <c r="HM234" s="98"/>
      <c r="HN234" s="98"/>
      <c r="HO234" s="98"/>
      <c r="HP234" s="98"/>
      <c r="HQ234" s="98"/>
      <c r="HR234" s="98"/>
      <c r="HS234" s="98"/>
      <c r="HT234" s="98"/>
      <c r="HU234" s="98"/>
      <c r="HV234" s="98"/>
      <c r="HW234" s="98"/>
      <c r="HX234" s="98"/>
      <c r="HY234" s="98"/>
      <c r="HZ234" s="98"/>
      <c r="IA234" s="98"/>
      <c r="IB234" s="98"/>
      <c r="IC234" s="98"/>
      <c r="ID234" s="98"/>
      <c r="IE234" s="98"/>
      <c r="IF234" s="98"/>
      <c r="IG234" s="98"/>
      <c r="IH234" s="98"/>
      <c r="II234" s="98"/>
      <c r="IJ234" s="98"/>
      <c r="IK234" s="98"/>
      <c r="IL234" s="98"/>
      <c r="IM234" s="98"/>
      <c r="IN234" s="98"/>
      <c r="IO234" s="98"/>
      <c r="IP234" s="98"/>
      <c r="IQ234" s="98"/>
      <c r="IR234" s="98"/>
      <c r="IS234" s="98"/>
      <c r="IT234" s="98"/>
      <c r="IU234" s="98"/>
      <c r="IV234" s="98"/>
    </row>
    <row r="235" spans="2:256" s="5" customFormat="1" ht="17.25" customHeight="1" x14ac:dyDescent="0.25">
      <c r="B235" s="134">
        <v>213</v>
      </c>
      <c r="C235" s="66"/>
      <c r="D235" s="105"/>
      <c r="E235" s="66"/>
      <c r="F235" s="175"/>
      <c r="G235" s="710"/>
      <c r="H235" s="117"/>
      <c r="I235" s="117"/>
      <c r="J235" s="710"/>
      <c r="K235" s="46"/>
      <c r="L235" s="38" t="str">
        <f t="shared" si="62"/>
        <v/>
      </c>
      <c r="M235" s="38" t="str">
        <f t="shared" si="63"/>
        <v/>
      </c>
      <c r="N235" s="38" t="str">
        <f t="shared" si="64"/>
        <v/>
      </c>
      <c r="O235" s="76" t="str">
        <f t="shared" si="54"/>
        <v/>
      </c>
      <c r="P235" s="40" t="str">
        <f t="shared" si="65"/>
        <v/>
      </c>
      <c r="Q235" s="74" t="str">
        <f t="shared" si="55"/>
        <v/>
      </c>
      <c r="R235" s="45" t="str">
        <f t="shared" si="56"/>
        <v/>
      </c>
      <c r="S235" s="40" t="str">
        <f t="shared" si="66"/>
        <v/>
      </c>
      <c r="T235" s="74" t="str">
        <f t="shared" si="57"/>
        <v/>
      </c>
      <c r="U235" s="45" t="str">
        <f t="shared" si="58"/>
        <v/>
      </c>
      <c r="V235" s="40" t="str">
        <f t="shared" si="67"/>
        <v/>
      </c>
      <c r="W235" s="133" t="str">
        <f t="shared" si="59"/>
        <v/>
      </c>
      <c r="X235" s="44" t="str">
        <f t="shared" si="68"/>
        <v/>
      </c>
      <c r="Y235" s="44" t="str">
        <f t="shared" si="69"/>
        <v/>
      </c>
      <c r="Z235" s="44" t="str">
        <f t="shared" si="70"/>
        <v/>
      </c>
      <c r="AA235" s="78" t="str">
        <f t="shared" si="71"/>
        <v/>
      </c>
      <c r="AB235" s="7" t="str">
        <f t="shared" si="60"/>
        <v>Empty</v>
      </c>
      <c r="AC235" s="7" t="str">
        <f t="shared" si="61"/>
        <v>empty</v>
      </c>
      <c r="AG235" s="7"/>
      <c r="AH235" s="97"/>
      <c r="AI235" s="97"/>
      <c r="AJ235" s="97"/>
      <c r="AK235" s="97"/>
      <c r="AL235" s="97"/>
      <c r="AM235" s="97"/>
      <c r="AN235" s="97"/>
      <c r="AO235" s="97"/>
      <c r="AP235" s="97"/>
      <c r="AQ235" s="97"/>
      <c r="AR235" s="97"/>
      <c r="AS235" s="97"/>
      <c r="AT235" s="97"/>
      <c r="AU235" s="97"/>
      <c r="AV235" s="97"/>
      <c r="AW235" s="97"/>
      <c r="AX235" s="97"/>
      <c r="AY235" s="97"/>
      <c r="AZ235" s="97"/>
      <c r="BA235" s="97"/>
      <c r="BB235" s="97"/>
      <c r="BC235" s="97"/>
      <c r="BD235" s="97"/>
      <c r="BE235" s="97"/>
      <c r="BF235" s="97"/>
      <c r="BG235" s="97"/>
      <c r="BH235" s="97"/>
      <c r="BI235" s="97"/>
      <c r="BJ235" s="97"/>
      <c r="BK235" s="97"/>
      <c r="BL235" s="97"/>
      <c r="BM235" s="97"/>
      <c r="BN235" s="97"/>
      <c r="BO235" s="97"/>
      <c r="BP235" s="97"/>
      <c r="BQ235" s="97"/>
      <c r="BR235" s="97"/>
      <c r="BS235" s="97"/>
      <c r="BT235" s="97"/>
      <c r="BU235" s="97"/>
      <c r="BV235" s="97"/>
      <c r="BW235" s="97"/>
      <c r="BX235" s="97"/>
      <c r="BY235" s="97"/>
      <c r="BZ235" s="97"/>
      <c r="CA235" s="97"/>
      <c r="CB235" s="97"/>
      <c r="CC235" s="97"/>
      <c r="CD235" s="97"/>
      <c r="CE235" s="97"/>
      <c r="CF235" s="97"/>
      <c r="CG235" s="97"/>
      <c r="CH235" s="97"/>
      <c r="CI235" s="97"/>
      <c r="CJ235" s="97"/>
      <c r="CK235" s="97"/>
      <c r="CL235" s="97"/>
      <c r="CM235" s="97"/>
      <c r="CN235" s="97"/>
      <c r="CO235" s="97"/>
      <c r="CP235" s="97"/>
      <c r="CQ235" s="97"/>
      <c r="CR235" s="97"/>
      <c r="CS235" s="97"/>
      <c r="CT235" s="97"/>
      <c r="CU235" s="97"/>
      <c r="CV235" s="97"/>
      <c r="CW235" s="97"/>
      <c r="CX235" s="97"/>
      <c r="CY235" s="97"/>
      <c r="CZ235" s="97"/>
      <c r="DA235" s="97"/>
      <c r="DB235" s="97"/>
      <c r="DC235" s="97"/>
      <c r="DD235" s="97"/>
      <c r="DE235" s="97"/>
      <c r="DF235" s="97"/>
      <c r="DG235" s="97"/>
      <c r="DH235" s="97"/>
      <c r="DI235" s="97"/>
      <c r="DJ235" s="97"/>
      <c r="DK235" s="97"/>
      <c r="DL235" s="97"/>
      <c r="DM235" s="97"/>
      <c r="DN235" s="97"/>
      <c r="DO235" s="97"/>
      <c r="DP235" s="97"/>
      <c r="DQ235" s="97"/>
      <c r="DR235" s="97"/>
      <c r="DS235" s="97"/>
      <c r="DT235" s="97"/>
      <c r="DU235" s="97"/>
      <c r="DV235" s="97"/>
      <c r="DW235" s="97"/>
      <c r="DX235" s="97"/>
      <c r="DY235" s="97"/>
      <c r="DZ235" s="97"/>
      <c r="EA235" s="97"/>
      <c r="EB235" s="97"/>
      <c r="EC235" s="97"/>
      <c r="ED235" s="97"/>
      <c r="EE235" s="97"/>
      <c r="EF235" s="97"/>
      <c r="EG235" s="97"/>
      <c r="EH235" s="97"/>
      <c r="EI235" s="97"/>
      <c r="EJ235" s="97"/>
      <c r="EK235" s="97"/>
      <c r="EL235" s="97"/>
      <c r="EM235" s="97"/>
      <c r="EN235" s="97"/>
      <c r="EO235" s="97"/>
      <c r="EP235" s="97"/>
      <c r="EQ235" s="97"/>
      <c r="ER235" s="97"/>
      <c r="ES235" s="97"/>
      <c r="ET235" s="97"/>
      <c r="EU235" s="97"/>
      <c r="EV235" s="97"/>
      <c r="EW235" s="97"/>
      <c r="EX235" s="97"/>
      <c r="EY235" s="97"/>
      <c r="EZ235" s="97"/>
      <c r="FA235" s="97"/>
      <c r="FB235" s="97"/>
      <c r="FC235" s="97"/>
      <c r="FD235" s="97"/>
      <c r="FE235" s="97"/>
      <c r="FF235" s="97"/>
      <c r="FG235" s="97"/>
      <c r="FH235" s="97"/>
      <c r="FI235" s="97"/>
      <c r="FJ235" s="97"/>
      <c r="FK235" s="97"/>
      <c r="FL235" s="97"/>
      <c r="FM235" s="97"/>
      <c r="FN235" s="97"/>
      <c r="FO235" s="97"/>
      <c r="FP235" s="97"/>
      <c r="FQ235" s="97"/>
      <c r="FR235" s="97"/>
      <c r="FS235" s="97"/>
      <c r="FT235" s="97"/>
      <c r="FU235" s="97"/>
      <c r="FV235" s="97"/>
      <c r="FW235" s="98"/>
      <c r="FX235" s="98"/>
      <c r="FY235" s="98"/>
      <c r="FZ235" s="98"/>
      <c r="GA235" s="98"/>
      <c r="GB235" s="98"/>
      <c r="GC235" s="98"/>
      <c r="GD235" s="98"/>
      <c r="GE235" s="98"/>
      <c r="GF235" s="98"/>
      <c r="GG235" s="98"/>
      <c r="GH235" s="98"/>
      <c r="GI235" s="98"/>
      <c r="GJ235" s="98"/>
      <c r="GK235" s="98"/>
      <c r="GL235" s="98"/>
      <c r="GM235" s="98"/>
      <c r="GN235" s="98"/>
      <c r="GO235" s="98"/>
      <c r="GP235" s="98"/>
      <c r="GQ235" s="98"/>
      <c r="GR235" s="98"/>
      <c r="GS235" s="98"/>
      <c r="GT235" s="98"/>
      <c r="GU235" s="98"/>
      <c r="GV235" s="98"/>
      <c r="GW235" s="98"/>
      <c r="GX235" s="98"/>
      <c r="GY235" s="98"/>
      <c r="GZ235" s="98"/>
      <c r="HA235" s="98"/>
      <c r="HB235" s="98"/>
      <c r="HC235" s="98"/>
      <c r="HD235" s="98"/>
      <c r="HE235" s="98"/>
      <c r="HF235" s="98"/>
      <c r="HG235" s="98"/>
      <c r="HH235" s="98"/>
      <c r="HI235" s="98"/>
      <c r="HJ235" s="98"/>
      <c r="HK235" s="98"/>
      <c r="HL235" s="98"/>
      <c r="HM235" s="98"/>
      <c r="HN235" s="98"/>
      <c r="HO235" s="98"/>
      <c r="HP235" s="98"/>
      <c r="HQ235" s="98"/>
      <c r="HR235" s="98"/>
      <c r="HS235" s="98"/>
      <c r="HT235" s="98"/>
      <c r="HU235" s="98"/>
      <c r="HV235" s="98"/>
      <c r="HW235" s="98"/>
      <c r="HX235" s="98"/>
      <c r="HY235" s="98"/>
      <c r="HZ235" s="98"/>
      <c r="IA235" s="98"/>
      <c r="IB235" s="98"/>
      <c r="IC235" s="98"/>
      <c r="ID235" s="98"/>
      <c r="IE235" s="98"/>
      <c r="IF235" s="98"/>
      <c r="IG235" s="98"/>
      <c r="IH235" s="98"/>
      <c r="II235" s="98"/>
      <c r="IJ235" s="98"/>
      <c r="IK235" s="98"/>
      <c r="IL235" s="98"/>
      <c r="IM235" s="98"/>
      <c r="IN235" s="98"/>
      <c r="IO235" s="98"/>
      <c r="IP235" s="98"/>
      <c r="IQ235" s="98"/>
      <c r="IR235" s="98"/>
      <c r="IS235" s="98"/>
      <c r="IT235" s="98"/>
      <c r="IU235" s="98"/>
      <c r="IV235" s="98"/>
    </row>
    <row r="236" spans="2:256" s="5" customFormat="1" ht="17.25" customHeight="1" x14ac:dyDescent="0.25">
      <c r="B236" s="134">
        <v>214</v>
      </c>
      <c r="C236" s="66"/>
      <c r="D236" s="105"/>
      <c r="E236" s="66"/>
      <c r="F236" s="175"/>
      <c r="G236" s="710"/>
      <c r="H236" s="117"/>
      <c r="I236" s="117"/>
      <c r="J236" s="710"/>
      <c r="K236" s="46"/>
      <c r="L236" s="38" t="str">
        <f t="shared" si="62"/>
        <v/>
      </c>
      <c r="M236" s="38" t="str">
        <f t="shared" si="63"/>
        <v/>
      </c>
      <c r="N236" s="38" t="str">
        <f t="shared" si="64"/>
        <v/>
      </c>
      <c r="O236" s="76" t="str">
        <f t="shared" si="54"/>
        <v/>
      </c>
      <c r="P236" s="40" t="str">
        <f t="shared" si="65"/>
        <v/>
      </c>
      <c r="Q236" s="74" t="str">
        <f t="shared" si="55"/>
        <v/>
      </c>
      <c r="R236" s="45" t="str">
        <f t="shared" si="56"/>
        <v/>
      </c>
      <c r="S236" s="40" t="str">
        <f t="shared" si="66"/>
        <v/>
      </c>
      <c r="T236" s="74" t="str">
        <f t="shared" si="57"/>
        <v/>
      </c>
      <c r="U236" s="45" t="str">
        <f t="shared" si="58"/>
        <v/>
      </c>
      <c r="V236" s="40" t="str">
        <f t="shared" si="67"/>
        <v/>
      </c>
      <c r="W236" s="133" t="str">
        <f t="shared" si="59"/>
        <v/>
      </c>
      <c r="X236" s="44" t="str">
        <f t="shared" si="68"/>
        <v/>
      </c>
      <c r="Y236" s="44" t="str">
        <f t="shared" si="69"/>
        <v/>
      </c>
      <c r="Z236" s="44" t="str">
        <f t="shared" si="70"/>
        <v/>
      </c>
      <c r="AA236" s="78" t="str">
        <f t="shared" si="71"/>
        <v/>
      </c>
      <c r="AB236" s="7" t="str">
        <f t="shared" si="60"/>
        <v>Empty</v>
      </c>
      <c r="AC236" s="7" t="str">
        <f t="shared" si="61"/>
        <v>empty</v>
      </c>
      <c r="AG236" s="7"/>
      <c r="AH236" s="97"/>
      <c r="AI236" s="97"/>
      <c r="AJ236" s="97"/>
      <c r="AK236" s="97"/>
      <c r="AL236" s="97"/>
      <c r="AM236" s="97"/>
      <c r="AN236" s="97"/>
      <c r="AO236" s="97"/>
      <c r="AP236" s="97"/>
      <c r="AQ236" s="97"/>
      <c r="AR236" s="97"/>
      <c r="AS236" s="97"/>
      <c r="AT236" s="97"/>
      <c r="AU236" s="97"/>
      <c r="AV236" s="97"/>
      <c r="AW236" s="97"/>
      <c r="AX236" s="97"/>
      <c r="AY236" s="97"/>
      <c r="AZ236" s="97"/>
      <c r="BA236" s="97"/>
      <c r="BB236" s="97"/>
      <c r="BC236" s="97"/>
      <c r="BD236" s="97"/>
      <c r="BE236" s="97"/>
      <c r="BF236" s="97"/>
      <c r="BG236" s="97"/>
      <c r="BH236" s="97"/>
      <c r="BI236" s="97"/>
      <c r="BJ236" s="97"/>
      <c r="BK236" s="97"/>
      <c r="BL236" s="97"/>
      <c r="BM236" s="97"/>
      <c r="BN236" s="97"/>
      <c r="BO236" s="97"/>
      <c r="BP236" s="97"/>
      <c r="BQ236" s="97"/>
      <c r="BR236" s="97"/>
      <c r="BS236" s="97"/>
      <c r="BT236" s="97"/>
      <c r="BU236" s="97"/>
      <c r="BV236" s="97"/>
      <c r="BW236" s="97"/>
      <c r="BX236" s="97"/>
      <c r="BY236" s="97"/>
      <c r="BZ236" s="97"/>
      <c r="CA236" s="97"/>
      <c r="CB236" s="97"/>
      <c r="CC236" s="97"/>
      <c r="CD236" s="97"/>
      <c r="CE236" s="97"/>
      <c r="CF236" s="97"/>
      <c r="CG236" s="97"/>
      <c r="CH236" s="97"/>
      <c r="CI236" s="97"/>
      <c r="CJ236" s="97"/>
      <c r="CK236" s="97"/>
      <c r="CL236" s="97"/>
      <c r="CM236" s="97"/>
      <c r="CN236" s="97"/>
      <c r="CO236" s="97"/>
      <c r="CP236" s="97"/>
      <c r="CQ236" s="97"/>
      <c r="CR236" s="97"/>
      <c r="CS236" s="97"/>
      <c r="CT236" s="97"/>
      <c r="CU236" s="97"/>
      <c r="CV236" s="97"/>
      <c r="CW236" s="97"/>
      <c r="CX236" s="97"/>
      <c r="CY236" s="97"/>
      <c r="CZ236" s="97"/>
      <c r="DA236" s="97"/>
      <c r="DB236" s="97"/>
      <c r="DC236" s="97"/>
      <c r="DD236" s="97"/>
      <c r="DE236" s="97"/>
      <c r="DF236" s="97"/>
      <c r="DG236" s="97"/>
      <c r="DH236" s="97"/>
      <c r="DI236" s="97"/>
      <c r="DJ236" s="97"/>
      <c r="DK236" s="97"/>
      <c r="DL236" s="97"/>
      <c r="DM236" s="97"/>
      <c r="DN236" s="97"/>
      <c r="DO236" s="97"/>
      <c r="DP236" s="97"/>
      <c r="DQ236" s="97"/>
      <c r="DR236" s="97"/>
      <c r="DS236" s="97"/>
      <c r="DT236" s="97"/>
      <c r="DU236" s="97"/>
      <c r="DV236" s="97"/>
      <c r="DW236" s="97"/>
      <c r="DX236" s="97"/>
      <c r="DY236" s="97"/>
      <c r="DZ236" s="97"/>
      <c r="EA236" s="97"/>
      <c r="EB236" s="97"/>
      <c r="EC236" s="97"/>
      <c r="ED236" s="97"/>
      <c r="EE236" s="97"/>
      <c r="EF236" s="97"/>
      <c r="EG236" s="97"/>
      <c r="EH236" s="97"/>
      <c r="EI236" s="97"/>
      <c r="EJ236" s="97"/>
      <c r="EK236" s="97"/>
      <c r="EL236" s="97"/>
      <c r="EM236" s="97"/>
      <c r="EN236" s="97"/>
      <c r="EO236" s="97"/>
      <c r="EP236" s="97"/>
      <c r="EQ236" s="97"/>
      <c r="ER236" s="97"/>
      <c r="ES236" s="97"/>
      <c r="ET236" s="97"/>
      <c r="EU236" s="97"/>
      <c r="EV236" s="97"/>
      <c r="EW236" s="97"/>
      <c r="EX236" s="97"/>
      <c r="EY236" s="97"/>
      <c r="EZ236" s="97"/>
      <c r="FA236" s="97"/>
      <c r="FB236" s="97"/>
      <c r="FC236" s="97"/>
      <c r="FD236" s="97"/>
      <c r="FE236" s="97"/>
      <c r="FF236" s="97"/>
      <c r="FG236" s="97"/>
      <c r="FH236" s="97"/>
      <c r="FI236" s="97"/>
      <c r="FJ236" s="97"/>
      <c r="FK236" s="97"/>
      <c r="FL236" s="97"/>
      <c r="FM236" s="97"/>
      <c r="FN236" s="97"/>
      <c r="FO236" s="97"/>
      <c r="FP236" s="97"/>
      <c r="FQ236" s="97"/>
      <c r="FR236" s="97"/>
      <c r="FS236" s="97"/>
      <c r="FT236" s="97"/>
      <c r="FU236" s="97"/>
      <c r="FV236" s="97"/>
      <c r="FW236" s="98"/>
      <c r="FX236" s="98"/>
      <c r="FY236" s="98"/>
      <c r="FZ236" s="98"/>
      <c r="GA236" s="98"/>
      <c r="GB236" s="98"/>
      <c r="GC236" s="98"/>
      <c r="GD236" s="98"/>
      <c r="GE236" s="98"/>
      <c r="GF236" s="98"/>
      <c r="GG236" s="98"/>
      <c r="GH236" s="98"/>
      <c r="GI236" s="98"/>
      <c r="GJ236" s="98"/>
      <c r="GK236" s="98"/>
      <c r="GL236" s="98"/>
      <c r="GM236" s="98"/>
      <c r="GN236" s="98"/>
      <c r="GO236" s="98"/>
      <c r="GP236" s="98"/>
      <c r="GQ236" s="98"/>
      <c r="GR236" s="98"/>
      <c r="GS236" s="98"/>
      <c r="GT236" s="98"/>
      <c r="GU236" s="98"/>
      <c r="GV236" s="98"/>
      <c r="GW236" s="98"/>
      <c r="GX236" s="98"/>
      <c r="GY236" s="98"/>
      <c r="GZ236" s="98"/>
      <c r="HA236" s="98"/>
      <c r="HB236" s="98"/>
      <c r="HC236" s="98"/>
      <c r="HD236" s="98"/>
      <c r="HE236" s="98"/>
      <c r="HF236" s="98"/>
      <c r="HG236" s="98"/>
      <c r="HH236" s="98"/>
      <c r="HI236" s="98"/>
      <c r="HJ236" s="98"/>
      <c r="HK236" s="98"/>
      <c r="HL236" s="98"/>
      <c r="HM236" s="98"/>
      <c r="HN236" s="98"/>
      <c r="HO236" s="98"/>
      <c r="HP236" s="98"/>
      <c r="HQ236" s="98"/>
      <c r="HR236" s="98"/>
      <c r="HS236" s="98"/>
      <c r="HT236" s="98"/>
      <c r="HU236" s="98"/>
      <c r="HV236" s="98"/>
      <c r="HW236" s="98"/>
      <c r="HX236" s="98"/>
      <c r="HY236" s="98"/>
      <c r="HZ236" s="98"/>
      <c r="IA236" s="98"/>
      <c r="IB236" s="98"/>
      <c r="IC236" s="98"/>
      <c r="ID236" s="98"/>
      <c r="IE236" s="98"/>
      <c r="IF236" s="98"/>
      <c r="IG236" s="98"/>
      <c r="IH236" s="98"/>
      <c r="II236" s="98"/>
      <c r="IJ236" s="98"/>
      <c r="IK236" s="98"/>
      <c r="IL236" s="98"/>
      <c r="IM236" s="98"/>
      <c r="IN236" s="98"/>
      <c r="IO236" s="98"/>
      <c r="IP236" s="98"/>
      <c r="IQ236" s="98"/>
      <c r="IR236" s="98"/>
      <c r="IS236" s="98"/>
      <c r="IT236" s="98"/>
      <c r="IU236" s="98"/>
      <c r="IV236" s="98"/>
    </row>
    <row r="237" spans="2:256" s="5" customFormat="1" ht="17.25" customHeight="1" thickBot="1" x14ac:dyDescent="0.3">
      <c r="B237" s="135">
        <v>215</v>
      </c>
      <c r="C237" s="136"/>
      <c r="D237" s="137"/>
      <c r="E237" s="136"/>
      <c r="F237" s="176"/>
      <c r="G237" s="711"/>
      <c r="H237" s="138"/>
      <c r="I237" s="138"/>
      <c r="J237" s="711"/>
      <c r="K237" s="139"/>
      <c r="L237" s="140" t="str">
        <f t="shared" si="62"/>
        <v/>
      </c>
      <c r="M237" s="140" t="str">
        <f t="shared" si="63"/>
        <v/>
      </c>
      <c r="N237" s="140" t="str">
        <f t="shared" si="64"/>
        <v/>
      </c>
      <c r="O237" s="141" t="str">
        <f t="shared" si="54"/>
        <v/>
      </c>
      <c r="P237" s="142" t="str">
        <f t="shared" si="65"/>
        <v/>
      </c>
      <c r="Q237" s="143" t="str">
        <f t="shared" si="55"/>
        <v/>
      </c>
      <c r="R237" s="144" t="str">
        <f t="shared" si="56"/>
        <v/>
      </c>
      <c r="S237" s="142" t="str">
        <f t="shared" si="66"/>
        <v/>
      </c>
      <c r="T237" s="143" t="str">
        <f t="shared" si="57"/>
        <v/>
      </c>
      <c r="U237" s="144" t="str">
        <f t="shared" si="58"/>
        <v/>
      </c>
      <c r="V237" s="142" t="str">
        <f t="shared" si="67"/>
        <v/>
      </c>
      <c r="W237" s="145" t="str">
        <f t="shared" si="59"/>
        <v/>
      </c>
      <c r="X237" s="44" t="str">
        <f t="shared" si="68"/>
        <v/>
      </c>
      <c r="Y237" s="44" t="str">
        <f t="shared" si="69"/>
        <v/>
      </c>
      <c r="Z237" s="44" t="str">
        <f t="shared" si="70"/>
        <v/>
      </c>
      <c r="AA237" s="78" t="str">
        <f t="shared" si="71"/>
        <v/>
      </c>
      <c r="AB237" s="7" t="str">
        <f t="shared" si="60"/>
        <v>Empty</v>
      </c>
      <c r="AC237" s="7" t="str">
        <f t="shared" si="61"/>
        <v>empty</v>
      </c>
      <c r="AG237" s="7"/>
      <c r="AH237" s="97"/>
      <c r="AI237" s="97"/>
      <c r="AJ237" s="97"/>
      <c r="AK237" s="97"/>
      <c r="AL237" s="97"/>
      <c r="AM237" s="97"/>
      <c r="AN237" s="97"/>
      <c r="AO237" s="97"/>
      <c r="AP237" s="97"/>
      <c r="AQ237" s="97"/>
      <c r="AR237" s="97"/>
      <c r="AS237" s="97"/>
      <c r="AT237" s="97"/>
      <c r="AU237" s="97"/>
      <c r="AV237" s="97"/>
      <c r="AW237" s="97"/>
      <c r="AX237" s="97"/>
      <c r="AY237" s="97"/>
      <c r="AZ237" s="97"/>
      <c r="BA237" s="97"/>
      <c r="BB237" s="97"/>
      <c r="BC237" s="97"/>
      <c r="BD237" s="97"/>
      <c r="BE237" s="97"/>
      <c r="BF237" s="97"/>
      <c r="BG237" s="97"/>
      <c r="BH237" s="97"/>
      <c r="BI237" s="97"/>
      <c r="BJ237" s="97"/>
      <c r="BK237" s="97"/>
      <c r="BL237" s="97"/>
      <c r="BM237" s="97"/>
      <c r="BN237" s="97"/>
      <c r="BO237" s="97"/>
      <c r="BP237" s="97"/>
      <c r="BQ237" s="97"/>
      <c r="BR237" s="97"/>
      <c r="BS237" s="97"/>
      <c r="BT237" s="97"/>
      <c r="BU237" s="97"/>
      <c r="BV237" s="97"/>
      <c r="BW237" s="97"/>
      <c r="BX237" s="97"/>
      <c r="BY237" s="97"/>
      <c r="BZ237" s="97"/>
      <c r="CA237" s="97"/>
      <c r="CB237" s="97"/>
      <c r="CC237" s="97"/>
      <c r="CD237" s="97"/>
      <c r="CE237" s="97"/>
      <c r="CF237" s="97"/>
      <c r="CG237" s="97"/>
      <c r="CH237" s="97"/>
      <c r="CI237" s="97"/>
      <c r="CJ237" s="97"/>
      <c r="CK237" s="97"/>
      <c r="CL237" s="97"/>
      <c r="CM237" s="97"/>
      <c r="CN237" s="97"/>
      <c r="CO237" s="97"/>
      <c r="CP237" s="97"/>
      <c r="CQ237" s="97"/>
      <c r="CR237" s="97"/>
      <c r="CS237" s="97"/>
      <c r="CT237" s="97"/>
      <c r="CU237" s="97"/>
      <c r="CV237" s="97"/>
      <c r="CW237" s="97"/>
      <c r="CX237" s="97"/>
      <c r="CY237" s="97"/>
      <c r="CZ237" s="97"/>
      <c r="DA237" s="97"/>
      <c r="DB237" s="97"/>
      <c r="DC237" s="97"/>
      <c r="DD237" s="97"/>
      <c r="DE237" s="97"/>
      <c r="DF237" s="97"/>
      <c r="DG237" s="97"/>
      <c r="DH237" s="97"/>
      <c r="DI237" s="97"/>
      <c r="DJ237" s="97"/>
      <c r="DK237" s="97"/>
      <c r="DL237" s="97"/>
      <c r="DM237" s="97"/>
      <c r="DN237" s="97"/>
      <c r="DO237" s="97"/>
      <c r="DP237" s="97"/>
      <c r="DQ237" s="97"/>
      <c r="DR237" s="97"/>
      <c r="DS237" s="97"/>
      <c r="DT237" s="97"/>
      <c r="DU237" s="97"/>
      <c r="DV237" s="97"/>
      <c r="DW237" s="97"/>
      <c r="DX237" s="97"/>
      <c r="DY237" s="97"/>
      <c r="DZ237" s="97"/>
      <c r="EA237" s="97"/>
      <c r="EB237" s="97"/>
      <c r="EC237" s="97"/>
      <c r="ED237" s="97"/>
      <c r="EE237" s="97"/>
      <c r="EF237" s="97"/>
      <c r="EG237" s="97"/>
      <c r="EH237" s="97"/>
      <c r="EI237" s="97"/>
      <c r="EJ237" s="97"/>
      <c r="EK237" s="97"/>
      <c r="EL237" s="97"/>
      <c r="EM237" s="97"/>
      <c r="EN237" s="97"/>
      <c r="EO237" s="97"/>
      <c r="EP237" s="97"/>
      <c r="EQ237" s="97"/>
      <c r="ER237" s="97"/>
      <c r="ES237" s="97"/>
      <c r="ET237" s="97"/>
      <c r="EU237" s="97"/>
      <c r="EV237" s="97"/>
      <c r="EW237" s="97"/>
      <c r="EX237" s="97"/>
      <c r="EY237" s="97"/>
      <c r="EZ237" s="97"/>
      <c r="FA237" s="97"/>
      <c r="FB237" s="97"/>
      <c r="FC237" s="97"/>
      <c r="FD237" s="97"/>
      <c r="FE237" s="97"/>
      <c r="FF237" s="97"/>
      <c r="FG237" s="97"/>
      <c r="FH237" s="97"/>
      <c r="FI237" s="97"/>
      <c r="FJ237" s="97"/>
      <c r="FK237" s="97"/>
      <c r="FL237" s="97"/>
      <c r="FM237" s="97"/>
      <c r="FN237" s="97"/>
      <c r="FO237" s="97"/>
      <c r="FP237" s="97"/>
      <c r="FQ237" s="97"/>
      <c r="FR237" s="97"/>
      <c r="FS237" s="97"/>
      <c r="FT237" s="97"/>
      <c r="FU237" s="97"/>
      <c r="FV237" s="97"/>
      <c r="FW237" s="98"/>
      <c r="FX237" s="98"/>
      <c r="FY237" s="98"/>
      <c r="FZ237" s="98"/>
      <c r="GA237" s="98"/>
      <c r="GB237" s="98"/>
      <c r="GC237" s="98"/>
      <c r="GD237" s="98"/>
      <c r="GE237" s="98"/>
      <c r="GF237" s="98"/>
      <c r="GG237" s="98"/>
      <c r="GH237" s="98"/>
      <c r="GI237" s="98"/>
      <c r="GJ237" s="98"/>
      <c r="GK237" s="98"/>
      <c r="GL237" s="98"/>
      <c r="GM237" s="98"/>
      <c r="GN237" s="98"/>
      <c r="GO237" s="98"/>
      <c r="GP237" s="98"/>
      <c r="GQ237" s="98"/>
      <c r="GR237" s="98"/>
      <c r="GS237" s="98"/>
      <c r="GT237" s="98"/>
      <c r="GU237" s="98"/>
      <c r="GV237" s="98"/>
      <c r="GW237" s="98"/>
      <c r="GX237" s="98"/>
      <c r="GY237" s="98"/>
      <c r="GZ237" s="98"/>
      <c r="HA237" s="98"/>
      <c r="HB237" s="98"/>
      <c r="HC237" s="98"/>
      <c r="HD237" s="98"/>
      <c r="HE237" s="98"/>
      <c r="HF237" s="98"/>
      <c r="HG237" s="98"/>
      <c r="HH237" s="98"/>
      <c r="HI237" s="98"/>
      <c r="HJ237" s="98"/>
      <c r="HK237" s="98"/>
      <c r="HL237" s="98"/>
      <c r="HM237" s="98"/>
      <c r="HN237" s="98"/>
      <c r="HO237" s="98"/>
      <c r="HP237" s="98"/>
      <c r="HQ237" s="98"/>
      <c r="HR237" s="98"/>
      <c r="HS237" s="98"/>
      <c r="HT237" s="98"/>
      <c r="HU237" s="98"/>
      <c r="HV237" s="98"/>
      <c r="HW237" s="98"/>
      <c r="HX237" s="98"/>
      <c r="HY237" s="98"/>
      <c r="HZ237" s="98"/>
      <c r="IA237" s="98"/>
      <c r="IB237" s="98"/>
      <c r="IC237" s="98"/>
      <c r="ID237" s="98"/>
      <c r="IE237" s="98"/>
      <c r="IF237" s="98"/>
      <c r="IG237" s="98"/>
      <c r="IH237" s="98"/>
      <c r="II237" s="98"/>
      <c r="IJ237" s="98"/>
      <c r="IK237" s="98"/>
      <c r="IL237" s="98"/>
      <c r="IM237" s="98"/>
      <c r="IN237" s="98"/>
      <c r="IO237" s="98"/>
      <c r="IP237" s="98"/>
      <c r="IQ237" s="98"/>
      <c r="IR237" s="98"/>
      <c r="IS237" s="98"/>
      <c r="IT237" s="98"/>
      <c r="IU237" s="98"/>
      <c r="IV237" s="98"/>
    </row>
    <row r="238" spans="2:256" s="59" customFormat="1" ht="14.25" hidden="1" customHeight="1" x14ac:dyDescent="0.25">
      <c r="B238" s="118">
        <v>117</v>
      </c>
      <c r="C238" s="119"/>
      <c r="D238" s="120"/>
      <c r="E238" s="121"/>
      <c r="F238" s="122"/>
      <c r="G238" s="122"/>
      <c r="H238" s="123"/>
      <c r="I238" s="124"/>
      <c r="J238" s="125"/>
      <c r="K238" s="58"/>
      <c r="L238" s="126" t="str">
        <f t="shared" si="62"/>
        <v/>
      </c>
      <c r="M238" s="126" t="str">
        <f t="shared" si="63"/>
        <v/>
      </c>
      <c r="N238" s="126" t="str">
        <f t="shared" si="64"/>
        <v/>
      </c>
      <c r="O238" s="127" t="str">
        <f t="shared" si="54"/>
        <v/>
      </c>
      <c r="P238" s="128" t="str">
        <f t="shared" si="65"/>
        <v/>
      </c>
      <c r="Q238" s="129" t="str">
        <f t="shared" si="55"/>
        <v/>
      </c>
      <c r="R238" s="130" t="str">
        <f t="shared" si="56"/>
        <v/>
      </c>
      <c r="S238" s="128" t="str">
        <f t="shared" si="66"/>
        <v/>
      </c>
      <c r="T238" s="129" t="str">
        <f t="shared" si="57"/>
        <v/>
      </c>
      <c r="U238" s="130" t="str">
        <f t="shared" si="58"/>
        <v/>
      </c>
      <c r="V238" s="128" t="str">
        <f t="shared" si="67"/>
        <v/>
      </c>
      <c r="W238" s="131" t="str">
        <f t="shared" si="59"/>
        <v/>
      </c>
      <c r="X238" s="44" t="str">
        <f t="shared" si="68"/>
        <v/>
      </c>
      <c r="Y238" s="44" t="str">
        <f t="shared" si="69"/>
        <v/>
      </c>
      <c r="Z238" s="44" t="str">
        <f t="shared" si="70"/>
        <v/>
      </c>
      <c r="AA238" s="78" t="str">
        <f t="shared" si="71"/>
        <v/>
      </c>
      <c r="AB238" s="7" t="str">
        <f t="shared" si="60"/>
        <v>Empty</v>
      </c>
      <c r="AC238" s="7" t="str">
        <f t="shared" si="61"/>
        <v>empty</v>
      </c>
      <c r="AG238" s="62"/>
      <c r="AH238" s="102"/>
      <c r="AI238" s="102"/>
      <c r="AJ238" s="102"/>
      <c r="AK238" s="102"/>
      <c r="AL238" s="102"/>
      <c r="AM238" s="102"/>
      <c r="AN238" s="102"/>
      <c r="AO238" s="102"/>
      <c r="AP238" s="102"/>
      <c r="AQ238" s="102"/>
      <c r="AR238" s="102"/>
      <c r="AS238" s="102"/>
      <c r="AT238" s="102"/>
      <c r="AU238" s="102"/>
      <c r="AV238" s="102"/>
      <c r="AW238" s="102"/>
      <c r="AX238" s="102"/>
      <c r="AY238" s="102"/>
      <c r="AZ238" s="102"/>
      <c r="BA238" s="102"/>
      <c r="BB238" s="102"/>
      <c r="BC238" s="102"/>
      <c r="BD238" s="102"/>
      <c r="BE238" s="102"/>
      <c r="BF238" s="102"/>
      <c r="BG238" s="102"/>
      <c r="BH238" s="102"/>
      <c r="BI238" s="102"/>
      <c r="BJ238" s="102"/>
      <c r="BK238" s="102"/>
      <c r="BL238" s="102"/>
      <c r="BM238" s="102"/>
      <c r="BN238" s="102"/>
      <c r="BO238" s="102"/>
      <c r="BP238" s="102"/>
      <c r="BQ238" s="102"/>
      <c r="BR238" s="102"/>
      <c r="BS238" s="102"/>
      <c r="BT238" s="102"/>
      <c r="BU238" s="102"/>
      <c r="BV238" s="102"/>
      <c r="BW238" s="102"/>
      <c r="BX238" s="102"/>
      <c r="BY238" s="102"/>
      <c r="BZ238" s="102"/>
      <c r="CA238" s="102"/>
      <c r="CB238" s="102"/>
      <c r="CC238" s="102"/>
      <c r="CD238" s="102"/>
      <c r="CE238" s="102"/>
      <c r="CF238" s="102"/>
      <c r="CG238" s="102"/>
      <c r="CH238" s="102"/>
      <c r="CI238" s="102"/>
      <c r="CJ238" s="102"/>
      <c r="CK238" s="102"/>
      <c r="CL238" s="102"/>
      <c r="CM238" s="102"/>
      <c r="CN238" s="102"/>
      <c r="CO238" s="102"/>
      <c r="CP238" s="102"/>
      <c r="CQ238" s="102"/>
      <c r="CR238" s="102"/>
      <c r="CS238" s="102"/>
      <c r="CT238" s="102"/>
      <c r="CU238" s="102"/>
      <c r="CV238" s="102"/>
      <c r="CW238" s="102"/>
      <c r="CX238" s="102"/>
      <c r="CY238" s="102"/>
      <c r="CZ238" s="102"/>
      <c r="DA238" s="102"/>
      <c r="DB238" s="102"/>
      <c r="DC238" s="102"/>
      <c r="DD238" s="102"/>
      <c r="DE238" s="102"/>
      <c r="DF238" s="102"/>
      <c r="DG238" s="102"/>
      <c r="DH238" s="102"/>
      <c r="DI238" s="102"/>
      <c r="DJ238" s="102"/>
      <c r="DK238" s="102"/>
      <c r="DL238" s="102"/>
      <c r="DM238" s="102"/>
      <c r="DN238" s="102"/>
      <c r="DO238" s="102"/>
      <c r="DP238" s="102"/>
      <c r="DQ238" s="102"/>
      <c r="DR238" s="102"/>
      <c r="DS238" s="102"/>
      <c r="DT238" s="102"/>
      <c r="DU238" s="102"/>
      <c r="DV238" s="102"/>
      <c r="DW238" s="102"/>
      <c r="DX238" s="102"/>
      <c r="DY238" s="102"/>
      <c r="DZ238" s="102"/>
      <c r="EA238" s="102"/>
      <c r="EB238" s="102"/>
      <c r="EC238" s="102"/>
      <c r="ED238" s="102"/>
      <c r="EE238" s="102"/>
      <c r="EF238" s="102"/>
      <c r="EG238" s="102"/>
      <c r="EH238" s="102"/>
      <c r="EI238" s="102"/>
      <c r="EJ238" s="102"/>
      <c r="EK238" s="102"/>
      <c r="EL238" s="102"/>
      <c r="EM238" s="102"/>
      <c r="EN238" s="102"/>
      <c r="EO238" s="102"/>
      <c r="EP238" s="102"/>
      <c r="EQ238" s="102"/>
      <c r="ER238" s="102"/>
      <c r="ES238" s="102"/>
      <c r="ET238" s="102"/>
      <c r="EU238" s="102"/>
      <c r="EV238" s="102"/>
      <c r="EW238" s="102"/>
      <c r="EX238" s="102"/>
      <c r="EY238" s="102"/>
      <c r="EZ238" s="102"/>
      <c r="FA238" s="102"/>
      <c r="FB238" s="102"/>
      <c r="FC238" s="102"/>
      <c r="FD238" s="102"/>
      <c r="FE238" s="102"/>
      <c r="FF238" s="102"/>
      <c r="FG238" s="102"/>
      <c r="FH238" s="102"/>
      <c r="FI238" s="102"/>
      <c r="FJ238" s="102"/>
      <c r="FK238" s="102"/>
      <c r="FL238" s="102"/>
      <c r="FM238" s="102"/>
      <c r="FN238" s="102"/>
      <c r="FO238" s="102"/>
      <c r="FP238" s="102"/>
      <c r="FQ238" s="102"/>
      <c r="FR238" s="102"/>
      <c r="FS238" s="102"/>
      <c r="FT238" s="102"/>
      <c r="FU238" s="102"/>
      <c r="FV238" s="102"/>
      <c r="FW238" s="100"/>
      <c r="FX238" s="100"/>
      <c r="FY238" s="100"/>
      <c r="FZ238" s="100"/>
      <c r="GA238" s="100"/>
      <c r="GB238" s="100"/>
      <c r="GC238" s="100"/>
      <c r="GD238" s="100"/>
      <c r="GE238" s="100"/>
      <c r="GF238" s="100"/>
      <c r="GG238" s="100"/>
      <c r="GH238" s="100"/>
      <c r="GI238" s="100"/>
      <c r="GJ238" s="100"/>
      <c r="GK238" s="100"/>
      <c r="GL238" s="100"/>
      <c r="GM238" s="100"/>
      <c r="GN238" s="100"/>
      <c r="GO238" s="100"/>
      <c r="GP238" s="100"/>
      <c r="GQ238" s="100"/>
      <c r="GR238" s="100"/>
      <c r="GS238" s="100"/>
      <c r="GT238" s="100"/>
      <c r="GU238" s="100"/>
      <c r="GV238" s="100"/>
      <c r="GW238" s="100"/>
      <c r="GX238" s="100"/>
      <c r="GY238" s="100"/>
      <c r="GZ238" s="100"/>
      <c r="HA238" s="100"/>
      <c r="HB238" s="100"/>
      <c r="HC238" s="100"/>
      <c r="HD238" s="100"/>
      <c r="HE238" s="100"/>
      <c r="HF238" s="100"/>
      <c r="HG238" s="100"/>
      <c r="HH238" s="100"/>
      <c r="HI238" s="100"/>
      <c r="HJ238" s="100"/>
      <c r="HK238" s="100"/>
      <c r="HL238" s="100"/>
      <c r="HM238" s="100"/>
      <c r="HN238" s="100"/>
      <c r="HO238" s="100"/>
      <c r="HP238" s="100"/>
      <c r="HQ238" s="100"/>
      <c r="HR238" s="100"/>
      <c r="HS238" s="100"/>
      <c r="HT238" s="100"/>
      <c r="HU238" s="100"/>
      <c r="HV238" s="100"/>
      <c r="HW238" s="100"/>
      <c r="HX238" s="100"/>
      <c r="HY238" s="100"/>
      <c r="HZ238" s="100"/>
      <c r="IA238" s="100"/>
      <c r="IB238" s="100"/>
      <c r="IC238" s="100"/>
      <c r="ID238" s="100"/>
      <c r="IE238" s="100"/>
      <c r="IF238" s="100"/>
      <c r="IG238" s="100"/>
      <c r="IH238" s="100"/>
      <c r="II238" s="100"/>
      <c r="IJ238" s="100"/>
      <c r="IK238" s="100"/>
      <c r="IL238" s="100"/>
      <c r="IM238" s="100"/>
      <c r="IN238" s="100"/>
      <c r="IO238" s="100"/>
      <c r="IP238" s="100"/>
      <c r="IQ238" s="100"/>
      <c r="IR238" s="100"/>
      <c r="IS238" s="100"/>
      <c r="IT238" s="100"/>
      <c r="IU238" s="100"/>
      <c r="IV238" s="100"/>
    </row>
    <row r="239" spans="2:256" s="59" customFormat="1" ht="14.25" hidden="1" customHeight="1" x14ac:dyDescent="0.25">
      <c r="B239" s="51">
        <v>118</v>
      </c>
      <c r="C239" s="52"/>
      <c r="D239" s="66"/>
      <c r="E239" s="53"/>
      <c r="F239" s="54"/>
      <c r="G239" s="54"/>
      <c r="H239" s="55"/>
      <c r="I239" s="56"/>
      <c r="J239" s="57"/>
      <c r="K239" s="58"/>
      <c r="L239" s="38" t="str">
        <f t="shared" si="62"/>
        <v/>
      </c>
      <c r="M239" s="38" t="str">
        <f t="shared" si="63"/>
        <v/>
      </c>
      <c r="N239" s="38" t="str">
        <f t="shared" si="64"/>
        <v/>
      </c>
      <c r="O239" s="76" t="str">
        <f t="shared" si="54"/>
        <v/>
      </c>
      <c r="P239" s="40" t="str">
        <f t="shared" si="65"/>
        <v/>
      </c>
      <c r="Q239" s="74" t="str">
        <f t="shared" si="55"/>
        <v/>
      </c>
      <c r="R239" s="45" t="str">
        <f t="shared" si="56"/>
        <v/>
      </c>
      <c r="S239" s="40" t="str">
        <f t="shared" si="66"/>
        <v/>
      </c>
      <c r="T239" s="74" t="str">
        <f t="shared" si="57"/>
        <v/>
      </c>
      <c r="U239" s="45" t="str">
        <f t="shared" si="58"/>
        <v/>
      </c>
      <c r="V239" s="40" t="str">
        <f t="shared" si="67"/>
        <v/>
      </c>
      <c r="W239" s="75" t="str">
        <f t="shared" si="59"/>
        <v/>
      </c>
      <c r="X239" s="44" t="str">
        <f t="shared" si="68"/>
        <v/>
      </c>
      <c r="Y239" s="44" t="str">
        <f t="shared" si="69"/>
        <v/>
      </c>
      <c r="Z239" s="44" t="str">
        <f t="shared" si="70"/>
        <v/>
      </c>
      <c r="AA239" s="78" t="str">
        <f t="shared" si="71"/>
        <v/>
      </c>
      <c r="AB239" s="7" t="str">
        <f t="shared" si="60"/>
        <v>Empty</v>
      </c>
      <c r="AC239" s="7" t="str">
        <f t="shared" si="61"/>
        <v>empty</v>
      </c>
      <c r="AG239" s="62"/>
      <c r="AH239" s="102"/>
      <c r="AI239" s="102"/>
      <c r="AJ239" s="102"/>
      <c r="AK239" s="102"/>
      <c r="AL239" s="102"/>
      <c r="AM239" s="102"/>
      <c r="AN239" s="102"/>
      <c r="AO239" s="102"/>
      <c r="AP239" s="102"/>
      <c r="AQ239" s="102"/>
      <c r="AR239" s="102"/>
      <c r="AS239" s="102"/>
      <c r="AT239" s="102"/>
      <c r="AU239" s="102"/>
      <c r="AV239" s="102"/>
      <c r="AW239" s="102"/>
      <c r="AX239" s="102"/>
      <c r="AY239" s="102"/>
      <c r="AZ239" s="102"/>
      <c r="BA239" s="102"/>
      <c r="BB239" s="102"/>
      <c r="BC239" s="102"/>
      <c r="BD239" s="102"/>
      <c r="BE239" s="102"/>
      <c r="BF239" s="102"/>
      <c r="BG239" s="102"/>
      <c r="BH239" s="102"/>
      <c r="BI239" s="102"/>
      <c r="BJ239" s="102"/>
      <c r="BK239" s="102"/>
      <c r="BL239" s="102"/>
      <c r="BM239" s="102"/>
      <c r="BN239" s="102"/>
      <c r="BO239" s="102"/>
      <c r="BP239" s="102"/>
      <c r="BQ239" s="102"/>
      <c r="BR239" s="102"/>
      <c r="BS239" s="102"/>
      <c r="BT239" s="102"/>
      <c r="BU239" s="102"/>
      <c r="BV239" s="102"/>
      <c r="BW239" s="102"/>
      <c r="BX239" s="102"/>
      <c r="BY239" s="102"/>
      <c r="BZ239" s="102"/>
      <c r="CA239" s="102"/>
      <c r="CB239" s="102"/>
      <c r="CC239" s="102"/>
      <c r="CD239" s="102"/>
      <c r="CE239" s="102"/>
      <c r="CF239" s="102"/>
      <c r="CG239" s="102"/>
      <c r="CH239" s="102"/>
      <c r="CI239" s="102"/>
      <c r="CJ239" s="102"/>
      <c r="CK239" s="102"/>
      <c r="CL239" s="102"/>
      <c r="CM239" s="102"/>
      <c r="CN239" s="102"/>
      <c r="CO239" s="102"/>
      <c r="CP239" s="102"/>
      <c r="CQ239" s="102"/>
      <c r="CR239" s="102"/>
      <c r="CS239" s="102"/>
      <c r="CT239" s="102"/>
      <c r="CU239" s="102"/>
      <c r="CV239" s="102"/>
      <c r="CW239" s="102"/>
      <c r="CX239" s="102"/>
      <c r="CY239" s="102"/>
      <c r="CZ239" s="102"/>
      <c r="DA239" s="102"/>
      <c r="DB239" s="102"/>
      <c r="DC239" s="102"/>
      <c r="DD239" s="102"/>
      <c r="DE239" s="102"/>
      <c r="DF239" s="102"/>
      <c r="DG239" s="102"/>
      <c r="DH239" s="102"/>
      <c r="DI239" s="102"/>
      <c r="DJ239" s="102"/>
      <c r="DK239" s="102"/>
      <c r="DL239" s="102"/>
      <c r="DM239" s="102"/>
      <c r="DN239" s="102"/>
      <c r="DO239" s="102"/>
      <c r="DP239" s="102"/>
      <c r="DQ239" s="102"/>
      <c r="DR239" s="102"/>
      <c r="DS239" s="102"/>
      <c r="DT239" s="102"/>
      <c r="DU239" s="102"/>
      <c r="DV239" s="102"/>
      <c r="DW239" s="102"/>
      <c r="DX239" s="102"/>
      <c r="DY239" s="102"/>
      <c r="DZ239" s="102"/>
      <c r="EA239" s="102"/>
      <c r="EB239" s="102"/>
      <c r="EC239" s="102"/>
      <c r="ED239" s="102"/>
      <c r="EE239" s="102"/>
      <c r="EF239" s="102"/>
      <c r="EG239" s="102"/>
      <c r="EH239" s="102"/>
      <c r="EI239" s="102"/>
      <c r="EJ239" s="102"/>
      <c r="EK239" s="102"/>
      <c r="EL239" s="102"/>
      <c r="EM239" s="102"/>
      <c r="EN239" s="102"/>
      <c r="EO239" s="102"/>
      <c r="EP239" s="102"/>
      <c r="EQ239" s="102"/>
      <c r="ER239" s="102"/>
      <c r="ES239" s="102"/>
      <c r="ET239" s="102"/>
      <c r="EU239" s="102"/>
      <c r="EV239" s="102"/>
      <c r="EW239" s="102"/>
      <c r="EX239" s="102"/>
      <c r="EY239" s="102"/>
      <c r="EZ239" s="102"/>
      <c r="FA239" s="102"/>
      <c r="FB239" s="102"/>
      <c r="FC239" s="102"/>
      <c r="FD239" s="102"/>
      <c r="FE239" s="102"/>
      <c r="FF239" s="102"/>
      <c r="FG239" s="102"/>
      <c r="FH239" s="102"/>
      <c r="FI239" s="102"/>
      <c r="FJ239" s="102"/>
      <c r="FK239" s="102"/>
      <c r="FL239" s="102"/>
      <c r="FM239" s="102"/>
      <c r="FN239" s="102"/>
      <c r="FO239" s="102"/>
      <c r="FP239" s="102"/>
      <c r="FQ239" s="102"/>
      <c r="FR239" s="102"/>
      <c r="FS239" s="102"/>
      <c r="FT239" s="102"/>
      <c r="FU239" s="102"/>
      <c r="FV239" s="102"/>
      <c r="FW239" s="100"/>
      <c r="FX239" s="100"/>
      <c r="FY239" s="100"/>
      <c r="FZ239" s="100"/>
      <c r="GA239" s="100"/>
      <c r="GB239" s="100"/>
      <c r="GC239" s="100"/>
      <c r="GD239" s="100"/>
      <c r="GE239" s="100"/>
      <c r="GF239" s="100"/>
      <c r="GG239" s="100"/>
      <c r="GH239" s="100"/>
      <c r="GI239" s="100"/>
      <c r="GJ239" s="100"/>
      <c r="GK239" s="100"/>
      <c r="GL239" s="100"/>
      <c r="GM239" s="100"/>
      <c r="GN239" s="100"/>
      <c r="GO239" s="100"/>
      <c r="GP239" s="100"/>
      <c r="GQ239" s="100"/>
      <c r="GR239" s="100"/>
      <c r="GS239" s="100"/>
      <c r="GT239" s="100"/>
      <c r="GU239" s="100"/>
      <c r="GV239" s="100"/>
      <c r="GW239" s="100"/>
      <c r="GX239" s="100"/>
      <c r="GY239" s="100"/>
      <c r="GZ239" s="100"/>
      <c r="HA239" s="100"/>
      <c r="HB239" s="100"/>
      <c r="HC239" s="100"/>
      <c r="HD239" s="100"/>
      <c r="HE239" s="100"/>
      <c r="HF239" s="100"/>
      <c r="HG239" s="100"/>
      <c r="HH239" s="100"/>
      <c r="HI239" s="100"/>
      <c r="HJ239" s="100"/>
      <c r="HK239" s="100"/>
      <c r="HL239" s="100"/>
      <c r="HM239" s="100"/>
      <c r="HN239" s="100"/>
      <c r="HO239" s="100"/>
      <c r="HP239" s="100"/>
      <c r="HQ239" s="100"/>
      <c r="HR239" s="100"/>
      <c r="HS239" s="100"/>
      <c r="HT239" s="100"/>
      <c r="HU239" s="100"/>
      <c r="HV239" s="100"/>
      <c r="HW239" s="100"/>
      <c r="HX239" s="100"/>
      <c r="HY239" s="100"/>
      <c r="HZ239" s="100"/>
      <c r="IA239" s="100"/>
      <c r="IB239" s="100"/>
      <c r="IC239" s="100"/>
      <c r="ID239" s="100"/>
      <c r="IE239" s="100"/>
      <c r="IF239" s="100"/>
      <c r="IG239" s="100"/>
      <c r="IH239" s="100"/>
      <c r="II239" s="100"/>
      <c r="IJ239" s="100"/>
      <c r="IK239" s="100"/>
      <c r="IL239" s="100"/>
      <c r="IM239" s="100"/>
      <c r="IN239" s="100"/>
      <c r="IO239" s="100"/>
      <c r="IP239" s="100"/>
      <c r="IQ239" s="100"/>
      <c r="IR239" s="100"/>
      <c r="IS239" s="100"/>
      <c r="IT239" s="100"/>
      <c r="IU239" s="100"/>
      <c r="IV239" s="100"/>
    </row>
    <row r="240" spans="2:256" s="59" customFormat="1" ht="14.25" hidden="1" customHeight="1" x14ac:dyDescent="0.25">
      <c r="B240" s="51">
        <v>119</v>
      </c>
      <c r="C240" s="52"/>
      <c r="D240" s="66"/>
      <c r="E240" s="53"/>
      <c r="F240" s="54"/>
      <c r="G240" s="54"/>
      <c r="H240" s="55"/>
      <c r="I240" s="56"/>
      <c r="J240" s="57"/>
      <c r="K240" s="58"/>
      <c r="L240" s="38" t="str">
        <f t="shared" si="62"/>
        <v/>
      </c>
      <c r="M240" s="38" t="str">
        <f t="shared" si="63"/>
        <v/>
      </c>
      <c r="N240" s="38" t="str">
        <f t="shared" si="64"/>
        <v/>
      </c>
      <c r="O240" s="76" t="str">
        <f t="shared" si="54"/>
        <v/>
      </c>
      <c r="P240" s="40" t="str">
        <f t="shared" si="65"/>
        <v/>
      </c>
      <c r="Q240" s="74" t="str">
        <f t="shared" si="55"/>
        <v/>
      </c>
      <c r="R240" s="45" t="str">
        <f t="shared" si="56"/>
        <v/>
      </c>
      <c r="S240" s="40" t="str">
        <f t="shared" si="66"/>
        <v/>
      </c>
      <c r="T240" s="74" t="str">
        <f t="shared" si="57"/>
        <v/>
      </c>
      <c r="U240" s="45" t="str">
        <f t="shared" si="58"/>
        <v/>
      </c>
      <c r="V240" s="40" t="str">
        <f t="shared" si="67"/>
        <v/>
      </c>
      <c r="W240" s="75" t="str">
        <f t="shared" si="59"/>
        <v/>
      </c>
      <c r="X240" s="44" t="str">
        <f t="shared" si="68"/>
        <v/>
      </c>
      <c r="Y240" s="44" t="str">
        <f t="shared" si="69"/>
        <v/>
      </c>
      <c r="Z240" s="44" t="str">
        <f t="shared" si="70"/>
        <v/>
      </c>
      <c r="AA240" s="78" t="str">
        <f t="shared" si="71"/>
        <v/>
      </c>
      <c r="AB240" s="7" t="str">
        <f t="shared" si="60"/>
        <v>Empty</v>
      </c>
      <c r="AC240" s="7" t="str">
        <f t="shared" si="61"/>
        <v>empty</v>
      </c>
      <c r="AG240" s="62"/>
      <c r="AH240" s="102"/>
      <c r="AI240" s="102"/>
      <c r="AJ240" s="102"/>
      <c r="AK240" s="102"/>
      <c r="AL240" s="102"/>
      <c r="AM240" s="102"/>
      <c r="AN240" s="102"/>
      <c r="AO240" s="102"/>
      <c r="AP240" s="102"/>
      <c r="AQ240" s="102"/>
      <c r="AR240" s="102"/>
      <c r="AS240" s="102"/>
      <c r="AT240" s="102"/>
      <c r="AU240" s="102"/>
      <c r="AV240" s="102"/>
      <c r="AW240" s="102"/>
      <c r="AX240" s="102"/>
      <c r="AY240" s="102"/>
      <c r="AZ240" s="102"/>
      <c r="BA240" s="102"/>
      <c r="BB240" s="102"/>
      <c r="BC240" s="102"/>
      <c r="BD240" s="102"/>
      <c r="BE240" s="102"/>
      <c r="BF240" s="102"/>
      <c r="BG240" s="102"/>
      <c r="BH240" s="102"/>
      <c r="BI240" s="102"/>
      <c r="BJ240" s="102"/>
      <c r="BK240" s="102"/>
      <c r="BL240" s="102"/>
      <c r="BM240" s="102"/>
      <c r="BN240" s="102"/>
      <c r="BO240" s="102"/>
      <c r="BP240" s="102"/>
      <c r="BQ240" s="102"/>
      <c r="BR240" s="102"/>
      <c r="BS240" s="102"/>
      <c r="BT240" s="102"/>
      <c r="BU240" s="102"/>
      <c r="BV240" s="102"/>
      <c r="BW240" s="102"/>
      <c r="BX240" s="102"/>
      <c r="BY240" s="102"/>
      <c r="BZ240" s="102"/>
      <c r="CA240" s="102"/>
      <c r="CB240" s="102"/>
      <c r="CC240" s="102"/>
      <c r="CD240" s="102"/>
      <c r="CE240" s="102"/>
      <c r="CF240" s="102"/>
      <c r="CG240" s="102"/>
      <c r="CH240" s="102"/>
      <c r="CI240" s="102"/>
      <c r="CJ240" s="102"/>
      <c r="CK240" s="102"/>
      <c r="CL240" s="102"/>
      <c r="CM240" s="102"/>
      <c r="CN240" s="102"/>
      <c r="CO240" s="102"/>
      <c r="CP240" s="102"/>
      <c r="CQ240" s="102"/>
      <c r="CR240" s="102"/>
      <c r="CS240" s="102"/>
      <c r="CT240" s="102"/>
      <c r="CU240" s="102"/>
      <c r="CV240" s="102"/>
      <c r="CW240" s="102"/>
      <c r="CX240" s="102"/>
      <c r="CY240" s="102"/>
      <c r="CZ240" s="102"/>
      <c r="DA240" s="102"/>
      <c r="DB240" s="102"/>
      <c r="DC240" s="102"/>
      <c r="DD240" s="102"/>
      <c r="DE240" s="102"/>
      <c r="DF240" s="102"/>
      <c r="DG240" s="102"/>
      <c r="DH240" s="102"/>
      <c r="DI240" s="102"/>
      <c r="DJ240" s="102"/>
      <c r="DK240" s="102"/>
      <c r="DL240" s="102"/>
      <c r="DM240" s="102"/>
      <c r="DN240" s="102"/>
      <c r="DO240" s="102"/>
      <c r="DP240" s="102"/>
      <c r="DQ240" s="102"/>
      <c r="DR240" s="102"/>
      <c r="DS240" s="102"/>
      <c r="DT240" s="102"/>
      <c r="DU240" s="102"/>
      <c r="DV240" s="102"/>
      <c r="DW240" s="102"/>
      <c r="DX240" s="102"/>
      <c r="DY240" s="102"/>
      <c r="DZ240" s="102"/>
      <c r="EA240" s="102"/>
      <c r="EB240" s="102"/>
      <c r="EC240" s="102"/>
      <c r="ED240" s="102"/>
      <c r="EE240" s="102"/>
      <c r="EF240" s="102"/>
      <c r="EG240" s="102"/>
      <c r="EH240" s="102"/>
      <c r="EI240" s="102"/>
      <c r="EJ240" s="102"/>
      <c r="EK240" s="102"/>
      <c r="EL240" s="102"/>
      <c r="EM240" s="102"/>
      <c r="EN240" s="102"/>
      <c r="EO240" s="102"/>
      <c r="EP240" s="102"/>
      <c r="EQ240" s="102"/>
      <c r="ER240" s="102"/>
      <c r="ES240" s="102"/>
      <c r="ET240" s="102"/>
      <c r="EU240" s="102"/>
      <c r="EV240" s="102"/>
      <c r="EW240" s="102"/>
      <c r="EX240" s="102"/>
      <c r="EY240" s="102"/>
      <c r="EZ240" s="102"/>
      <c r="FA240" s="102"/>
      <c r="FB240" s="102"/>
      <c r="FC240" s="102"/>
      <c r="FD240" s="102"/>
      <c r="FE240" s="102"/>
      <c r="FF240" s="102"/>
      <c r="FG240" s="102"/>
      <c r="FH240" s="102"/>
      <c r="FI240" s="102"/>
      <c r="FJ240" s="102"/>
      <c r="FK240" s="102"/>
      <c r="FL240" s="102"/>
      <c r="FM240" s="102"/>
      <c r="FN240" s="102"/>
      <c r="FO240" s="102"/>
      <c r="FP240" s="102"/>
      <c r="FQ240" s="102"/>
      <c r="FR240" s="102"/>
      <c r="FS240" s="102"/>
      <c r="FT240" s="102"/>
      <c r="FU240" s="102"/>
      <c r="FV240" s="102"/>
      <c r="FW240" s="100"/>
      <c r="FX240" s="100"/>
      <c r="FY240" s="100"/>
      <c r="FZ240" s="100"/>
      <c r="GA240" s="100"/>
      <c r="GB240" s="100"/>
      <c r="GC240" s="100"/>
      <c r="GD240" s="100"/>
      <c r="GE240" s="100"/>
      <c r="GF240" s="100"/>
      <c r="GG240" s="100"/>
      <c r="GH240" s="100"/>
      <c r="GI240" s="100"/>
      <c r="GJ240" s="100"/>
      <c r="GK240" s="100"/>
      <c r="GL240" s="100"/>
      <c r="GM240" s="100"/>
      <c r="GN240" s="100"/>
      <c r="GO240" s="100"/>
      <c r="GP240" s="100"/>
      <c r="GQ240" s="100"/>
      <c r="GR240" s="100"/>
      <c r="GS240" s="100"/>
      <c r="GT240" s="100"/>
      <c r="GU240" s="100"/>
      <c r="GV240" s="100"/>
      <c r="GW240" s="100"/>
      <c r="GX240" s="100"/>
      <c r="GY240" s="100"/>
      <c r="GZ240" s="100"/>
      <c r="HA240" s="100"/>
      <c r="HB240" s="100"/>
      <c r="HC240" s="100"/>
      <c r="HD240" s="100"/>
      <c r="HE240" s="100"/>
      <c r="HF240" s="100"/>
      <c r="HG240" s="100"/>
      <c r="HH240" s="100"/>
      <c r="HI240" s="100"/>
      <c r="HJ240" s="100"/>
      <c r="HK240" s="100"/>
      <c r="HL240" s="100"/>
      <c r="HM240" s="100"/>
      <c r="HN240" s="100"/>
      <c r="HO240" s="100"/>
      <c r="HP240" s="100"/>
      <c r="HQ240" s="100"/>
      <c r="HR240" s="100"/>
      <c r="HS240" s="100"/>
      <c r="HT240" s="100"/>
      <c r="HU240" s="100"/>
      <c r="HV240" s="100"/>
      <c r="HW240" s="100"/>
      <c r="HX240" s="100"/>
      <c r="HY240" s="100"/>
      <c r="HZ240" s="100"/>
      <c r="IA240" s="100"/>
      <c r="IB240" s="100"/>
      <c r="IC240" s="100"/>
      <c r="ID240" s="100"/>
      <c r="IE240" s="100"/>
      <c r="IF240" s="100"/>
      <c r="IG240" s="100"/>
      <c r="IH240" s="100"/>
      <c r="II240" s="100"/>
      <c r="IJ240" s="100"/>
      <c r="IK240" s="100"/>
      <c r="IL240" s="100"/>
      <c r="IM240" s="100"/>
      <c r="IN240" s="100"/>
      <c r="IO240" s="100"/>
      <c r="IP240" s="100"/>
      <c r="IQ240" s="100"/>
      <c r="IR240" s="100"/>
      <c r="IS240" s="100"/>
      <c r="IT240" s="100"/>
      <c r="IU240" s="100"/>
      <c r="IV240" s="100"/>
    </row>
    <row r="241" spans="1:256" s="59" customFormat="1" ht="14.25" hidden="1" customHeight="1" x14ac:dyDescent="0.25">
      <c r="B241" s="51">
        <v>120</v>
      </c>
      <c r="C241" s="52"/>
      <c r="D241" s="66"/>
      <c r="E241" s="53"/>
      <c r="F241" s="54"/>
      <c r="G241" s="54"/>
      <c r="H241" s="55"/>
      <c r="I241" s="56"/>
      <c r="J241" s="57"/>
      <c r="K241" s="58"/>
      <c r="L241" s="38" t="str">
        <f t="shared" si="62"/>
        <v/>
      </c>
      <c r="M241" s="38" t="str">
        <f t="shared" si="63"/>
        <v/>
      </c>
      <c r="N241" s="38" t="str">
        <f t="shared" si="64"/>
        <v/>
      </c>
      <c r="O241" s="76" t="str">
        <f t="shared" si="54"/>
        <v/>
      </c>
      <c r="P241" s="40" t="str">
        <f t="shared" si="65"/>
        <v/>
      </c>
      <c r="Q241" s="74" t="str">
        <f t="shared" si="55"/>
        <v/>
      </c>
      <c r="R241" s="45" t="str">
        <f t="shared" si="56"/>
        <v/>
      </c>
      <c r="S241" s="40" t="str">
        <f t="shared" si="66"/>
        <v/>
      </c>
      <c r="T241" s="74" t="str">
        <f t="shared" si="57"/>
        <v/>
      </c>
      <c r="U241" s="45" t="str">
        <f t="shared" si="58"/>
        <v/>
      </c>
      <c r="V241" s="40" t="str">
        <f t="shared" si="67"/>
        <v/>
      </c>
      <c r="W241" s="75" t="str">
        <f t="shared" si="59"/>
        <v/>
      </c>
      <c r="X241" s="44" t="str">
        <f t="shared" si="68"/>
        <v/>
      </c>
      <c r="Y241" s="44" t="str">
        <f t="shared" si="69"/>
        <v/>
      </c>
      <c r="Z241" s="44" t="str">
        <f t="shared" si="70"/>
        <v/>
      </c>
      <c r="AA241" s="78" t="str">
        <f t="shared" si="71"/>
        <v/>
      </c>
      <c r="AB241" s="7" t="str">
        <f t="shared" si="60"/>
        <v>Empty</v>
      </c>
      <c r="AC241" s="7" t="str">
        <f t="shared" si="61"/>
        <v>empty</v>
      </c>
      <c r="AG241" s="6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0"/>
      <c r="FX241" s="100"/>
      <c r="FY241" s="100"/>
      <c r="FZ241" s="100"/>
      <c r="GA241" s="100"/>
      <c r="GB241" s="100"/>
      <c r="GC241" s="100"/>
      <c r="GD241" s="100"/>
      <c r="GE241" s="100"/>
      <c r="GF241" s="100"/>
      <c r="GG241" s="100"/>
      <c r="GH241" s="100"/>
      <c r="GI241" s="100"/>
      <c r="GJ241" s="100"/>
      <c r="GK241" s="100"/>
      <c r="GL241" s="100"/>
      <c r="GM241" s="100"/>
      <c r="GN241" s="100"/>
      <c r="GO241" s="100"/>
      <c r="GP241" s="100"/>
      <c r="GQ241" s="100"/>
      <c r="GR241" s="100"/>
      <c r="GS241" s="100"/>
      <c r="GT241" s="100"/>
      <c r="GU241" s="100"/>
      <c r="GV241" s="100"/>
      <c r="GW241" s="100"/>
      <c r="GX241" s="100"/>
      <c r="GY241" s="100"/>
      <c r="GZ241" s="100"/>
      <c r="HA241" s="100"/>
      <c r="HB241" s="100"/>
      <c r="HC241" s="100"/>
      <c r="HD241" s="100"/>
      <c r="HE241" s="100"/>
      <c r="HF241" s="100"/>
      <c r="HG241" s="100"/>
      <c r="HH241" s="100"/>
      <c r="HI241" s="100"/>
      <c r="HJ241" s="100"/>
      <c r="HK241" s="100"/>
      <c r="HL241" s="100"/>
      <c r="HM241" s="100"/>
      <c r="HN241" s="100"/>
      <c r="HO241" s="100"/>
      <c r="HP241" s="100"/>
      <c r="HQ241" s="100"/>
      <c r="HR241" s="100"/>
      <c r="HS241" s="100"/>
      <c r="HT241" s="100"/>
      <c r="HU241" s="100"/>
      <c r="HV241" s="100"/>
      <c r="HW241" s="100"/>
      <c r="HX241" s="100"/>
      <c r="HY241" s="100"/>
      <c r="HZ241" s="100"/>
      <c r="IA241" s="100"/>
      <c r="IB241" s="100"/>
      <c r="IC241" s="100"/>
      <c r="ID241" s="100"/>
      <c r="IE241" s="100"/>
      <c r="IF241" s="100"/>
      <c r="IG241" s="100"/>
      <c r="IH241" s="100"/>
      <c r="II241" s="100"/>
      <c r="IJ241" s="100"/>
      <c r="IK241" s="100"/>
      <c r="IL241" s="100"/>
      <c r="IM241" s="100"/>
      <c r="IN241" s="100"/>
      <c r="IO241" s="100"/>
      <c r="IP241" s="100"/>
      <c r="IQ241" s="100"/>
      <c r="IR241" s="100"/>
      <c r="IS241" s="100"/>
      <c r="IT241" s="100"/>
      <c r="IU241" s="100"/>
      <c r="IV241" s="100"/>
    </row>
    <row r="242" spans="1:256" s="59" customFormat="1" ht="14.25" hidden="1" customHeight="1" x14ac:dyDescent="0.25">
      <c r="B242" s="51">
        <v>121</v>
      </c>
      <c r="C242" s="52"/>
      <c r="D242" s="66"/>
      <c r="E242" s="53"/>
      <c r="F242" s="54"/>
      <c r="G242" s="54"/>
      <c r="H242" s="55"/>
      <c r="I242" s="56"/>
      <c r="J242" s="57"/>
      <c r="K242" s="58"/>
      <c r="L242" s="38" t="str">
        <f t="shared" si="62"/>
        <v/>
      </c>
      <c r="M242" s="38" t="str">
        <f t="shared" si="63"/>
        <v/>
      </c>
      <c r="N242" s="38" t="str">
        <f t="shared" si="64"/>
        <v/>
      </c>
      <c r="O242" s="76" t="str">
        <f t="shared" si="54"/>
        <v/>
      </c>
      <c r="P242" s="40" t="str">
        <f t="shared" si="65"/>
        <v/>
      </c>
      <c r="Q242" s="74" t="str">
        <f t="shared" si="55"/>
        <v/>
      </c>
      <c r="R242" s="45" t="str">
        <f t="shared" si="56"/>
        <v/>
      </c>
      <c r="S242" s="40" t="str">
        <f t="shared" si="66"/>
        <v/>
      </c>
      <c r="T242" s="74" t="str">
        <f t="shared" si="57"/>
        <v/>
      </c>
      <c r="U242" s="45" t="str">
        <f t="shared" si="58"/>
        <v/>
      </c>
      <c r="V242" s="40" t="str">
        <f t="shared" si="67"/>
        <v/>
      </c>
      <c r="W242" s="75" t="str">
        <f t="shared" si="59"/>
        <v/>
      </c>
      <c r="X242" s="44" t="str">
        <f t="shared" si="68"/>
        <v/>
      </c>
      <c r="Y242" s="44" t="str">
        <f t="shared" si="69"/>
        <v/>
      </c>
      <c r="Z242" s="44" t="str">
        <f t="shared" si="70"/>
        <v/>
      </c>
      <c r="AA242" s="78" t="str">
        <f t="shared" si="71"/>
        <v/>
      </c>
      <c r="AB242" s="7" t="str">
        <f t="shared" si="60"/>
        <v>Empty</v>
      </c>
      <c r="AC242" s="7" t="str">
        <f t="shared" si="61"/>
        <v>empty</v>
      </c>
      <c r="AG242" s="6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0"/>
      <c r="FX242" s="100"/>
      <c r="FY242" s="100"/>
      <c r="FZ242" s="100"/>
      <c r="GA242" s="100"/>
      <c r="GB242" s="100"/>
      <c r="GC242" s="100"/>
      <c r="GD242" s="100"/>
      <c r="GE242" s="100"/>
      <c r="GF242" s="100"/>
      <c r="GG242" s="100"/>
      <c r="GH242" s="100"/>
      <c r="GI242" s="100"/>
      <c r="GJ242" s="100"/>
      <c r="GK242" s="100"/>
      <c r="GL242" s="100"/>
      <c r="GM242" s="100"/>
      <c r="GN242" s="100"/>
      <c r="GO242" s="100"/>
      <c r="GP242" s="100"/>
      <c r="GQ242" s="100"/>
      <c r="GR242" s="100"/>
      <c r="GS242" s="100"/>
      <c r="GT242" s="100"/>
      <c r="GU242" s="100"/>
      <c r="GV242" s="100"/>
      <c r="GW242" s="100"/>
      <c r="GX242" s="100"/>
      <c r="GY242" s="100"/>
      <c r="GZ242" s="100"/>
      <c r="HA242" s="100"/>
      <c r="HB242" s="100"/>
      <c r="HC242" s="100"/>
      <c r="HD242" s="100"/>
      <c r="HE242" s="100"/>
      <c r="HF242" s="100"/>
      <c r="HG242" s="100"/>
      <c r="HH242" s="100"/>
      <c r="HI242" s="100"/>
      <c r="HJ242" s="100"/>
      <c r="HK242" s="100"/>
      <c r="HL242" s="100"/>
      <c r="HM242" s="100"/>
      <c r="HN242" s="100"/>
      <c r="HO242" s="100"/>
      <c r="HP242" s="100"/>
      <c r="HQ242" s="100"/>
      <c r="HR242" s="100"/>
      <c r="HS242" s="100"/>
      <c r="HT242" s="100"/>
      <c r="HU242" s="100"/>
      <c r="HV242" s="100"/>
      <c r="HW242" s="100"/>
      <c r="HX242" s="100"/>
      <c r="HY242" s="100"/>
      <c r="HZ242" s="100"/>
      <c r="IA242" s="100"/>
      <c r="IB242" s="100"/>
      <c r="IC242" s="100"/>
      <c r="ID242" s="100"/>
      <c r="IE242" s="100"/>
      <c r="IF242" s="100"/>
      <c r="IG242" s="100"/>
      <c r="IH242" s="100"/>
      <c r="II242" s="100"/>
      <c r="IJ242" s="100"/>
      <c r="IK242" s="100"/>
      <c r="IL242" s="100"/>
      <c r="IM242" s="100"/>
      <c r="IN242" s="100"/>
      <c r="IO242" s="100"/>
      <c r="IP242" s="100"/>
      <c r="IQ242" s="100"/>
      <c r="IR242" s="100"/>
      <c r="IS242" s="100"/>
      <c r="IT242" s="100"/>
      <c r="IU242" s="100"/>
      <c r="IV242" s="100"/>
    </row>
    <row r="243" spans="1:256" s="59" customFormat="1" ht="14.25" hidden="1" customHeight="1" x14ac:dyDescent="0.25">
      <c r="B243" s="51">
        <v>122</v>
      </c>
      <c r="C243" s="52"/>
      <c r="D243" s="66"/>
      <c r="E243" s="53"/>
      <c r="F243" s="54"/>
      <c r="G243" s="54"/>
      <c r="H243" s="55"/>
      <c r="I243" s="56"/>
      <c r="J243" s="57"/>
      <c r="K243" s="58"/>
      <c r="L243" s="38" t="str">
        <f t="shared" si="62"/>
        <v/>
      </c>
      <c r="M243" s="38" t="str">
        <f t="shared" si="63"/>
        <v/>
      </c>
      <c r="N243" s="38" t="str">
        <f t="shared" si="64"/>
        <v/>
      </c>
      <c r="O243" s="76" t="str">
        <f t="shared" si="54"/>
        <v/>
      </c>
      <c r="P243" s="40" t="str">
        <f t="shared" si="65"/>
        <v/>
      </c>
      <c r="Q243" s="74" t="str">
        <f t="shared" si="55"/>
        <v/>
      </c>
      <c r="R243" s="45" t="str">
        <f t="shared" si="56"/>
        <v/>
      </c>
      <c r="S243" s="40" t="str">
        <f t="shared" si="66"/>
        <v/>
      </c>
      <c r="T243" s="74" t="str">
        <f t="shared" si="57"/>
        <v/>
      </c>
      <c r="U243" s="45" t="str">
        <f t="shared" si="58"/>
        <v/>
      </c>
      <c r="V243" s="40" t="str">
        <f t="shared" si="67"/>
        <v/>
      </c>
      <c r="W243" s="75" t="str">
        <f t="shared" si="59"/>
        <v/>
      </c>
      <c r="X243" s="44" t="str">
        <f t="shared" si="68"/>
        <v/>
      </c>
      <c r="Y243" s="44" t="str">
        <f t="shared" si="69"/>
        <v/>
      </c>
      <c r="Z243" s="44" t="str">
        <f t="shared" si="70"/>
        <v/>
      </c>
      <c r="AA243" s="78" t="str">
        <f t="shared" si="71"/>
        <v/>
      </c>
      <c r="AB243" s="7" t="str">
        <f t="shared" si="60"/>
        <v>Empty</v>
      </c>
      <c r="AC243" s="7" t="str">
        <f t="shared" si="61"/>
        <v>empty</v>
      </c>
      <c r="AG243" s="6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0"/>
      <c r="FX243" s="100"/>
      <c r="FY243" s="100"/>
      <c r="FZ243" s="100"/>
      <c r="GA243" s="100"/>
      <c r="GB243" s="100"/>
      <c r="GC243" s="100"/>
      <c r="GD243" s="100"/>
      <c r="GE243" s="100"/>
      <c r="GF243" s="100"/>
      <c r="GG243" s="100"/>
      <c r="GH243" s="100"/>
      <c r="GI243" s="100"/>
      <c r="GJ243" s="100"/>
      <c r="GK243" s="100"/>
      <c r="GL243" s="100"/>
      <c r="GM243" s="100"/>
      <c r="GN243" s="100"/>
      <c r="GO243" s="100"/>
      <c r="GP243" s="100"/>
      <c r="GQ243" s="100"/>
      <c r="GR243" s="100"/>
      <c r="GS243" s="100"/>
      <c r="GT243" s="100"/>
      <c r="GU243" s="100"/>
      <c r="GV243" s="100"/>
      <c r="GW243" s="100"/>
      <c r="GX243" s="100"/>
      <c r="GY243" s="100"/>
      <c r="GZ243" s="100"/>
      <c r="HA243" s="100"/>
      <c r="HB243" s="100"/>
      <c r="HC243" s="100"/>
      <c r="HD243" s="100"/>
      <c r="HE243" s="100"/>
      <c r="HF243" s="100"/>
      <c r="HG243" s="100"/>
      <c r="HH243" s="100"/>
      <c r="HI243" s="100"/>
      <c r="HJ243" s="100"/>
      <c r="HK243" s="100"/>
      <c r="HL243" s="100"/>
      <c r="HM243" s="100"/>
      <c r="HN243" s="100"/>
      <c r="HO243" s="100"/>
      <c r="HP243" s="100"/>
      <c r="HQ243" s="100"/>
      <c r="HR243" s="100"/>
      <c r="HS243" s="100"/>
      <c r="HT243" s="100"/>
      <c r="HU243" s="100"/>
      <c r="HV243" s="100"/>
      <c r="HW243" s="100"/>
      <c r="HX243" s="100"/>
      <c r="HY243" s="100"/>
      <c r="HZ243" s="100"/>
      <c r="IA243" s="100"/>
      <c r="IB243" s="100"/>
      <c r="IC243" s="100"/>
      <c r="ID243" s="100"/>
      <c r="IE243" s="100"/>
      <c r="IF243" s="100"/>
      <c r="IG243" s="100"/>
      <c r="IH243" s="100"/>
      <c r="II243" s="100"/>
      <c r="IJ243" s="100"/>
      <c r="IK243" s="100"/>
      <c r="IL243" s="100"/>
      <c r="IM243" s="100"/>
      <c r="IN243" s="100"/>
      <c r="IO243" s="100"/>
      <c r="IP243" s="100"/>
      <c r="IQ243" s="100"/>
      <c r="IR243" s="100"/>
      <c r="IS243" s="100"/>
      <c r="IT243" s="100"/>
      <c r="IU243" s="100"/>
      <c r="IV243" s="100"/>
    </row>
    <row r="244" spans="1:256" s="59" customFormat="1" ht="14.25" hidden="1" customHeight="1" x14ac:dyDescent="0.25">
      <c r="B244" s="51">
        <v>123</v>
      </c>
      <c r="C244" s="52"/>
      <c r="D244" s="66"/>
      <c r="E244" s="53"/>
      <c r="F244" s="54"/>
      <c r="G244" s="54"/>
      <c r="H244" s="55"/>
      <c r="I244" s="56"/>
      <c r="J244" s="57"/>
      <c r="K244" s="58"/>
      <c r="L244" s="38" t="str">
        <f t="shared" si="62"/>
        <v/>
      </c>
      <c r="M244" s="38" t="str">
        <f t="shared" si="63"/>
        <v/>
      </c>
      <c r="N244" s="38" t="str">
        <f t="shared" si="64"/>
        <v/>
      </c>
      <c r="O244" s="76" t="str">
        <f t="shared" si="54"/>
        <v/>
      </c>
      <c r="P244" s="40" t="str">
        <f t="shared" si="65"/>
        <v/>
      </c>
      <c r="Q244" s="74" t="str">
        <f t="shared" si="55"/>
        <v/>
      </c>
      <c r="R244" s="45" t="str">
        <f t="shared" si="56"/>
        <v/>
      </c>
      <c r="S244" s="40" t="str">
        <f t="shared" si="66"/>
        <v/>
      </c>
      <c r="T244" s="74" t="str">
        <f t="shared" si="57"/>
        <v/>
      </c>
      <c r="U244" s="45" t="str">
        <f t="shared" si="58"/>
        <v/>
      </c>
      <c r="V244" s="40" t="str">
        <f t="shared" si="67"/>
        <v/>
      </c>
      <c r="W244" s="75" t="str">
        <f t="shared" si="59"/>
        <v/>
      </c>
      <c r="X244" s="44" t="str">
        <f t="shared" si="68"/>
        <v/>
      </c>
      <c r="Y244" s="44" t="str">
        <f t="shared" si="69"/>
        <v/>
      </c>
      <c r="Z244" s="44" t="str">
        <f t="shared" si="70"/>
        <v/>
      </c>
      <c r="AA244" s="78" t="str">
        <f t="shared" si="71"/>
        <v/>
      </c>
      <c r="AB244" s="7" t="str">
        <f t="shared" si="60"/>
        <v>Empty</v>
      </c>
      <c r="AC244" s="7" t="str">
        <f t="shared" si="61"/>
        <v>empty</v>
      </c>
      <c r="AG244" s="6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0"/>
      <c r="FX244" s="100"/>
      <c r="FY244" s="100"/>
      <c r="FZ244" s="100"/>
      <c r="GA244" s="100"/>
      <c r="GB244" s="100"/>
      <c r="GC244" s="100"/>
      <c r="GD244" s="100"/>
      <c r="GE244" s="100"/>
      <c r="GF244" s="100"/>
      <c r="GG244" s="100"/>
      <c r="GH244" s="100"/>
      <c r="GI244" s="100"/>
      <c r="GJ244" s="100"/>
      <c r="GK244" s="100"/>
      <c r="GL244" s="100"/>
      <c r="GM244" s="100"/>
      <c r="GN244" s="100"/>
      <c r="GO244" s="100"/>
      <c r="GP244" s="100"/>
      <c r="GQ244" s="100"/>
      <c r="GR244" s="100"/>
      <c r="GS244" s="100"/>
      <c r="GT244" s="100"/>
      <c r="GU244" s="100"/>
      <c r="GV244" s="100"/>
      <c r="GW244" s="100"/>
      <c r="GX244" s="100"/>
      <c r="GY244" s="100"/>
      <c r="GZ244" s="100"/>
      <c r="HA244" s="100"/>
      <c r="HB244" s="100"/>
      <c r="HC244" s="100"/>
      <c r="HD244" s="100"/>
      <c r="HE244" s="100"/>
      <c r="HF244" s="100"/>
      <c r="HG244" s="100"/>
      <c r="HH244" s="100"/>
      <c r="HI244" s="100"/>
      <c r="HJ244" s="100"/>
      <c r="HK244" s="100"/>
      <c r="HL244" s="100"/>
      <c r="HM244" s="100"/>
      <c r="HN244" s="100"/>
      <c r="HO244" s="100"/>
      <c r="HP244" s="100"/>
      <c r="HQ244" s="100"/>
      <c r="HR244" s="100"/>
      <c r="HS244" s="100"/>
      <c r="HT244" s="100"/>
      <c r="HU244" s="100"/>
      <c r="HV244" s="100"/>
      <c r="HW244" s="100"/>
      <c r="HX244" s="100"/>
      <c r="HY244" s="100"/>
      <c r="HZ244" s="100"/>
      <c r="IA244" s="100"/>
      <c r="IB244" s="100"/>
      <c r="IC244" s="100"/>
      <c r="ID244" s="100"/>
      <c r="IE244" s="100"/>
      <c r="IF244" s="100"/>
      <c r="IG244" s="100"/>
      <c r="IH244" s="100"/>
      <c r="II244" s="100"/>
      <c r="IJ244" s="100"/>
      <c r="IK244" s="100"/>
      <c r="IL244" s="100"/>
      <c r="IM244" s="100"/>
      <c r="IN244" s="100"/>
      <c r="IO244" s="100"/>
      <c r="IP244" s="100"/>
      <c r="IQ244" s="100"/>
      <c r="IR244" s="100"/>
      <c r="IS244" s="100"/>
      <c r="IT244" s="100"/>
      <c r="IU244" s="100"/>
      <c r="IV244" s="100"/>
    </row>
    <row r="245" spans="1:256" s="59" customFormat="1" ht="14.25" hidden="1" customHeight="1" x14ac:dyDescent="0.25">
      <c r="B245" s="51">
        <v>124</v>
      </c>
      <c r="C245" s="52"/>
      <c r="D245" s="66"/>
      <c r="E245" s="53"/>
      <c r="F245" s="54"/>
      <c r="G245" s="54"/>
      <c r="H245" s="55"/>
      <c r="I245" s="56"/>
      <c r="J245" s="57"/>
      <c r="K245" s="58"/>
      <c r="L245" s="38" t="str">
        <f t="shared" si="62"/>
        <v/>
      </c>
      <c r="M245" s="38" t="str">
        <f t="shared" si="63"/>
        <v/>
      </c>
      <c r="N245" s="38" t="str">
        <f t="shared" si="64"/>
        <v/>
      </c>
      <c r="O245" s="76" t="str">
        <f t="shared" si="54"/>
        <v/>
      </c>
      <c r="P245" s="40" t="str">
        <f t="shared" si="65"/>
        <v/>
      </c>
      <c r="Q245" s="74" t="str">
        <f t="shared" si="55"/>
        <v/>
      </c>
      <c r="R245" s="45" t="str">
        <f t="shared" si="56"/>
        <v/>
      </c>
      <c r="S245" s="40" t="str">
        <f t="shared" si="66"/>
        <v/>
      </c>
      <c r="T245" s="74" t="str">
        <f t="shared" si="57"/>
        <v/>
      </c>
      <c r="U245" s="45" t="str">
        <f t="shared" si="58"/>
        <v/>
      </c>
      <c r="V245" s="40" t="str">
        <f t="shared" si="67"/>
        <v/>
      </c>
      <c r="W245" s="75" t="str">
        <f t="shared" si="59"/>
        <v/>
      </c>
      <c r="X245" s="44" t="str">
        <f t="shared" si="68"/>
        <v/>
      </c>
      <c r="Y245" s="44" t="str">
        <f t="shared" si="69"/>
        <v/>
      </c>
      <c r="Z245" s="44" t="str">
        <f t="shared" si="70"/>
        <v/>
      </c>
      <c r="AA245" s="78" t="str">
        <f t="shared" si="71"/>
        <v/>
      </c>
      <c r="AB245" s="7" t="str">
        <f t="shared" si="60"/>
        <v>Empty</v>
      </c>
      <c r="AC245" s="7" t="str">
        <f t="shared" si="61"/>
        <v>empty</v>
      </c>
      <c r="AG245" s="6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0"/>
      <c r="FX245" s="100"/>
      <c r="FY245" s="100"/>
      <c r="FZ245" s="100"/>
      <c r="GA245" s="100"/>
      <c r="GB245" s="100"/>
      <c r="GC245" s="100"/>
      <c r="GD245" s="100"/>
      <c r="GE245" s="100"/>
      <c r="GF245" s="100"/>
      <c r="GG245" s="100"/>
      <c r="GH245" s="100"/>
      <c r="GI245" s="100"/>
      <c r="GJ245" s="100"/>
      <c r="GK245" s="100"/>
      <c r="GL245" s="100"/>
      <c r="GM245" s="100"/>
      <c r="GN245" s="100"/>
      <c r="GO245" s="100"/>
      <c r="GP245" s="100"/>
      <c r="GQ245" s="100"/>
      <c r="GR245" s="100"/>
      <c r="GS245" s="100"/>
      <c r="GT245" s="100"/>
      <c r="GU245" s="100"/>
      <c r="GV245" s="100"/>
      <c r="GW245" s="100"/>
      <c r="GX245" s="100"/>
      <c r="GY245" s="100"/>
      <c r="GZ245" s="100"/>
      <c r="HA245" s="100"/>
      <c r="HB245" s="100"/>
      <c r="HC245" s="100"/>
      <c r="HD245" s="100"/>
      <c r="HE245" s="100"/>
      <c r="HF245" s="100"/>
      <c r="HG245" s="100"/>
      <c r="HH245" s="100"/>
      <c r="HI245" s="100"/>
      <c r="HJ245" s="100"/>
      <c r="HK245" s="100"/>
      <c r="HL245" s="100"/>
      <c r="HM245" s="100"/>
      <c r="HN245" s="100"/>
      <c r="HO245" s="100"/>
      <c r="HP245" s="100"/>
      <c r="HQ245" s="100"/>
      <c r="HR245" s="100"/>
      <c r="HS245" s="100"/>
      <c r="HT245" s="100"/>
      <c r="HU245" s="100"/>
      <c r="HV245" s="100"/>
      <c r="HW245" s="100"/>
      <c r="HX245" s="100"/>
      <c r="HY245" s="100"/>
      <c r="HZ245" s="100"/>
      <c r="IA245" s="100"/>
      <c r="IB245" s="100"/>
      <c r="IC245" s="100"/>
      <c r="ID245" s="100"/>
      <c r="IE245" s="100"/>
      <c r="IF245" s="100"/>
      <c r="IG245" s="100"/>
      <c r="IH245" s="100"/>
      <c r="II245" s="100"/>
      <c r="IJ245" s="100"/>
      <c r="IK245" s="100"/>
      <c r="IL245" s="100"/>
      <c r="IM245" s="100"/>
      <c r="IN245" s="100"/>
      <c r="IO245" s="100"/>
      <c r="IP245" s="100"/>
      <c r="IQ245" s="100"/>
      <c r="IR245" s="100"/>
      <c r="IS245" s="100"/>
      <c r="IT245" s="100"/>
      <c r="IU245" s="100"/>
      <c r="IV245" s="100"/>
    </row>
    <row r="246" spans="1:256" s="61" customFormat="1" ht="14.25" hidden="1" customHeight="1" thickBot="1" x14ac:dyDescent="0.3">
      <c r="A246" s="62"/>
      <c r="B246" s="51">
        <v>125</v>
      </c>
      <c r="C246" s="52"/>
      <c r="D246" s="66"/>
      <c r="E246" s="53"/>
      <c r="F246" s="54"/>
      <c r="G246" s="54"/>
      <c r="H246" s="55"/>
      <c r="I246" s="56"/>
      <c r="J246" s="57"/>
      <c r="K246" s="60"/>
      <c r="L246" s="38" t="str">
        <f t="shared" si="62"/>
        <v/>
      </c>
      <c r="M246" s="38" t="str">
        <f t="shared" si="63"/>
        <v/>
      </c>
      <c r="N246" s="38" t="str">
        <f t="shared" si="64"/>
        <v/>
      </c>
      <c r="O246" s="76" t="str">
        <f t="shared" si="54"/>
        <v/>
      </c>
      <c r="P246" s="40" t="str">
        <f t="shared" si="65"/>
        <v/>
      </c>
      <c r="Q246" s="74" t="str">
        <f t="shared" si="55"/>
        <v/>
      </c>
      <c r="R246" s="45" t="str">
        <f t="shared" si="56"/>
        <v/>
      </c>
      <c r="S246" s="40" t="str">
        <f t="shared" si="66"/>
        <v/>
      </c>
      <c r="T246" s="74" t="str">
        <f t="shared" si="57"/>
        <v/>
      </c>
      <c r="U246" s="45" t="str">
        <f t="shared" si="58"/>
        <v/>
      </c>
      <c r="V246" s="40" t="str">
        <f t="shared" si="67"/>
        <v/>
      </c>
      <c r="W246" s="75" t="str">
        <f t="shared" si="59"/>
        <v/>
      </c>
      <c r="X246" s="44" t="str">
        <f t="shared" si="68"/>
        <v/>
      </c>
      <c r="Y246" s="44" t="str">
        <f t="shared" si="69"/>
        <v/>
      </c>
      <c r="Z246" s="44" t="str">
        <f t="shared" si="70"/>
        <v/>
      </c>
      <c r="AA246" s="78" t="str">
        <f t="shared" si="71"/>
        <v/>
      </c>
      <c r="AB246" s="7" t="str">
        <f t="shared" si="60"/>
        <v>Empty</v>
      </c>
      <c r="AC246" s="7" t="str">
        <f t="shared" si="61"/>
        <v>empty</v>
      </c>
      <c r="AG246" s="62"/>
      <c r="AH246" s="102"/>
      <c r="AI246" s="102"/>
      <c r="AJ246" s="102"/>
      <c r="AK246" s="102"/>
      <c r="AL246" s="102"/>
      <c r="AM246" s="102"/>
      <c r="AN246" s="102"/>
      <c r="AO246" s="102"/>
      <c r="AP246" s="102"/>
      <c r="AQ246" s="102"/>
      <c r="AR246" s="102"/>
      <c r="AS246" s="102"/>
      <c r="AT246" s="102"/>
      <c r="AU246" s="102"/>
      <c r="AV246" s="102"/>
      <c r="AW246" s="102"/>
      <c r="AX246" s="102"/>
      <c r="AY246" s="102"/>
      <c r="AZ246" s="102"/>
      <c r="BA246" s="102"/>
      <c r="BB246" s="102"/>
      <c r="BC246" s="102"/>
      <c r="BD246" s="102"/>
      <c r="BE246" s="102"/>
      <c r="BF246" s="102"/>
      <c r="BG246" s="102"/>
      <c r="BH246" s="102"/>
      <c r="BI246" s="102"/>
      <c r="BJ246" s="102"/>
      <c r="BK246" s="102"/>
      <c r="BL246" s="102"/>
      <c r="BM246" s="102"/>
      <c r="BN246" s="102"/>
      <c r="BO246" s="102"/>
      <c r="BP246" s="102"/>
      <c r="BQ246" s="102"/>
      <c r="BR246" s="102"/>
      <c r="BS246" s="102"/>
      <c r="BT246" s="102"/>
      <c r="BU246" s="102"/>
      <c r="BV246" s="102"/>
      <c r="BW246" s="102"/>
      <c r="BX246" s="102"/>
      <c r="BY246" s="102"/>
      <c r="BZ246" s="102"/>
      <c r="CA246" s="102"/>
      <c r="CB246" s="102"/>
      <c r="CC246" s="102"/>
      <c r="CD246" s="102"/>
      <c r="CE246" s="102"/>
      <c r="CF246" s="102"/>
      <c r="CG246" s="102"/>
      <c r="CH246" s="102"/>
      <c r="CI246" s="102"/>
      <c r="CJ246" s="102"/>
      <c r="CK246" s="102"/>
      <c r="CL246" s="102"/>
      <c r="CM246" s="102"/>
      <c r="CN246" s="102"/>
      <c r="CO246" s="102"/>
      <c r="CP246" s="102"/>
      <c r="CQ246" s="102"/>
      <c r="CR246" s="102"/>
      <c r="CS246" s="102"/>
      <c r="CT246" s="102"/>
      <c r="CU246" s="102"/>
      <c r="CV246" s="102"/>
      <c r="CW246" s="102"/>
      <c r="CX246" s="102"/>
      <c r="CY246" s="102"/>
      <c r="CZ246" s="102"/>
      <c r="DA246" s="102"/>
      <c r="DB246" s="102"/>
      <c r="DC246" s="102"/>
      <c r="DD246" s="102"/>
      <c r="DE246" s="102"/>
      <c r="DF246" s="102"/>
      <c r="DG246" s="102"/>
      <c r="DH246" s="102"/>
      <c r="DI246" s="102"/>
      <c r="DJ246" s="102"/>
      <c r="DK246" s="102"/>
      <c r="DL246" s="102"/>
      <c r="DM246" s="102"/>
      <c r="DN246" s="102"/>
      <c r="DO246" s="102"/>
      <c r="DP246" s="102"/>
      <c r="DQ246" s="102"/>
      <c r="DR246" s="102"/>
      <c r="DS246" s="102"/>
      <c r="DT246" s="102"/>
      <c r="DU246" s="102"/>
      <c r="DV246" s="102"/>
      <c r="DW246" s="102"/>
      <c r="DX246" s="102"/>
      <c r="DY246" s="102"/>
      <c r="DZ246" s="102"/>
      <c r="EA246" s="102"/>
      <c r="EB246" s="102"/>
      <c r="EC246" s="102"/>
      <c r="ED246" s="102"/>
      <c r="EE246" s="102"/>
      <c r="EF246" s="102"/>
      <c r="EG246" s="102"/>
      <c r="EH246" s="102"/>
      <c r="EI246" s="102"/>
      <c r="EJ246" s="102"/>
      <c r="EK246" s="102"/>
      <c r="EL246" s="102"/>
      <c r="EM246" s="102"/>
      <c r="EN246" s="102"/>
      <c r="EO246" s="102"/>
      <c r="EP246" s="102"/>
      <c r="EQ246" s="102"/>
      <c r="ER246" s="102"/>
      <c r="ES246" s="102"/>
      <c r="ET246" s="102"/>
      <c r="EU246" s="102"/>
      <c r="EV246" s="102"/>
      <c r="EW246" s="102"/>
      <c r="EX246" s="102"/>
      <c r="EY246" s="102"/>
      <c r="EZ246" s="102"/>
      <c r="FA246" s="102"/>
      <c r="FB246" s="102"/>
      <c r="FC246" s="102"/>
      <c r="FD246" s="102"/>
      <c r="FE246" s="102"/>
      <c r="FF246" s="102"/>
      <c r="FG246" s="102"/>
      <c r="FH246" s="102"/>
      <c r="FI246" s="102"/>
      <c r="FJ246" s="102"/>
      <c r="FK246" s="102"/>
      <c r="FL246" s="102"/>
      <c r="FM246" s="102"/>
      <c r="FN246" s="102"/>
      <c r="FO246" s="102"/>
      <c r="FP246" s="102"/>
      <c r="FQ246" s="102"/>
      <c r="FR246" s="102"/>
      <c r="FS246" s="102"/>
      <c r="FT246" s="102"/>
      <c r="FU246" s="102"/>
      <c r="FV246" s="102"/>
      <c r="FW246" s="101"/>
      <c r="FX246" s="101"/>
      <c r="FY246" s="101"/>
      <c r="FZ246" s="101"/>
      <c r="GA246" s="101"/>
      <c r="GB246" s="101"/>
      <c r="GC246" s="101"/>
      <c r="GD246" s="101"/>
      <c r="GE246" s="101"/>
      <c r="GF246" s="101"/>
      <c r="GG246" s="101"/>
      <c r="GH246" s="101"/>
      <c r="GI246" s="101"/>
      <c r="GJ246" s="101"/>
      <c r="GK246" s="101"/>
      <c r="GL246" s="101"/>
      <c r="GM246" s="101"/>
      <c r="GN246" s="101"/>
      <c r="GO246" s="101"/>
      <c r="GP246" s="101"/>
      <c r="GQ246" s="101"/>
      <c r="GR246" s="101"/>
      <c r="GS246" s="101"/>
      <c r="GT246" s="101"/>
      <c r="GU246" s="101"/>
      <c r="GV246" s="101"/>
      <c r="GW246" s="101"/>
      <c r="GX246" s="101"/>
      <c r="GY246" s="101"/>
      <c r="GZ246" s="101"/>
      <c r="HA246" s="101"/>
      <c r="HB246" s="101"/>
      <c r="HC246" s="101"/>
      <c r="HD246" s="101"/>
      <c r="HE246" s="101"/>
      <c r="HF246" s="101"/>
      <c r="HG246" s="101"/>
      <c r="HH246" s="101"/>
      <c r="HI246" s="101"/>
      <c r="HJ246" s="101"/>
      <c r="HK246" s="101"/>
      <c r="HL246" s="101"/>
      <c r="HM246" s="101"/>
      <c r="HN246" s="101"/>
      <c r="HO246" s="101"/>
      <c r="HP246" s="101"/>
      <c r="HQ246" s="101"/>
      <c r="HR246" s="101"/>
      <c r="HS246" s="101"/>
      <c r="HT246" s="101"/>
      <c r="HU246" s="101"/>
      <c r="HV246" s="101"/>
      <c r="HW246" s="101"/>
      <c r="HX246" s="101"/>
      <c r="HY246" s="101"/>
      <c r="HZ246" s="101"/>
      <c r="IA246" s="101"/>
      <c r="IB246" s="101"/>
      <c r="IC246" s="101"/>
      <c r="ID246" s="101"/>
      <c r="IE246" s="101"/>
      <c r="IF246" s="101"/>
      <c r="IG246" s="101"/>
      <c r="IH246" s="101"/>
      <c r="II246" s="101"/>
      <c r="IJ246" s="101"/>
      <c r="IK246" s="101"/>
      <c r="IL246" s="101"/>
      <c r="IM246" s="101"/>
      <c r="IN246" s="101"/>
      <c r="IO246" s="101"/>
      <c r="IP246" s="101"/>
      <c r="IQ246" s="101"/>
      <c r="IR246" s="101"/>
      <c r="IS246" s="101"/>
      <c r="IT246" s="101"/>
      <c r="IU246" s="101"/>
      <c r="IV246" s="101"/>
    </row>
    <row r="247" spans="1:256" s="5" customFormat="1" ht="15.6" thickTop="1" x14ac:dyDescent="0.25">
      <c r="B247" s="21"/>
      <c r="C247" s="21"/>
      <c r="D247" s="21"/>
      <c r="E247" s="21"/>
      <c r="F247" s="21"/>
      <c r="G247" s="49"/>
      <c r="H247" s="21"/>
      <c r="I247" s="21"/>
      <c r="J247" s="21"/>
      <c r="K247" s="21"/>
      <c r="L247" s="21" t="str">
        <f>IF($X$22=0,"",IF(E247="","",IF($H247="","",IF($G247="","",IF($H247/$G247&gt;=$L$22,"yes","NC")))))</f>
        <v/>
      </c>
      <c r="M247" s="21" t="str">
        <f>IF($X$22=0,"",IF($E247="","",IF($H247="","",IF($I247="","",IF($I247/$G247&gt;=$M$22,"yes","NC")))))</f>
        <v/>
      </c>
      <c r="N247" s="21" t="str">
        <f>IF($X$22=0,"",IF($E247="","",IF($H247="","",IF($J247="","",IF($G247/$J247&lt;=$N$22,"yes","NC")))))</f>
        <v/>
      </c>
      <c r="O247" s="21" t="str">
        <f>IF($E247="","",IF($P$17="","",IF(OR($P247&lt;$O$17,$P247&gt;$Q$17),"NC","yes")))</f>
        <v/>
      </c>
      <c r="P247" s="21" t="str">
        <f>IF($E247="","",H247/$G247)</f>
        <v/>
      </c>
      <c r="Q247" s="21" t="str">
        <f>IF($E247=0,"",IF(O247="yes",($P247/$P$17),IF(OR($P247&lt;$O$17,$P247&gt;$Q$17),($P247/$P$17))))</f>
        <v/>
      </c>
      <c r="R247" s="21" t="str">
        <f>IF($E247="","",IF($S$17="","",IF(OR($S247&lt;$R$17,$S247&gt;$T$17),"NC","yes")))</f>
        <v/>
      </c>
      <c r="S247" s="21" t="str">
        <f>IF($E247="","",$I247/$G247)</f>
        <v/>
      </c>
      <c r="T247" s="21" t="str">
        <f>IF($E247=0,"",IF(R247="yes",($S247/$S$17),IF(OR($S247&gt;$R$17,$S247&lt;$T$17),($S247/$S$17))))</f>
        <v/>
      </c>
      <c r="U247" s="21" t="str">
        <f>IF($E247="","",IF($V$17="","",IF(OR($V247&lt;$U$17,V247&gt;$W$17),"NC","yes")))</f>
        <v/>
      </c>
      <c r="V247" s="21" t="str">
        <f>IF($E247="","",$G247/$J247)</f>
        <v/>
      </c>
      <c r="W247" s="21" t="str">
        <f>IF($E247="","",IF(U247="yes",(V247/V$17),IF(OR(V247&lt;$U119,V247&gt;W$17),(V247/V$17))))</f>
        <v/>
      </c>
      <c r="X247" s="21" t="str">
        <f>IF(D247="","",IF($E247="",$G247,""))</f>
        <v/>
      </c>
      <c r="Y247" s="21" t="str">
        <f>IF($D247="","",IF($E247="",$H247,""))</f>
        <v/>
      </c>
      <c r="Z247" s="21" t="str">
        <f>IF($D247="","",IF($E247="",$I247,""))</f>
        <v/>
      </c>
      <c r="AA247" s="21" t="str">
        <f>IF($D247="","",IF($E247="",J247,""))</f>
        <v/>
      </c>
      <c r="AG247" s="7"/>
      <c r="AH247" s="97"/>
      <c r="AI247" s="97"/>
      <c r="AJ247" s="97"/>
      <c r="AK247" s="97"/>
      <c r="AL247" s="97"/>
      <c r="AM247" s="97"/>
      <c r="AN247" s="97"/>
      <c r="AO247" s="97"/>
      <c r="AP247" s="97"/>
      <c r="AQ247" s="97"/>
      <c r="AR247" s="97"/>
      <c r="AS247" s="97"/>
      <c r="AT247" s="97"/>
      <c r="AU247" s="97"/>
      <c r="AV247" s="97"/>
      <c r="AW247" s="97"/>
      <c r="AX247" s="97"/>
      <c r="AY247" s="97"/>
      <c r="AZ247" s="97"/>
      <c r="BA247" s="97"/>
      <c r="BB247" s="97"/>
      <c r="BC247" s="97"/>
      <c r="BD247" s="97"/>
      <c r="BE247" s="97"/>
      <c r="BF247" s="97"/>
      <c r="BG247" s="97"/>
      <c r="BH247" s="97"/>
      <c r="BI247" s="97"/>
      <c r="BJ247" s="97"/>
      <c r="BK247" s="97"/>
      <c r="BL247" s="97"/>
      <c r="BM247" s="97"/>
      <c r="BN247" s="97"/>
      <c r="BO247" s="97"/>
      <c r="BP247" s="97"/>
      <c r="BQ247" s="97"/>
      <c r="BR247" s="97"/>
      <c r="BS247" s="97"/>
      <c r="BT247" s="97"/>
      <c r="BU247" s="97"/>
      <c r="BV247" s="97"/>
      <c r="BW247" s="97"/>
      <c r="BX247" s="97"/>
      <c r="BY247" s="97"/>
      <c r="BZ247" s="97"/>
      <c r="CA247" s="97"/>
      <c r="CB247" s="97"/>
      <c r="CC247" s="97"/>
      <c r="CD247" s="97"/>
      <c r="CE247" s="97"/>
      <c r="CF247" s="97"/>
      <c r="CG247" s="97"/>
      <c r="CH247" s="97"/>
      <c r="CI247" s="97"/>
      <c r="CJ247" s="97"/>
      <c r="CK247" s="97"/>
      <c r="CL247" s="97"/>
      <c r="CM247" s="97"/>
      <c r="CN247" s="97"/>
      <c r="CO247" s="97"/>
      <c r="CP247" s="97"/>
      <c r="CQ247" s="97"/>
      <c r="CR247" s="97"/>
      <c r="CS247" s="97"/>
      <c r="CT247" s="97"/>
      <c r="CU247" s="97"/>
      <c r="CV247" s="97"/>
      <c r="CW247" s="97"/>
      <c r="CX247" s="97"/>
      <c r="CY247" s="97"/>
      <c r="CZ247" s="97"/>
      <c r="DA247" s="97"/>
      <c r="DB247" s="97"/>
      <c r="DC247" s="97"/>
      <c r="DD247" s="97"/>
      <c r="DE247" s="97"/>
      <c r="DF247" s="97"/>
      <c r="DG247" s="97"/>
      <c r="DH247" s="97"/>
      <c r="DI247" s="97"/>
      <c r="DJ247" s="97"/>
      <c r="DK247" s="97"/>
      <c r="DL247" s="97"/>
      <c r="DM247" s="97"/>
      <c r="DN247" s="97"/>
      <c r="DO247" s="97"/>
      <c r="DP247" s="97"/>
      <c r="DQ247" s="97"/>
      <c r="DR247" s="97"/>
      <c r="DS247" s="97"/>
      <c r="DT247" s="97"/>
      <c r="DU247" s="97"/>
      <c r="DV247" s="97"/>
      <c r="DW247" s="97"/>
      <c r="DX247" s="97"/>
      <c r="DY247" s="97"/>
      <c r="DZ247" s="97"/>
      <c r="EA247" s="97"/>
      <c r="EB247" s="97"/>
      <c r="EC247" s="97"/>
      <c r="ED247" s="97"/>
      <c r="EE247" s="97"/>
      <c r="EF247" s="97"/>
      <c r="EG247" s="97"/>
      <c r="EH247" s="97"/>
      <c r="EI247" s="97"/>
      <c r="EJ247" s="97"/>
      <c r="EK247" s="97"/>
      <c r="EL247" s="97"/>
      <c r="EM247" s="97"/>
      <c r="EN247" s="97"/>
      <c r="EO247" s="97"/>
      <c r="EP247" s="97"/>
      <c r="EQ247" s="97"/>
      <c r="ER247" s="97"/>
      <c r="ES247" s="97"/>
      <c r="ET247" s="97"/>
      <c r="EU247" s="97"/>
      <c r="EV247" s="97"/>
      <c r="EW247" s="97"/>
      <c r="EX247" s="97"/>
      <c r="EY247" s="97"/>
      <c r="EZ247" s="97"/>
      <c r="FA247" s="97"/>
      <c r="FB247" s="97"/>
      <c r="FC247" s="97"/>
      <c r="FD247" s="97"/>
      <c r="FE247" s="97"/>
      <c r="FF247" s="97"/>
      <c r="FG247" s="97"/>
      <c r="FH247" s="97"/>
      <c r="FI247" s="97"/>
      <c r="FJ247" s="97"/>
      <c r="FK247" s="97"/>
      <c r="FL247" s="97"/>
      <c r="FM247" s="97"/>
      <c r="FN247" s="97"/>
      <c r="FO247" s="97"/>
      <c r="FP247" s="97"/>
      <c r="FQ247" s="97"/>
      <c r="FR247" s="97"/>
      <c r="FS247" s="97"/>
      <c r="FT247" s="97"/>
      <c r="FU247" s="97"/>
      <c r="FV247" s="97"/>
      <c r="FW247" s="98"/>
      <c r="FX247" s="98"/>
      <c r="FY247" s="98"/>
      <c r="FZ247" s="98"/>
      <c r="GA247" s="98"/>
      <c r="GB247" s="98"/>
      <c r="GC247" s="98"/>
      <c r="GD247" s="98"/>
      <c r="GE247" s="98"/>
      <c r="GF247" s="98"/>
      <c r="GG247" s="98"/>
      <c r="GH247" s="98"/>
      <c r="GI247" s="98"/>
      <c r="GJ247" s="98"/>
      <c r="GK247" s="98"/>
      <c r="GL247" s="98"/>
      <c r="GM247" s="98"/>
      <c r="GN247" s="98"/>
      <c r="GO247" s="98"/>
      <c r="GP247" s="98"/>
      <c r="GQ247" s="98"/>
      <c r="GR247" s="98"/>
      <c r="GS247" s="98"/>
      <c r="GT247" s="98"/>
      <c r="GU247" s="98"/>
      <c r="GV247" s="98"/>
      <c r="GW247" s="98"/>
      <c r="GX247" s="98"/>
      <c r="GY247" s="98"/>
      <c r="GZ247" s="98"/>
      <c r="HA247" s="98"/>
      <c r="HB247" s="98"/>
      <c r="HC247" s="98"/>
      <c r="HD247" s="98"/>
      <c r="HE247" s="98"/>
      <c r="HF247" s="98"/>
      <c r="HG247" s="98"/>
      <c r="HH247" s="98"/>
      <c r="HI247" s="98"/>
      <c r="HJ247" s="98"/>
      <c r="HK247" s="98"/>
      <c r="HL247" s="98"/>
      <c r="HM247" s="98"/>
      <c r="HN247" s="98"/>
      <c r="HO247" s="98"/>
      <c r="HP247" s="98"/>
      <c r="HQ247" s="98"/>
      <c r="HR247" s="98"/>
      <c r="HS247" s="98"/>
      <c r="HT247" s="98"/>
      <c r="HU247" s="98"/>
      <c r="HV247" s="98"/>
      <c r="HW247" s="98"/>
      <c r="HX247" s="98"/>
      <c r="HY247" s="98"/>
      <c r="HZ247" s="98"/>
      <c r="IA247" s="98"/>
      <c r="IB247" s="98"/>
      <c r="IC247" s="98"/>
      <c r="ID247" s="98"/>
      <c r="IE247" s="98"/>
      <c r="IF247" s="98"/>
      <c r="IG247" s="98"/>
      <c r="IH247" s="98"/>
      <c r="II247" s="98"/>
      <c r="IJ247" s="98"/>
      <c r="IK247" s="98"/>
      <c r="IL247" s="98"/>
      <c r="IM247" s="98"/>
      <c r="IN247" s="98"/>
      <c r="IO247" s="98"/>
      <c r="IP247" s="98"/>
      <c r="IQ247" s="98"/>
      <c r="IR247" s="98"/>
      <c r="IS247" s="98"/>
      <c r="IT247" s="98"/>
      <c r="IU247" s="98"/>
      <c r="IV247" s="98"/>
    </row>
  </sheetData>
  <sheetProtection algorithmName="SHA-512" hashValue="6Y2lUGJHGhCVEbScqhih1yBjzd09piM8JwkH1w5t6750PYmZv1zd603wsLxBLujO+LQIIclNvm/flnnBcuhAIQ==" saltValue="bb+3XKdxMUGVshuzrUFeEg==" spinCount="100000" sheet="1" objects="1" scenarios="1" selectLockedCells="1"/>
  <protectedRanges>
    <protectedRange password="CF1D" sqref="D5:F5 H15 F15" name="Input Ranges_1"/>
  </protectedRanges>
  <mergeCells count="51">
    <mergeCell ref="B1:W1"/>
    <mergeCell ref="B3:K3"/>
    <mergeCell ref="L3:W3"/>
    <mergeCell ref="B5:C5"/>
    <mergeCell ref="D5:F5"/>
    <mergeCell ref="G5:I5"/>
    <mergeCell ref="M5:Q5"/>
    <mergeCell ref="S5:T5"/>
    <mergeCell ref="M7:Q7"/>
    <mergeCell ref="S7:V7"/>
    <mergeCell ref="J10:K10"/>
    <mergeCell ref="J11:K11"/>
    <mergeCell ref="F12:I12"/>
    <mergeCell ref="J12:K12"/>
    <mergeCell ref="H16:H18"/>
    <mergeCell ref="I16:I18"/>
    <mergeCell ref="J16:J18"/>
    <mergeCell ref="F13:I13"/>
    <mergeCell ref="J13:K13"/>
    <mergeCell ref="F14:I14"/>
    <mergeCell ref="J14:K14"/>
    <mergeCell ref="F15:I15"/>
    <mergeCell ref="J15:K15"/>
    <mergeCell ref="X20:X21"/>
    <mergeCell ref="Y20:Y21"/>
    <mergeCell ref="Z20:Z21"/>
    <mergeCell ref="AA20:AA21"/>
    <mergeCell ref="H20:H21"/>
    <mergeCell ref="I20:I21"/>
    <mergeCell ref="J20:J21"/>
    <mergeCell ref="O20:Q20"/>
    <mergeCell ref="R20:T20"/>
    <mergeCell ref="U20:W20"/>
    <mergeCell ref="X16:X17"/>
    <mergeCell ref="Y16:Y17"/>
    <mergeCell ref="Z16:Z17"/>
    <mergeCell ref="AA16:AA17"/>
    <mergeCell ref="L18:N18"/>
    <mergeCell ref="O18:W18"/>
    <mergeCell ref="K16:N17"/>
    <mergeCell ref="C14:D14"/>
    <mergeCell ref="C10:E10"/>
    <mergeCell ref="C11:E11"/>
    <mergeCell ref="G20:G21"/>
    <mergeCell ref="B20:B21"/>
    <mergeCell ref="C20:C21"/>
    <mergeCell ref="D20:D21"/>
    <mergeCell ref="E20:E21"/>
    <mergeCell ref="F20:F21"/>
    <mergeCell ref="F16:F17"/>
    <mergeCell ref="G16:G18"/>
  </mergeCells>
  <conditionalFormatting sqref="L23:N23 L219:N246">
    <cfRule type="cellIs" dxfId="277" priority="50" stopIfTrue="1" operator="equal">
      <formula>"NC"</formula>
    </cfRule>
  </conditionalFormatting>
  <conditionalFormatting sqref="L23:N23 L219:N246">
    <cfRule type="expression" dxfId="276" priority="49">
      <formula>$A$22=0</formula>
    </cfRule>
  </conditionalFormatting>
  <conditionalFormatting sqref="L24:N215">
    <cfRule type="cellIs" dxfId="275" priority="48" stopIfTrue="1" operator="equal">
      <formula>"NC"</formula>
    </cfRule>
  </conditionalFormatting>
  <conditionalFormatting sqref="L24:N215">
    <cfRule type="expression" dxfId="274" priority="47">
      <formula>$A$22=0</formula>
    </cfRule>
  </conditionalFormatting>
  <conditionalFormatting sqref="U23:U215 U219:U246 R219:R246">
    <cfRule type="cellIs" dxfId="273" priority="38" stopIfTrue="1" operator="between">
      <formula>$R$17</formula>
      <formula>$T$17</formula>
    </cfRule>
    <cfRule type="cellIs" dxfId="272" priority="39" stopIfTrue="1" operator="equal">
      <formula>"""yes"""</formula>
    </cfRule>
    <cfRule type="cellIs" dxfId="271" priority="40" stopIfTrue="1" operator="equal">
      <formula>"NC"</formula>
    </cfRule>
  </conditionalFormatting>
  <conditionalFormatting sqref="V219:V246 P219:P246 S219:S246">
    <cfRule type="cellIs" dxfId="270" priority="41" stopIfTrue="1" operator="equal">
      <formula>"""NC"""</formula>
    </cfRule>
  </conditionalFormatting>
  <conditionalFormatting sqref="O219:O246">
    <cfRule type="cellIs" dxfId="269" priority="42" stopIfTrue="1" operator="equal">
      <formula>"NC"</formula>
    </cfRule>
  </conditionalFormatting>
  <conditionalFormatting sqref="T219:T246">
    <cfRule type="cellIs" dxfId="268" priority="43" stopIfTrue="1" operator="between">
      <formula>0.1</formula>
      <formula>0.9</formula>
    </cfRule>
    <cfRule type="cellIs" dxfId="267" priority="44" stopIfTrue="1" operator="between">
      <formula>1.100001</formula>
      <formula>5</formula>
    </cfRule>
  </conditionalFormatting>
  <conditionalFormatting sqref="W219:W246 Q219:Q246">
    <cfRule type="cellIs" dxfId="266" priority="45" stopIfTrue="1" operator="between">
      <formula>0.1</formula>
      <formula>0.9</formula>
    </cfRule>
    <cfRule type="cellIs" dxfId="265" priority="46" stopIfTrue="1" operator="between">
      <formula>1.1000001</formula>
      <formula>5</formula>
    </cfRule>
  </conditionalFormatting>
  <conditionalFormatting sqref="O219:W246">
    <cfRule type="expression" dxfId="264" priority="37">
      <formula>$A$22&gt;0</formula>
    </cfRule>
  </conditionalFormatting>
  <conditionalFormatting sqref="R23">
    <cfRule type="cellIs" dxfId="263" priority="28" stopIfTrue="1" operator="between">
      <formula>$R$17</formula>
      <formula>$T$17</formula>
    </cfRule>
    <cfRule type="cellIs" dxfId="262" priority="29" stopIfTrue="1" operator="equal">
      <formula>"""yes"""</formula>
    </cfRule>
    <cfRule type="cellIs" dxfId="261" priority="30" stopIfTrue="1" operator="equal">
      <formula>"NC"</formula>
    </cfRule>
  </conditionalFormatting>
  <conditionalFormatting sqref="S23 P23 V23">
    <cfRule type="cellIs" dxfId="260" priority="31" stopIfTrue="1" operator="equal">
      <formula>"""NC"""</formula>
    </cfRule>
  </conditionalFormatting>
  <conditionalFormatting sqref="O23">
    <cfRule type="cellIs" dxfId="259" priority="32" stopIfTrue="1" operator="equal">
      <formula>"NC"</formula>
    </cfRule>
  </conditionalFormatting>
  <conditionalFormatting sqref="T23">
    <cfRule type="cellIs" dxfId="258" priority="33" stopIfTrue="1" operator="between">
      <formula>0.1</formula>
      <formula>0.9</formula>
    </cfRule>
    <cfRule type="cellIs" dxfId="257" priority="34" stopIfTrue="1" operator="between">
      <formula>1.100001</formula>
      <formula>5</formula>
    </cfRule>
  </conditionalFormatting>
  <conditionalFormatting sqref="Q23 W23">
    <cfRule type="cellIs" dxfId="256" priority="35" stopIfTrue="1" operator="between">
      <formula>0.1</formula>
      <formula>0.9</formula>
    </cfRule>
    <cfRule type="cellIs" dxfId="255" priority="36" stopIfTrue="1" operator="between">
      <formula>1.1000001</formula>
      <formula>5</formula>
    </cfRule>
  </conditionalFormatting>
  <conditionalFormatting sqref="O23:W23">
    <cfRule type="expression" dxfId="254" priority="27">
      <formula>$A$22&gt;0</formula>
    </cfRule>
  </conditionalFormatting>
  <conditionalFormatting sqref="R24:R215">
    <cfRule type="cellIs" dxfId="253" priority="18" stopIfTrue="1" operator="between">
      <formula>$R$17</formula>
      <formula>$T$17</formula>
    </cfRule>
    <cfRule type="cellIs" dxfId="252" priority="19" stopIfTrue="1" operator="equal">
      <formula>"""yes"""</formula>
    </cfRule>
    <cfRule type="cellIs" dxfId="251" priority="20" stopIfTrue="1" operator="equal">
      <formula>"NC"</formula>
    </cfRule>
  </conditionalFormatting>
  <conditionalFormatting sqref="S24:S215 P24:P215 V24:V215">
    <cfRule type="cellIs" dxfId="250" priority="21" stopIfTrue="1" operator="equal">
      <formula>"""NC"""</formula>
    </cfRule>
  </conditionalFormatting>
  <conditionalFormatting sqref="O24:O215">
    <cfRule type="cellIs" dxfId="249" priority="22" stopIfTrue="1" operator="equal">
      <formula>"NC"</formula>
    </cfRule>
  </conditionalFormatting>
  <conditionalFormatting sqref="T24:T215">
    <cfRule type="cellIs" dxfId="248" priority="23" stopIfTrue="1" operator="between">
      <formula>0.1</formula>
      <formula>0.9</formula>
    </cfRule>
    <cfRule type="cellIs" dxfId="247" priority="24" stopIfTrue="1" operator="between">
      <formula>1.100001</formula>
      <formula>5</formula>
    </cfRule>
  </conditionalFormatting>
  <conditionalFormatting sqref="Q24:Q215 W24:W215">
    <cfRule type="cellIs" dxfId="246" priority="25" stopIfTrue="1" operator="between">
      <formula>0.1</formula>
      <formula>0.9</formula>
    </cfRule>
    <cfRule type="cellIs" dxfId="245" priority="26" stopIfTrue="1" operator="between">
      <formula>1.1000001</formula>
      <formula>5</formula>
    </cfRule>
  </conditionalFormatting>
  <conditionalFormatting sqref="O24:W215">
    <cfRule type="expression" dxfId="244" priority="17">
      <formula>$A$22&gt;0</formula>
    </cfRule>
  </conditionalFormatting>
  <conditionalFormatting sqref="L216:N218">
    <cfRule type="cellIs" dxfId="243" priority="16" stopIfTrue="1" operator="equal">
      <formula>"NC"</formula>
    </cfRule>
  </conditionalFormatting>
  <conditionalFormatting sqref="L216:N218">
    <cfRule type="expression" dxfId="242" priority="15">
      <formula>$A$22=0</formula>
    </cfRule>
  </conditionalFormatting>
  <conditionalFormatting sqref="U216:U218">
    <cfRule type="cellIs" dxfId="241" priority="12" stopIfTrue="1" operator="between">
      <formula>$R$17</formula>
      <formula>$T$17</formula>
    </cfRule>
    <cfRule type="cellIs" dxfId="240" priority="13" stopIfTrue="1" operator="equal">
      <formula>"""yes"""</formula>
    </cfRule>
    <cfRule type="cellIs" dxfId="239" priority="14" stopIfTrue="1" operator="equal">
      <formula>"NC"</formula>
    </cfRule>
  </conditionalFormatting>
  <conditionalFormatting sqref="R216:R218">
    <cfRule type="cellIs" dxfId="238" priority="3" stopIfTrue="1" operator="between">
      <formula>$R$17</formula>
      <formula>$T$17</formula>
    </cfRule>
    <cfRule type="cellIs" dxfId="237" priority="4" stopIfTrue="1" operator="equal">
      <formula>"""yes"""</formula>
    </cfRule>
    <cfRule type="cellIs" dxfId="236" priority="5" stopIfTrue="1" operator="equal">
      <formula>"NC"</formula>
    </cfRule>
  </conditionalFormatting>
  <conditionalFormatting sqref="V216:V218 P216:P218 S216:S218">
    <cfRule type="cellIs" dxfId="235" priority="6" stopIfTrue="1" operator="equal">
      <formula>"""NC"""</formula>
    </cfRule>
  </conditionalFormatting>
  <conditionalFormatting sqref="O216:O218">
    <cfRule type="cellIs" dxfId="234" priority="7" stopIfTrue="1" operator="equal">
      <formula>"NC"</formula>
    </cfRule>
  </conditionalFormatting>
  <conditionalFormatting sqref="T216:T218">
    <cfRule type="cellIs" dxfId="233" priority="8" stopIfTrue="1" operator="between">
      <formula>0.1</formula>
      <formula>0.9</formula>
    </cfRule>
    <cfRule type="cellIs" dxfId="232" priority="9" stopIfTrue="1" operator="between">
      <formula>1.100001</formula>
      <formula>5</formula>
    </cfRule>
  </conditionalFormatting>
  <conditionalFormatting sqref="W216:W218 Q216:Q218">
    <cfRule type="cellIs" dxfId="231" priority="10" stopIfTrue="1" operator="between">
      <formula>0.1</formula>
      <formula>0.9</formula>
    </cfRule>
    <cfRule type="cellIs" dxfId="230" priority="11" stopIfTrue="1" operator="between">
      <formula>1.1000001</formula>
      <formula>5</formula>
    </cfRule>
  </conditionalFormatting>
  <conditionalFormatting sqref="O216:W218">
    <cfRule type="expression" dxfId="229" priority="2">
      <formula>$A$22&gt;0</formula>
    </cfRule>
  </conditionalFormatting>
  <conditionalFormatting sqref="D5:F5 J5 M5:Q5 S5:T5 V5 M7:Q7 S7:V7">
    <cfRule type="cellIs" dxfId="228" priority="1" stopIfTrue="1" operator="equal">
      <formula>0</formula>
    </cfRule>
  </conditionalFormatting>
  <dataValidations count="6">
    <dataValidation allowBlank="1" showInputMessage="1" showErrorMessage="1" promptTitle="Campus Number Format" prompt="The number entered in this column should be the campus three digital number (i.e. Campus 101)" sqref="C20:C21" xr:uid="{00000000-0002-0000-0800-000000000000}"/>
    <dataValidation type="whole" allowBlank="1" showInputMessage="1" showErrorMessage="1" sqref="H23:I44" xr:uid="{00000000-0002-0000-0800-000001000000}">
      <formula1>1</formula1>
      <formula2>5000000000</formula2>
    </dataValidation>
    <dataValidation type="list" allowBlank="1" showInputMessage="1" showErrorMessage="1" error="Please pick a Grade Span Group from the pull down list" promptTitle="Enter Grade Span Group " prompt="Please select the proper grade span group from the list.  _x000a__x000a_Please rename the tab at the bottom of this worksheet the same name._x000a__x000a_If the LEA has split into low/high enrollment groups, please rename the tab with the appropriate grade span low/high group." sqref="F15:I15" xr:uid="{00000000-0002-0000-0800-000002000000}">
      <formula1>$AG$23:$AG$31</formula1>
    </dataValidation>
    <dataValidation type="custom" allowBlank="1" showInputMessage="1" showErrorMessage="1" errorTitle="Invalid entry" error="Title I campus = Y or y_x000a_Skipped campus = Y or y_x000a_Non Title I campus = leave blank or use delete key" sqref="E23:E246" xr:uid="{00000000-0002-0000-0800-000003000000}">
      <formula1>OR(E23="Y",E23="y")</formula1>
    </dataValidation>
    <dataValidation type="custom" operator="lessThanOrEqual" allowBlank="1" showInputMessage="1" showErrorMessage="1" errorTitle="Invalid entry" error="Please enter the three digit campus number.  To remove an entry please use the delete key on this field." sqref="C23:C246" xr:uid="{00000000-0002-0000-0800-000004000000}">
      <formula1>AND(LEN(C23)&lt;=3,ISERROR(FIND(" ",C23)))</formula1>
    </dataValidation>
    <dataValidation type="whole" allowBlank="1" showInputMessage="1" showErrorMessage="1" sqref="H45:I237" xr:uid="{00000000-0002-0000-0800-000005000000}">
      <formula1>0</formula1>
      <formula2>5000000000</formula2>
    </dataValidation>
  </dataValidations>
  <printOptions horizontalCentered="1"/>
  <pageMargins left="0.2" right="0.2" top="0.75" bottom="0.75" header="0.3" footer="0.3"/>
  <pageSetup scale="40" fitToWidth="0" fitToHeight="0" orientation="landscape" r:id="rId1"/>
  <headerFooter scaleWithDoc="0">
    <oddHeader>&amp;C&amp;A</oddHeader>
    <oddFooter>&amp;L&amp;D&amp;C2014 © Texas Education Agency&amp;RPage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6B5C8DDBACD244DA509CF78D902DFEF" ma:contentTypeVersion="0" ma:contentTypeDescription="Create a new document." ma:contentTypeScope="" ma:versionID="2d51d7ad55a02f00ffbfc2fdcca3f1be">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0C2C00CB-4125-4D96-9112-BF76559CE59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 ds:uri="http://schemas.microsoft.com/office/infopath/2007/PartnerControls"/>
  </ds:schemaRefs>
</ds:datastoreItem>
</file>

<file path=customXml/itemProps2.xml><?xml version="1.0" encoding="utf-8"?>
<ds:datastoreItem xmlns:ds="http://schemas.openxmlformats.org/officeDocument/2006/customXml" ds:itemID="{64C14AD6-5C17-4CA6-9E23-241B3E5AA757}">
  <ds:schemaRefs>
    <ds:schemaRef ds:uri="http://schemas.microsoft.com/sharepoint/v3/contenttype/forms"/>
  </ds:schemaRefs>
</ds:datastoreItem>
</file>

<file path=customXml/itemProps3.xml><?xml version="1.0" encoding="utf-8"?>
<ds:datastoreItem xmlns:ds="http://schemas.openxmlformats.org/officeDocument/2006/customXml" ds:itemID="{EC2DBAA1-9377-4801-8C5A-538A731BA9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80205F02-25EA-4EA8-BA03-ACB602FD178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28</vt:i4>
      </vt:variant>
    </vt:vector>
  </HeadingPairs>
  <TitlesOfParts>
    <vt:vector size="45" baseType="lpstr">
      <vt:lpstr>Reminders</vt:lpstr>
      <vt:lpstr>a</vt:lpstr>
      <vt:lpstr>b</vt:lpstr>
      <vt:lpstr>c</vt:lpstr>
      <vt:lpstr>d</vt:lpstr>
      <vt:lpstr>e</vt:lpstr>
      <vt:lpstr>f</vt:lpstr>
      <vt:lpstr>g</vt:lpstr>
      <vt:lpstr>h</vt:lpstr>
      <vt:lpstr>i</vt:lpstr>
      <vt:lpstr>Excluded Campuses </vt:lpstr>
      <vt:lpstr>Hi Lo Test Tab</vt:lpstr>
      <vt:lpstr>Hi Lo Test Tab (2)</vt:lpstr>
      <vt:lpstr>Hi Lo Test Tab (3)</vt:lpstr>
      <vt:lpstr>Hi Lo Test Tab (4)</vt:lpstr>
      <vt:lpstr>Hi Lo Test Tab (5)</vt:lpstr>
      <vt:lpstr>Hi Lo Test Tab (6)</vt:lpstr>
      <vt:lpstr>Federal_Funded_Dedicated_Campus</vt:lpstr>
      <vt:lpstr>a!Print_Area</vt:lpstr>
      <vt:lpstr>b!Print_Area</vt:lpstr>
      <vt:lpstr>'c'!Print_Area</vt:lpstr>
      <vt:lpstr>d!Print_Area</vt:lpstr>
      <vt:lpstr>e!Print_Area</vt:lpstr>
      <vt:lpstr>'Excluded Campuses '!Print_Area</vt:lpstr>
      <vt:lpstr>f!Print_Area</vt:lpstr>
      <vt:lpstr>g!Print_Area</vt:lpstr>
      <vt:lpstr>h!Print_Area</vt:lpstr>
      <vt:lpstr>'Hi Lo Test Tab'!Print_Area</vt:lpstr>
      <vt:lpstr>'Hi Lo Test Tab (2)'!Print_Area</vt:lpstr>
      <vt:lpstr>'Hi Lo Test Tab (3)'!Print_Area</vt:lpstr>
      <vt:lpstr>'Hi Lo Test Tab (4)'!Print_Area</vt:lpstr>
      <vt:lpstr>'Hi Lo Test Tab (5)'!Print_Area</vt:lpstr>
      <vt:lpstr>'Hi Lo Test Tab (6)'!Print_Area</vt:lpstr>
      <vt:lpstr>i!Print_Area</vt:lpstr>
      <vt:lpstr>Reminders!Print_Area</vt:lpstr>
      <vt:lpstr>a!Print_Titles</vt:lpstr>
      <vt:lpstr>b!Print_Titles</vt:lpstr>
      <vt:lpstr>'c'!Print_Titles</vt:lpstr>
      <vt:lpstr>d!Print_Titles</vt:lpstr>
      <vt:lpstr>e!Print_Titles</vt:lpstr>
      <vt:lpstr>'Excluded Campuses '!Print_Titles</vt:lpstr>
      <vt:lpstr>f!Print_Titles</vt:lpstr>
      <vt:lpstr>g!Print_Titles</vt:lpstr>
      <vt:lpstr>h!Print_Titles</vt:lpstr>
      <vt:lpstr>i!Print_Titles</vt:lpstr>
    </vt:vector>
  </TitlesOfParts>
  <Company>Texas Education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Comparability Testing</dc:subject>
  <dc:creator>Jennifer Darst</dc:creator>
  <cp:lastModifiedBy>Murray, Trisha</cp:lastModifiedBy>
  <cp:lastPrinted>2016-09-21T15:00:10Z</cp:lastPrinted>
  <dcterms:created xsi:type="dcterms:W3CDTF">2005-06-16T18:45:12Z</dcterms:created>
  <dcterms:modified xsi:type="dcterms:W3CDTF">2021-10-05T19:25:12Z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